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dogs_v4\db_export\xls\svy\"/>
    </mc:Choice>
  </mc:AlternateContent>
  <bookViews>
    <workbookView xWindow="120" yWindow="96" windowWidth="23892" windowHeight="14532"/>
  </bookViews>
  <sheets>
    <sheet name="svy210210_pkg_0428b.xlsx" sheetId="1" r:id="rId1"/>
  </sheets>
  <definedNames>
    <definedName name="_xlnm._FilterDatabase" localSheetId="0" hidden="1">svy210210_pkg_0428b.xlsx!$A$1:$N$4755</definedName>
    <definedName name="pkg_0428b">svy210210_pkg_0428b.xlsx!$A$1:$T$4755</definedName>
  </definedNames>
  <calcPr calcId="152511"/>
</workbook>
</file>

<file path=xl/calcChain.xml><?xml version="1.0" encoding="utf-8"?>
<calcChain xmlns="http://schemas.openxmlformats.org/spreadsheetml/2006/main">
  <c r="K2" i="1" l="1"/>
  <c r="K3" i="1"/>
  <c r="K4" i="1"/>
  <c r="K5" i="1"/>
  <c r="K6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6" i="1"/>
  <c r="K37" i="1"/>
  <c r="K38" i="1"/>
  <c r="K39" i="1"/>
  <c r="K40" i="1"/>
  <c r="K41" i="1"/>
  <c r="K42" i="1"/>
  <c r="K43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7" i="1"/>
  <c r="K248" i="1"/>
  <c r="K249" i="1"/>
  <c r="K250" i="1"/>
  <c r="K251" i="1"/>
  <c r="K252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5" i="1"/>
  <c r="K286" i="1"/>
  <c r="K287" i="1"/>
  <c r="K288" i="1"/>
  <c r="K289" i="1"/>
  <c r="K290" i="1"/>
  <c r="K291" i="1"/>
  <c r="K292" i="1"/>
  <c r="K293" i="1"/>
  <c r="K294" i="1"/>
  <c r="K295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9" i="1"/>
  <c r="K360" i="1"/>
  <c r="K361" i="1"/>
  <c r="K362" i="1"/>
  <c r="K363" i="1"/>
  <c r="K364" i="1"/>
  <c r="K365" i="1"/>
  <c r="K366" i="1"/>
  <c r="K367" i="1"/>
  <c r="K368" i="1"/>
  <c r="K369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8" i="1"/>
  <c r="K449" i="1"/>
  <c r="K450" i="1"/>
  <c r="K451" i="1"/>
  <c r="K452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7" i="1"/>
  <c r="K498" i="1"/>
  <c r="K499" i="1"/>
  <c r="K500" i="1"/>
  <c r="K501" i="1"/>
  <c r="K502" i="1"/>
  <c r="K503" i="1"/>
  <c r="K504" i="1"/>
  <c r="K505" i="1"/>
  <c r="K506" i="1"/>
  <c r="K507" i="1"/>
  <c r="K508" i="1"/>
  <c r="K509" i="1"/>
  <c r="K510" i="1"/>
  <c r="K511" i="1"/>
  <c r="K513" i="1"/>
  <c r="K514" i="1"/>
  <c r="K515" i="1"/>
  <c r="K516" i="1"/>
  <c r="K517" i="1"/>
  <c r="K518" i="1"/>
  <c r="K519" i="1"/>
  <c r="K520" i="1"/>
  <c r="K521" i="1"/>
  <c r="K522" i="1"/>
  <c r="K523" i="1"/>
  <c r="K524" i="1"/>
  <c r="K525" i="1"/>
  <c r="K526" i="1"/>
  <c r="K527" i="1"/>
  <c r="K528" i="1"/>
  <c r="K529" i="1"/>
  <c r="K530" i="1"/>
  <c r="K532" i="1"/>
  <c r="K533" i="1"/>
  <c r="K534" i="1"/>
  <c r="K535" i="1"/>
  <c r="K536" i="1"/>
  <c r="K537" i="1"/>
  <c r="K538" i="1"/>
  <c r="K539" i="1"/>
  <c r="K540" i="1"/>
  <c r="K541" i="1"/>
  <c r="K542" i="1"/>
  <c r="K543" i="1"/>
  <c r="K544" i="1"/>
  <c r="K545" i="1"/>
  <c r="K546" i="1"/>
  <c r="K547" i="1"/>
  <c r="K548" i="1"/>
  <c r="K549" i="1"/>
  <c r="K550" i="1"/>
  <c r="K551" i="1"/>
  <c r="K552" i="1"/>
  <c r="K553" i="1"/>
  <c r="K554" i="1"/>
  <c r="K555" i="1"/>
  <c r="K556" i="1"/>
  <c r="K557" i="1"/>
  <c r="K558" i="1"/>
  <c r="K559" i="1"/>
  <c r="K560" i="1"/>
  <c r="K561" i="1"/>
  <c r="K562" i="1"/>
  <c r="K563" i="1"/>
  <c r="K565" i="1"/>
  <c r="K567" i="1"/>
  <c r="K568" i="1"/>
  <c r="K569" i="1"/>
  <c r="K570" i="1"/>
  <c r="K571" i="1"/>
  <c r="K572" i="1"/>
  <c r="K573" i="1"/>
  <c r="K574" i="1"/>
  <c r="K575" i="1"/>
  <c r="K576" i="1"/>
  <c r="K577" i="1"/>
  <c r="K578" i="1"/>
  <c r="K579" i="1"/>
  <c r="K580" i="1"/>
  <c r="K581" i="1"/>
  <c r="K582" i="1"/>
  <c r="K583" i="1"/>
  <c r="K584" i="1"/>
  <c r="K585" i="1"/>
  <c r="K586" i="1"/>
  <c r="K587" i="1"/>
  <c r="K588" i="1"/>
  <c r="K589" i="1"/>
  <c r="K590" i="1"/>
  <c r="K592" i="1"/>
  <c r="K593" i="1"/>
  <c r="K594" i="1"/>
  <c r="K595" i="1"/>
  <c r="K596" i="1"/>
  <c r="K597" i="1"/>
  <c r="K598" i="1"/>
  <c r="K599" i="1"/>
  <c r="K600" i="1"/>
  <c r="K601" i="1"/>
  <c r="K602" i="1"/>
  <c r="K603" i="1"/>
  <c r="K604" i="1"/>
  <c r="K605" i="1"/>
  <c r="K606" i="1"/>
  <c r="K607" i="1"/>
  <c r="K608" i="1"/>
  <c r="K609" i="1"/>
  <c r="K610" i="1"/>
  <c r="K611" i="1"/>
  <c r="K613" i="1"/>
  <c r="K614" i="1"/>
  <c r="K615" i="1"/>
  <c r="K616" i="1"/>
  <c r="K617" i="1"/>
  <c r="K618" i="1"/>
  <c r="K619" i="1"/>
  <c r="K620" i="1"/>
  <c r="K621" i="1"/>
  <c r="K622" i="1"/>
  <c r="K623" i="1"/>
  <c r="K624" i="1"/>
  <c r="K625" i="1"/>
  <c r="K626" i="1"/>
  <c r="K627" i="1"/>
  <c r="K628" i="1"/>
  <c r="K629" i="1"/>
  <c r="K630" i="1"/>
  <c r="K631" i="1"/>
  <c r="K632" i="1"/>
  <c r="K633" i="1"/>
  <c r="K634" i="1"/>
  <c r="K635" i="1"/>
  <c r="K636" i="1"/>
  <c r="K638" i="1"/>
  <c r="K639" i="1"/>
  <c r="K640" i="1"/>
  <c r="K641" i="1"/>
  <c r="K642" i="1"/>
  <c r="K643" i="1"/>
  <c r="K644" i="1"/>
  <c r="K645" i="1"/>
  <c r="K646" i="1"/>
  <c r="K647" i="1"/>
  <c r="K648" i="1"/>
  <c r="K649" i="1"/>
  <c r="K650" i="1"/>
  <c r="K651" i="1"/>
  <c r="K652" i="1"/>
  <c r="K653" i="1"/>
  <c r="K654" i="1"/>
  <c r="K655" i="1"/>
  <c r="K657" i="1"/>
  <c r="K658" i="1"/>
  <c r="K659" i="1"/>
  <c r="K660" i="1"/>
  <c r="K661" i="1"/>
  <c r="K662" i="1"/>
  <c r="K664" i="1"/>
  <c r="K665" i="1"/>
  <c r="K666" i="1"/>
  <c r="K668" i="1"/>
  <c r="K669" i="1"/>
  <c r="K670" i="1"/>
  <c r="K671" i="1"/>
  <c r="K672" i="1"/>
  <c r="K673" i="1"/>
  <c r="K674" i="1"/>
  <c r="K675" i="1"/>
  <c r="K676" i="1"/>
  <c r="K677" i="1"/>
  <c r="K678" i="1"/>
  <c r="K679" i="1"/>
  <c r="K680" i="1"/>
  <c r="K681" i="1"/>
  <c r="K682" i="1"/>
  <c r="K683" i="1"/>
  <c r="K684" i="1"/>
  <c r="K685" i="1"/>
  <c r="K686" i="1"/>
  <c r="K687" i="1"/>
  <c r="K688" i="1"/>
  <c r="K689" i="1"/>
  <c r="K690" i="1"/>
  <c r="K691" i="1"/>
  <c r="K692" i="1"/>
  <c r="K693" i="1"/>
  <c r="K694" i="1"/>
  <c r="K696" i="1"/>
  <c r="K697" i="1"/>
  <c r="K698" i="1"/>
  <c r="K699" i="1"/>
  <c r="K700" i="1"/>
  <c r="K701" i="1"/>
  <c r="K702" i="1"/>
  <c r="K703" i="1"/>
  <c r="K704" i="1"/>
  <c r="K705" i="1"/>
  <c r="K706" i="1"/>
  <c r="K707" i="1"/>
  <c r="K708" i="1"/>
  <c r="K709" i="1"/>
  <c r="K711" i="1"/>
  <c r="K712" i="1"/>
  <c r="K713" i="1"/>
  <c r="K714" i="1"/>
  <c r="K715" i="1"/>
  <c r="K716" i="1"/>
  <c r="K717" i="1"/>
  <c r="K718" i="1"/>
  <c r="K719" i="1"/>
  <c r="K720" i="1"/>
  <c r="K721" i="1"/>
  <c r="K722" i="1"/>
  <c r="K723" i="1"/>
  <c r="K724" i="1"/>
  <c r="K725" i="1"/>
  <c r="K726" i="1"/>
  <c r="K727" i="1"/>
  <c r="K728" i="1"/>
  <c r="K729" i="1"/>
  <c r="K730" i="1"/>
  <c r="K732" i="1"/>
  <c r="K733" i="1"/>
  <c r="K734" i="1"/>
  <c r="K735" i="1"/>
  <c r="K736" i="1"/>
  <c r="K737" i="1"/>
  <c r="K738" i="1"/>
  <c r="K739" i="1"/>
  <c r="K741" i="1"/>
  <c r="K742" i="1"/>
  <c r="K743" i="1"/>
  <c r="K744" i="1"/>
  <c r="K745" i="1"/>
  <c r="K746" i="1"/>
  <c r="K747" i="1"/>
  <c r="K748" i="1"/>
  <c r="K749" i="1"/>
  <c r="K750" i="1"/>
  <c r="K751" i="1"/>
  <c r="K752" i="1"/>
  <c r="K753" i="1"/>
  <c r="K754" i="1"/>
  <c r="K755" i="1"/>
  <c r="K756" i="1"/>
  <c r="K757" i="1"/>
  <c r="K758" i="1"/>
  <c r="K759" i="1"/>
  <c r="K760" i="1"/>
  <c r="K761" i="1"/>
  <c r="K762" i="1"/>
  <c r="K763" i="1"/>
  <c r="K764" i="1"/>
  <c r="K765" i="1"/>
  <c r="K767" i="1"/>
  <c r="K768" i="1"/>
  <c r="K769" i="1"/>
  <c r="K770" i="1"/>
  <c r="K771" i="1"/>
  <c r="K772" i="1"/>
  <c r="K773" i="1"/>
  <c r="K774" i="1"/>
  <c r="K775" i="1"/>
  <c r="K776" i="1"/>
  <c r="K777" i="1"/>
  <c r="K778" i="1"/>
  <c r="K779" i="1"/>
  <c r="K780" i="1"/>
  <c r="K782" i="1"/>
  <c r="K783" i="1"/>
  <c r="K784" i="1"/>
  <c r="K785" i="1"/>
  <c r="K786" i="1"/>
  <c r="K787" i="1"/>
  <c r="K788" i="1"/>
  <c r="K789" i="1"/>
  <c r="K790" i="1"/>
  <c r="K791" i="1"/>
  <c r="K792" i="1"/>
  <c r="K793" i="1"/>
  <c r="K794" i="1"/>
  <c r="K795" i="1"/>
  <c r="K796" i="1"/>
  <c r="K797" i="1"/>
  <c r="K798" i="1"/>
  <c r="K799" i="1"/>
  <c r="K801" i="1"/>
  <c r="K802" i="1"/>
  <c r="K803" i="1"/>
  <c r="K804" i="1"/>
  <c r="K805" i="1"/>
  <c r="K806" i="1"/>
  <c r="K807" i="1"/>
  <c r="K808" i="1"/>
  <c r="K809" i="1"/>
  <c r="K810" i="1"/>
  <c r="K811" i="1"/>
  <c r="K812" i="1"/>
  <c r="K813" i="1"/>
  <c r="K814" i="1"/>
  <c r="K815" i="1"/>
  <c r="K817" i="1"/>
  <c r="K818" i="1"/>
  <c r="K819" i="1"/>
  <c r="K820" i="1"/>
  <c r="K821" i="1"/>
  <c r="K822" i="1"/>
  <c r="K823" i="1"/>
  <c r="K824" i="1"/>
  <c r="K825" i="1"/>
  <c r="K826" i="1"/>
  <c r="K827" i="1"/>
  <c r="K828" i="1"/>
  <c r="K829" i="1"/>
  <c r="K830" i="1"/>
  <c r="K831" i="1"/>
  <c r="K833" i="1"/>
  <c r="K834" i="1"/>
  <c r="K835" i="1"/>
  <c r="K836" i="1"/>
  <c r="K837" i="1"/>
  <c r="K838" i="1"/>
  <c r="K839" i="1"/>
  <c r="K840" i="1"/>
  <c r="K841" i="1"/>
  <c r="K842" i="1"/>
  <c r="K843" i="1"/>
  <c r="K844" i="1"/>
  <c r="K845" i="1"/>
  <c r="K846" i="1"/>
  <c r="K848" i="1"/>
  <c r="K849" i="1"/>
  <c r="K850" i="1"/>
  <c r="K851" i="1"/>
  <c r="K852" i="1"/>
  <c r="K853" i="1"/>
  <c r="K854" i="1"/>
  <c r="K855" i="1"/>
  <c r="K856" i="1"/>
  <c r="K857" i="1"/>
  <c r="K858" i="1"/>
  <c r="K859" i="1"/>
  <c r="K860" i="1"/>
  <c r="K861" i="1"/>
  <c r="K862" i="1"/>
  <c r="K863" i="1"/>
  <c r="K864" i="1"/>
  <c r="K865" i="1"/>
  <c r="K866" i="1"/>
  <c r="K867" i="1"/>
  <c r="K869" i="1"/>
  <c r="K870" i="1"/>
  <c r="K871" i="1"/>
  <c r="K872" i="1"/>
  <c r="K873" i="1"/>
  <c r="K874" i="1"/>
  <c r="K875" i="1"/>
  <c r="K876" i="1"/>
  <c r="K877" i="1"/>
  <c r="K878" i="1"/>
  <c r="K879" i="1"/>
  <c r="K880" i="1"/>
  <c r="K881" i="1"/>
  <c r="K882" i="1"/>
  <c r="K883" i="1"/>
  <c r="K884" i="1"/>
  <c r="K885" i="1"/>
  <c r="K886" i="1"/>
  <c r="K887" i="1"/>
  <c r="K888" i="1"/>
  <c r="K889" i="1"/>
  <c r="K890" i="1"/>
  <c r="K891" i="1"/>
  <c r="K892" i="1"/>
  <c r="K893" i="1"/>
  <c r="K894" i="1"/>
  <c r="K896" i="1"/>
  <c r="K897" i="1"/>
  <c r="K898" i="1"/>
  <c r="K899" i="1"/>
  <c r="K900" i="1"/>
  <c r="K901" i="1"/>
  <c r="K902" i="1"/>
  <c r="K903" i="1"/>
  <c r="K904" i="1"/>
  <c r="K905" i="1"/>
  <c r="K906" i="1"/>
  <c r="K907" i="1"/>
  <c r="K908" i="1"/>
  <c r="K909" i="1"/>
  <c r="K910" i="1"/>
  <c r="K911" i="1"/>
  <c r="K912" i="1"/>
  <c r="K913" i="1"/>
  <c r="K915" i="1"/>
  <c r="K916" i="1"/>
  <c r="K917" i="1"/>
  <c r="K918" i="1"/>
  <c r="K919" i="1"/>
  <c r="K920" i="1"/>
  <c r="K921" i="1"/>
  <c r="K922" i="1"/>
  <c r="K923" i="1"/>
  <c r="K924" i="1"/>
  <c r="K926" i="1"/>
  <c r="K927" i="1"/>
  <c r="K928" i="1"/>
  <c r="K929" i="1"/>
  <c r="K930" i="1"/>
  <c r="K931" i="1"/>
  <c r="K932" i="1"/>
  <c r="K933" i="1"/>
  <c r="K934" i="1"/>
  <c r="K935" i="1"/>
  <c r="K936" i="1"/>
  <c r="K937" i="1"/>
  <c r="K938" i="1"/>
  <c r="K939" i="1"/>
  <c r="K940" i="1"/>
  <c r="K942" i="1"/>
  <c r="K943" i="1"/>
  <c r="K944" i="1"/>
  <c r="K945" i="1"/>
  <c r="K946" i="1"/>
  <c r="K947" i="1"/>
  <c r="K948" i="1"/>
  <c r="K949" i="1"/>
  <c r="K950" i="1"/>
  <c r="K951" i="1"/>
  <c r="K952" i="1"/>
  <c r="K953" i="1"/>
  <c r="K954" i="1"/>
  <c r="K955" i="1"/>
  <c r="K956" i="1"/>
  <c r="K957" i="1"/>
  <c r="K958" i="1"/>
  <c r="K959" i="1"/>
  <c r="K960" i="1"/>
  <c r="K961" i="1"/>
  <c r="K962" i="1"/>
  <c r="K963" i="1"/>
  <c r="K965" i="1"/>
  <c r="K966" i="1"/>
  <c r="K967" i="1"/>
  <c r="K968" i="1"/>
  <c r="K969" i="1"/>
  <c r="K970" i="1"/>
  <c r="K971" i="1"/>
  <c r="K972" i="1"/>
  <c r="K973" i="1"/>
  <c r="K974" i="1"/>
  <c r="K975" i="1"/>
  <c r="K977" i="1"/>
  <c r="K978" i="1"/>
  <c r="K979" i="1"/>
  <c r="K980" i="1"/>
  <c r="K981" i="1"/>
  <c r="K982" i="1"/>
  <c r="K983" i="1"/>
  <c r="K984" i="1"/>
  <c r="K985" i="1"/>
  <c r="K986" i="1"/>
  <c r="K987" i="1"/>
  <c r="K988" i="1"/>
  <c r="K989" i="1"/>
  <c r="K990" i="1"/>
  <c r="K991" i="1"/>
  <c r="K992" i="1"/>
  <c r="K993" i="1"/>
  <c r="K994" i="1"/>
  <c r="K995" i="1"/>
  <c r="K996" i="1"/>
  <c r="K997" i="1"/>
  <c r="K998" i="1"/>
  <c r="K999" i="1"/>
  <c r="K1000" i="1"/>
  <c r="K1002" i="1"/>
  <c r="K1003" i="1"/>
  <c r="K1004" i="1"/>
  <c r="K1005" i="1"/>
  <c r="K1006" i="1"/>
  <c r="K1007" i="1"/>
  <c r="K1008" i="1"/>
  <c r="K1009" i="1"/>
  <c r="K1010" i="1"/>
  <c r="K1011" i="1"/>
  <c r="K1012" i="1"/>
  <c r="K1013" i="1"/>
  <c r="K1014" i="1"/>
  <c r="K1015" i="1"/>
  <c r="K1016" i="1"/>
  <c r="K1017" i="1"/>
  <c r="K1018" i="1"/>
  <c r="K1019" i="1"/>
  <c r="K1020" i="1"/>
  <c r="K1021" i="1"/>
  <c r="K1022" i="1"/>
  <c r="K1023" i="1"/>
  <c r="K1024" i="1"/>
  <c r="K1025" i="1"/>
  <c r="K1026" i="1"/>
  <c r="K1027" i="1"/>
  <c r="K1029" i="1"/>
  <c r="K1030" i="1"/>
  <c r="K1031" i="1"/>
  <c r="K1032" i="1"/>
  <c r="K1033" i="1"/>
  <c r="K1034" i="1"/>
  <c r="K1035" i="1"/>
  <c r="K1036" i="1"/>
  <c r="K1037" i="1"/>
  <c r="K1038" i="1"/>
  <c r="K1039" i="1"/>
  <c r="K1040" i="1"/>
  <c r="K1041" i="1"/>
  <c r="K1042" i="1"/>
  <c r="K1043" i="1"/>
  <c r="K1044" i="1"/>
  <c r="K1045" i="1"/>
  <c r="K1046" i="1"/>
  <c r="K1048" i="1"/>
  <c r="K1049" i="1"/>
  <c r="K1050" i="1"/>
  <c r="K1051" i="1"/>
  <c r="K1052" i="1"/>
  <c r="K1054" i="1"/>
  <c r="K1055" i="1"/>
  <c r="K1056" i="1"/>
  <c r="K1057" i="1"/>
  <c r="K1058" i="1"/>
  <c r="K1059" i="1"/>
  <c r="K1060" i="1"/>
  <c r="K1061" i="1"/>
  <c r="K1062" i="1"/>
  <c r="K1063" i="1"/>
  <c r="K1064" i="1"/>
  <c r="K1065" i="1"/>
  <c r="K1066" i="1"/>
  <c r="K1067" i="1"/>
  <c r="K1068" i="1"/>
  <c r="K1069" i="1"/>
  <c r="K1070" i="1"/>
  <c r="K1071" i="1"/>
  <c r="K1072" i="1"/>
  <c r="K1073" i="1"/>
  <c r="K1074" i="1"/>
  <c r="K1075" i="1"/>
  <c r="K1076" i="1"/>
  <c r="K1077" i="1"/>
  <c r="K1078" i="1"/>
  <c r="K1079" i="1"/>
  <c r="K1080" i="1"/>
  <c r="K1081" i="1"/>
  <c r="K1083" i="1"/>
  <c r="K1084" i="1"/>
  <c r="K1085" i="1"/>
  <c r="K1086" i="1"/>
  <c r="K1087" i="1"/>
  <c r="K1088" i="1"/>
  <c r="K1089" i="1"/>
  <c r="K1090" i="1"/>
  <c r="K1091" i="1"/>
  <c r="K1092" i="1"/>
  <c r="K1093" i="1"/>
  <c r="K1094" i="1"/>
  <c r="K1095" i="1"/>
  <c r="K1096" i="1"/>
  <c r="K1097" i="1"/>
  <c r="K1098" i="1"/>
  <c r="K1100" i="1"/>
  <c r="K1101" i="1"/>
  <c r="K1102" i="1"/>
  <c r="K1103" i="1"/>
  <c r="K1104" i="1"/>
  <c r="K1105" i="1"/>
  <c r="K1106" i="1"/>
  <c r="K1107" i="1"/>
  <c r="K1108" i="1"/>
  <c r="K1109" i="1"/>
  <c r="K1111" i="1"/>
  <c r="K1112" i="1"/>
  <c r="K1113" i="1"/>
  <c r="K1114" i="1"/>
  <c r="K1115" i="1"/>
  <c r="K1116" i="1"/>
  <c r="K1117" i="1"/>
  <c r="K1118" i="1"/>
  <c r="K1119" i="1"/>
  <c r="K1120" i="1"/>
  <c r="K1121" i="1"/>
  <c r="K1122" i="1"/>
  <c r="K1123" i="1"/>
  <c r="K1124" i="1"/>
  <c r="K1125" i="1"/>
  <c r="K1126" i="1"/>
  <c r="K1127" i="1"/>
  <c r="K1128" i="1"/>
  <c r="K1129" i="1"/>
  <c r="K1130" i="1"/>
  <c r="K1131" i="1"/>
  <c r="K1132" i="1"/>
  <c r="K1133" i="1"/>
  <c r="K1134" i="1"/>
  <c r="K1135" i="1"/>
  <c r="K1136" i="1"/>
  <c r="K1137" i="1"/>
  <c r="K1139" i="1"/>
  <c r="K1140" i="1"/>
  <c r="K1141" i="1"/>
  <c r="K1142" i="1"/>
  <c r="K1143" i="1"/>
  <c r="K1144" i="1"/>
  <c r="K1145" i="1"/>
  <c r="K1146" i="1"/>
  <c r="K1147" i="1"/>
  <c r="K1148" i="1"/>
  <c r="K1149" i="1"/>
  <c r="K1150" i="1"/>
  <c r="K1151" i="1"/>
  <c r="K1152" i="1"/>
  <c r="K1154" i="1"/>
  <c r="K1155" i="1"/>
  <c r="K1156" i="1"/>
  <c r="K1157" i="1"/>
  <c r="K1158" i="1"/>
  <c r="K1159" i="1"/>
  <c r="K1160" i="1"/>
  <c r="K1161" i="1"/>
  <c r="K1162" i="1"/>
  <c r="K1163" i="1"/>
  <c r="K1164" i="1"/>
  <c r="K1165" i="1"/>
  <c r="K1166" i="1"/>
  <c r="K1167" i="1"/>
  <c r="K1169" i="1"/>
  <c r="K1170" i="1"/>
  <c r="K1171" i="1"/>
  <c r="K1172" i="1"/>
  <c r="K1173" i="1"/>
  <c r="K1174" i="1"/>
  <c r="K1175" i="1"/>
  <c r="K1176" i="1"/>
  <c r="K1177" i="1"/>
  <c r="K1178" i="1"/>
  <c r="K1179" i="1"/>
  <c r="K1180" i="1"/>
  <c r="K1181" i="1"/>
  <c r="K1182" i="1"/>
  <c r="K1183" i="1"/>
  <c r="K1184" i="1"/>
  <c r="K1185" i="1"/>
  <c r="K1186" i="1"/>
  <c r="K1187" i="1"/>
  <c r="K1188" i="1"/>
  <c r="K1189" i="1"/>
  <c r="K1190" i="1"/>
  <c r="K1191" i="1"/>
  <c r="K1192" i="1"/>
  <c r="K1193" i="1"/>
  <c r="K1194" i="1"/>
  <c r="K1195" i="1"/>
  <c r="K1197" i="1"/>
  <c r="K1198" i="1"/>
  <c r="K1199" i="1"/>
  <c r="K1200" i="1"/>
  <c r="K1201" i="1"/>
  <c r="K1202" i="1"/>
  <c r="K1203" i="1"/>
  <c r="K1204" i="1"/>
  <c r="K1205" i="1"/>
  <c r="K1206" i="1"/>
  <c r="K1207" i="1"/>
  <c r="K1208" i="1"/>
  <c r="K1209" i="1"/>
  <c r="K1210" i="1"/>
  <c r="K1212" i="1"/>
  <c r="K1213" i="1"/>
  <c r="K1214" i="1"/>
  <c r="K1215" i="1"/>
  <c r="K1216" i="1"/>
  <c r="K1217" i="1"/>
  <c r="K1218" i="1"/>
  <c r="K1219" i="1"/>
  <c r="K1220" i="1"/>
  <c r="K1221" i="1"/>
  <c r="K1222" i="1"/>
  <c r="K1223" i="1"/>
  <c r="K1224" i="1"/>
  <c r="K1225" i="1"/>
  <c r="K1226" i="1"/>
  <c r="K1227" i="1"/>
  <c r="K1228" i="1"/>
  <c r="K1229" i="1"/>
  <c r="K1230" i="1"/>
  <c r="K1231" i="1"/>
  <c r="K1232" i="1"/>
  <c r="K1233" i="1"/>
  <c r="K1234" i="1"/>
  <c r="K1236" i="1"/>
  <c r="K1237" i="1"/>
  <c r="K1238" i="1"/>
  <c r="K1239" i="1"/>
  <c r="K1240" i="1"/>
  <c r="K1241" i="1"/>
  <c r="K1242" i="1"/>
  <c r="K1243" i="1"/>
  <c r="K1244" i="1"/>
  <c r="K1245" i="1"/>
  <c r="K1246" i="1"/>
  <c r="K1247" i="1"/>
  <c r="K1248" i="1"/>
  <c r="K1249" i="1"/>
  <c r="K1250" i="1"/>
  <c r="K1251" i="1"/>
  <c r="K1252" i="1"/>
  <c r="K1254" i="1"/>
  <c r="K1255" i="1"/>
  <c r="K1256" i="1"/>
  <c r="K1257" i="1"/>
  <c r="K1258" i="1"/>
  <c r="K1259" i="1"/>
  <c r="K1260" i="1"/>
  <c r="K1261" i="1"/>
  <c r="K1263" i="1"/>
  <c r="K1264" i="1"/>
  <c r="K1265" i="1"/>
  <c r="K1266" i="1"/>
  <c r="K1267" i="1"/>
  <c r="K1268" i="1"/>
  <c r="K1269" i="1"/>
  <c r="K1270" i="1"/>
  <c r="K1271" i="1"/>
  <c r="K1272" i="1"/>
  <c r="K1273" i="1"/>
  <c r="K1274" i="1"/>
  <c r="K1275" i="1"/>
  <c r="K1276" i="1"/>
  <c r="K1277" i="1"/>
  <c r="K1278" i="1"/>
  <c r="K1279" i="1"/>
  <c r="K1280" i="1"/>
  <c r="K1282" i="1"/>
  <c r="K1283" i="1"/>
  <c r="K1284" i="1"/>
  <c r="K1285" i="1"/>
  <c r="K1286" i="1"/>
  <c r="K1287" i="1"/>
  <c r="K1288" i="1"/>
  <c r="K1289" i="1"/>
  <c r="K1290" i="1"/>
  <c r="K1291" i="1"/>
  <c r="K1292" i="1"/>
  <c r="K1293" i="1"/>
  <c r="K1294" i="1"/>
  <c r="K1295" i="1"/>
  <c r="K1296" i="1"/>
  <c r="K1297" i="1"/>
  <c r="K1298" i="1"/>
  <c r="K1299" i="1"/>
  <c r="K1300" i="1"/>
  <c r="K1301" i="1"/>
  <c r="K1302" i="1"/>
  <c r="K1303" i="1"/>
  <c r="K1304" i="1"/>
  <c r="K1305" i="1"/>
  <c r="K1306" i="1"/>
  <c r="K1307" i="1"/>
  <c r="K1308" i="1"/>
  <c r="K1309" i="1"/>
  <c r="K1310" i="1"/>
  <c r="K1311" i="1"/>
  <c r="K1312" i="1"/>
  <c r="K1313" i="1"/>
  <c r="K1314" i="1"/>
  <c r="K1316" i="1"/>
  <c r="K1317" i="1"/>
  <c r="K1318" i="1"/>
  <c r="K1319" i="1"/>
  <c r="K1320" i="1"/>
  <c r="K1322" i="1"/>
  <c r="K1323" i="1"/>
  <c r="K1324" i="1"/>
  <c r="K1325" i="1"/>
  <c r="K1326" i="1"/>
  <c r="K1327" i="1"/>
  <c r="K1328" i="1"/>
  <c r="K1329" i="1"/>
  <c r="K1330" i="1"/>
  <c r="K1331" i="1"/>
  <c r="K1332" i="1"/>
  <c r="K1333" i="1"/>
  <c r="K1334" i="1"/>
  <c r="K1335" i="1"/>
  <c r="K1336" i="1"/>
  <c r="K1337" i="1"/>
  <c r="K1338" i="1"/>
  <c r="K1340" i="1"/>
  <c r="K1341" i="1"/>
  <c r="K1342" i="1"/>
  <c r="K1343" i="1"/>
  <c r="K1344" i="1"/>
  <c r="K1345" i="1"/>
  <c r="K1346" i="1"/>
  <c r="K1347" i="1"/>
  <c r="K1348" i="1"/>
  <c r="K1349" i="1"/>
  <c r="K1350" i="1"/>
  <c r="K1351" i="1"/>
  <c r="K1352" i="1"/>
  <c r="K1353" i="1"/>
  <c r="K1354" i="1"/>
  <c r="K1355" i="1"/>
  <c r="K1356" i="1"/>
  <c r="K1358" i="1"/>
  <c r="K1359" i="1"/>
  <c r="K1360" i="1"/>
  <c r="K1361" i="1"/>
  <c r="K1362" i="1"/>
  <c r="K1363" i="1"/>
  <c r="K1364" i="1"/>
  <c r="K1365" i="1"/>
  <c r="K1366" i="1"/>
  <c r="K1367" i="1"/>
  <c r="K1368" i="1"/>
  <c r="K1369" i="1"/>
  <c r="K1370" i="1"/>
  <c r="K1371" i="1"/>
  <c r="K1372" i="1"/>
  <c r="K1373" i="1"/>
  <c r="K1374" i="1"/>
  <c r="K1375" i="1"/>
  <c r="K1377" i="1"/>
  <c r="K1378" i="1"/>
  <c r="K1379" i="1"/>
  <c r="K1380" i="1"/>
  <c r="K1381" i="1"/>
  <c r="K1382" i="1"/>
  <c r="K1383" i="1"/>
  <c r="K1384" i="1"/>
  <c r="K1386" i="1"/>
  <c r="K1387" i="1"/>
  <c r="K1388" i="1"/>
  <c r="K1389" i="1"/>
  <c r="K1390" i="1"/>
  <c r="K1392" i="1"/>
  <c r="K1393" i="1"/>
  <c r="K1394" i="1"/>
  <c r="K1395" i="1"/>
  <c r="K1396" i="1"/>
  <c r="K1397" i="1"/>
  <c r="K1398" i="1"/>
  <c r="K1399" i="1"/>
  <c r="K1400" i="1"/>
  <c r="K1401" i="1"/>
  <c r="K1402" i="1"/>
  <c r="K1403" i="1"/>
  <c r="K1404" i="1"/>
  <c r="K1405" i="1"/>
  <c r="K1406" i="1"/>
  <c r="K1407" i="1"/>
  <c r="K1408" i="1"/>
  <c r="K1409" i="1"/>
  <c r="K1410" i="1"/>
  <c r="K1411" i="1"/>
  <c r="K1412" i="1"/>
  <c r="K1413" i="1"/>
  <c r="K1414" i="1"/>
  <c r="K1415" i="1"/>
  <c r="K1416" i="1"/>
  <c r="K1417" i="1"/>
  <c r="K1418" i="1"/>
  <c r="K1420" i="1"/>
  <c r="K1421" i="1"/>
  <c r="K1422" i="1"/>
  <c r="K1423" i="1"/>
  <c r="K1424" i="1"/>
  <c r="K1425" i="1"/>
  <c r="K1426" i="1"/>
  <c r="K1427" i="1"/>
  <c r="K1429" i="1"/>
  <c r="K1430" i="1"/>
  <c r="K1431" i="1"/>
  <c r="K1432" i="1"/>
  <c r="K1433" i="1"/>
  <c r="K1434" i="1"/>
  <c r="K1435" i="1"/>
  <c r="K1436" i="1"/>
  <c r="K1437" i="1"/>
  <c r="K1438" i="1"/>
  <c r="K1439" i="1"/>
  <c r="K1440" i="1"/>
  <c r="K1441" i="1"/>
  <c r="K1442" i="1"/>
  <c r="K1443" i="1"/>
  <c r="K1444" i="1"/>
  <c r="K1445" i="1"/>
  <c r="K1447" i="1"/>
  <c r="K1448" i="1"/>
  <c r="K1449" i="1"/>
  <c r="K1450" i="1"/>
  <c r="K1451" i="1"/>
  <c r="K1452" i="1"/>
  <c r="K1453" i="1"/>
  <c r="K1454" i="1"/>
  <c r="K1455" i="1"/>
  <c r="K1456" i="1"/>
  <c r="K1457" i="1"/>
  <c r="K1458" i="1"/>
  <c r="K1459" i="1"/>
  <c r="K1460" i="1"/>
  <c r="K1461" i="1"/>
  <c r="K1462" i="1"/>
  <c r="K1463" i="1"/>
  <c r="K1464" i="1"/>
  <c r="K1465" i="1"/>
  <c r="K1466" i="1"/>
  <c r="K1467" i="1"/>
  <c r="K1468" i="1"/>
  <c r="K1469" i="1"/>
  <c r="K1470" i="1"/>
  <c r="K1471" i="1"/>
  <c r="K1472" i="1"/>
  <c r="K1473" i="1"/>
  <c r="K1474" i="1"/>
  <c r="K1476" i="1"/>
  <c r="K1477" i="1"/>
  <c r="K1478" i="1"/>
  <c r="K1479" i="1"/>
  <c r="K1480" i="1"/>
  <c r="K1481" i="1"/>
  <c r="K1482" i="1"/>
  <c r="K1483" i="1"/>
  <c r="K1484" i="1"/>
  <c r="K1485" i="1"/>
  <c r="K1486" i="1"/>
  <c r="K1487" i="1"/>
  <c r="K1488" i="1"/>
  <c r="K1489" i="1"/>
  <c r="K1491" i="1"/>
  <c r="K1492" i="1"/>
  <c r="K1493" i="1"/>
  <c r="K1494" i="1"/>
  <c r="K1495" i="1"/>
  <c r="K1496" i="1"/>
  <c r="K1497" i="1"/>
  <c r="K1498" i="1"/>
  <c r="K1499" i="1"/>
  <c r="K1500" i="1"/>
  <c r="K1501" i="1"/>
  <c r="K1502" i="1"/>
  <c r="K1503" i="1"/>
  <c r="K1504" i="1"/>
  <c r="K1505" i="1"/>
  <c r="K1506" i="1"/>
  <c r="K1507" i="1"/>
  <c r="K1508" i="1"/>
  <c r="K1509" i="1"/>
  <c r="K1510" i="1"/>
  <c r="K1511" i="1"/>
  <c r="K1512" i="1"/>
  <c r="K1513" i="1"/>
  <c r="K1514" i="1"/>
  <c r="K1515" i="1"/>
  <c r="K1516" i="1"/>
  <c r="K1518" i="1"/>
  <c r="K1519" i="1"/>
  <c r="K1520" i="1"/>
  <c r="K1521" i="1"/>
  <c r="K1522" i="1"/>
  <c r="K1523" i="1"/>
  <c r="K1524" i="1"/>
  <c r="K1525" i="1"/>
  <c r="K1526" i="1"/>
  <c r="K1527" i="1"/>
  <c r="K1528" i="1"/>
  <c r="K1529" i="1"/>
  <c r="K1531" i="1"/>
  <c r="K1532" i="1"/>
  <c r="K1533" i="1"/>
  <c r="K1534" i="1"/>
  <c r="K1535" i="1"/>
  <c r="K1536" i="1"/>
  <c r="K1537" i="1"/>
  <c r="K1538" i="1"/>
  <c r="K1539" i="1"/>
  <c r="K1540" i="1"/>
  <c r="K1541" i="1"/>
  <c r="K1542" i="1"/>
  <c r="K1544" i="1"/>
  <c r="K1545" i="1"/>
  <c r="K1546" i="1"/>
  <c r="K1547" i="1"/>
  <c r="K1548" i="1"/>
  <c r="K1549" i="1"/>
  <c r="K1550" i="1"/>
  <c r="K1551" i="1"/>
  <c r="K1552" i="1"/>
  <c r="K1553" i="1"/>
  <c r="K1554" i="1"/>
  <c r="K1555" i="1"/>
  <c r="K1556" i="1"/>
  <c r="K1557" i="1"/>
  <c r="K1558" i="1"/>
  <c r="K1559" i="1"/>
  <c r="K1560" i="1"/>
  <c r="K1562" i="1"/>
  <c r="K1563" i="1"/>
  <c r="K1564" i="1"/>
  <c r="K1565" i="1"/>
  <c r="K1566" i="1"/>
  <c r="K1567" i="1"/>
  <c r="K1568" i="1"/>
  <c r="K1569" i="1"/>
  <c r="K1570" i="1"/>
  <c r="K1571" i="1"/>
  <c r="K1572" i="1"/>
  <c r="K1573" i="1"/>
  <c r="K1574" i="1"/>
  <c r="K1575" i="1"/>
  <c r="K1576" i="1"/>
  <c r="K1577" i="1"/>
  <c r="K1578" i="1"/>
  <c r="K1579" i="1"/>
  <c r="K1580" i="1"/>
  <c r="K1582" i="1"/>
  <c r="K1583" i="1"/>
  <c r="K1584" i="1"/>
  <c r="K1585" i="1"/>
  <c r="K1586" i="1"/>
  <c r="K1587" i="1"/>
  <c r="K1588" i="1"/>
  <c r="K1589" i="1"/>
  <c r="K1590" i="1"/>
  <c r="K1591" i="1"/>
  <c r="K1592" i="1"/>
  <c r="K1593" i="1"/>
  <c r="K1594" i="1"/>
  <c r="K1595" i="1"/>
  <c r="K1596" i="1"/>
  <c r="K1597" i="1"/>
  <c r="K1598" i="1"/>
  <c r="K1599" i="1"/>
  <c r="K1600" i="1"/>
  <c r="K1601" i="1"/>
  <c r="K1602" i="1"/>
  <c r="K1603" i="1"/>
  <c r="K1604" i="1"/>
  <c r="K1605" i="1"/>
  <c r="K1606" i="1"/>
  <c r="K1608" i="1"/>
  <c r="K1609" i="1"/>
  <c r="K1610" i="1"/>
  <c r="K1611" i="1"/>
  <c r="K1612" i="1"/>
  <c r="K1613" i="1"/>
  <c r="K1614" i="1"/>
  <c r="K1615" i="1"/>
  <c r="K1617" i="1"/>
  <c r="K1618" i="1"/>
  <c r="K1619" i="1"/>
  <c r="K1620" i="1"/>
  <c r="K1621" i="1"/>
  <c r="K1622" i="1"/>
  <c r="K1623" i="1"/>
  <c r="K1624" i="1"/>
  <c r="K1625" i="1"/>
  <c r="K1626" i="1"/>
  <c r="K1627" i="1"/>
  <c r="K1628" i="1"/>
  <c r="K1629" i="1"/>
  <c r="K1630" i="1"/>
  <c r="K1631" i="1"/>
  <c r="K1633" i="1"/>
  <c r="K1634" i="1"/>
  <c r="K1635" i="1"/>
  <c r="K1636" i="1"/>
  <c r="K1637" i="1"/>
  <c r="K1639" i="1"/>
  <c r="K1640" i="1"/>
  <c r="K1641" i="1"/>
  <c r="K1642" i="1"/>
  <c r="K1643" i="1"/>
  <c r="K1644" i="1"/>
  <c r="K1645" i="1"/>
  <c r="K1646" i="1"/>
  <c r="K1647" i="1"/>
  <c r="K1648" i="1"/>
  <c r="K1649" i="1"/>
  <c r="K1650" i="1"/>
  <c r="K1651" i="1"/>
  <c r="K1652" i="1"/>
  <c r="K1653" i="1"/>
  <c r="K1654" i="1"/>
  <c r="K1655" i="1"/>
  <c r="K1656" i="1"/>
  <c r="K1657" i="1"/>
  <c r="K1658" i="1"/>
  <c r="K1659" i="1"/>
  <c r="K1660" i="1"/>
  <c r="K1661" i="1"/>
  <c r="K1662" i="1"/>
  <c r="K1663" i="1"/>
  <c r="K1664" i="1"/>
  <c r="K1665" i="1"/>
  <c r="K1666" i="1"/>
  <c r="K1668" i="1"/>
  <c r="K1669" i="1"/>
  <c r="K1670" i="1"/>
  <c r="K1671" i="1"/>
  <c r="K1672" i="1"/>
  <c r="K1673" i="1"/>
  <c r="K1674" i="1"/>
  <c r="K1675" i="1"/>
  <c r="K1676" i="1"/>
  <c r="K1677" i="1"/>
  <c r="K1678" i="1"/>
  <c r="K1679" i="1"/>
  <c r="K1680" i="1"/>
  <c r="K1682" i="1"/>
  <c r="K1683" i="1"/>
  <c r="K1684" i="1"/>
  <c r="K1685" i="1"/>
  <c r="K1686" i="1"/>
  <c r="K1687" i="1"/>
  <c r="K1688" i="1"/>
  <c r="K1689" i="1"/>
  <c r="K1690" i="1"/>
  <c r="K1691" i="1"/>
  <c r="K1692" i="1"/>
  <c r="K1693" i="1"/>
  <c r="K1694" i="1"/>
  <c r="K1695" i="1"/>
  <c r="K1696" i="1"/>
  <c r="K1698" i="1"/>
  <c r="K1699" i="1"/>
  <c r="K1700" i="1"/>
  <c r="K1701" i="1"/>
  <c r="K1702" i="1"/>
  <c r="K1703" i="1"/>
  <c r="K1704" i="1"/>
  <c r="K1705" i="1"/>
  <c r="K1706" i="1"/>
  <c r="K1707" i="1"/>
  <c r="K1708" i="1"/>
  <c r="K1709" i="1"/>
  <c r="K1710" i="1"/>
  <c r="K1711" i="1"/>
  <c r="K1712" i="1"/>
  <c r="K1713" i="1"/>
  <c r="K1714" i="1"/>
  <c r="K1715" i="1"/>
  <c r="K1717" i="1"/>
  <c r="K1718" i="1"/>
  <c r="K1719" i="1"/>
  <c r="K1720" i="1"/>
  <c r="K1721" i="1"/>
  <c r="K1722" i="1"/>
  <c r="K1723" i="1"/>
  <c r="K1724" i="1"/>
  <c r="K1725" i="1"/>
  <c r="K1726" i="1"/>
  <c r="K1727" i="1"/>
  <c r="K1728" i="1"/>
  <c r="K1729" i="1"/>
  <c r="K1730" i="1"/>
  <c r="K1731" i="1"/>
  <c r="K1732" i="1"/>
  <c r="K1733" i="1"/>
  <c r="K1734" i="1"/>
  <c r="K1735" i="1"/>
  <c r="K1736" i="1"/>
  <c r="K1737" i="1"/>
  <c r="K1738" i="1"/>
  <c r="K1739" i="1"/>
  <c r="K1740" i="1"/>
  <c r="K1741" i="1"/>
  <c r="K1742" i="1"/>
  <c r="K1743" i="1"/>
  <c r="K1744" i="1"/>
  <c r="K1745" i="1"/>
  <c r="K1746" i="1"/>
  <c r="K1747" i="1"/>
  <c r="K1748" i="1"/>
  <c r="K1750" i="1"/>
  <c r="K1752" i="1"/>
  <c r="K1753" i="1"/>
  <c r="K1754" i="1"/>
  <c r="K1755" i="1"/>
  <c r="K1756" i="1"/>
  <c r="K1757" i="1"/>
  <c r="K1758" i="1"/>
  <c r="K1759" i="1"/>
  <c r="K1760" i="1"/>
  <c r="K1761" i="1"/>
  <c r="K1762" i="1"/>
  <c r="K1763" i="1"/>
  <c r="K1764" i="1"/>
  <c r="K1765" i="1"/>
  <c r="K1766" i="1"/>
  <c r="K1767" i="1"/>
  <c r="K1768" i="1"/>
  <c r="K1769" i="1"/>
  <c r="K1770" i="1"/>
  <c r="K1771" i="1"/>
  <c r="K1772" i="1"/>
  <c r="K1773" i="1"/>
  <c r="K1774" i="1"/>
  <c r="K1775" i="1"/>
  <c r="K1777" i="1"/>
  <c r="K1778" i="1"/>
  <c r="K1779" i="1"/>
  <c r="K1780" i="1"/>
  <c r="K1781" i="1"/>
  <c r="K1782" i="1"/>
  <c r="K1783" i="1"/>
  <c r="K1784" i="1"/>
  <c r="K1785" i="1"/>
  <c r="K1786" i="1"/>
  <c r="K1787" i="1"/>
  <c r="K1788" i="1"/>
  <c r="K1789" i="1"/>
  <c r="K1790" i="1"/>
  <c r="K1791" i="1"/>
  <c r="K1792" i="1"/>
  <c r="K1793" i="1"/>
  <c r="K1794" i="1"/>
  <c r="K1795" i="1"/>
  <c r="K1796" i="1"/>
  <c r="K1798" i="1"/>
  <c r="K1799" i="1"/>
  <c r="K1800" i="1"/>
  <c r="K1801" i="1"/>
  <c r="K1802" i="1"/>
  <c r="K1803" i="1"/>
  <c r="K1804" i="1"/>
  <c r="K1805" i="1"/>
  <c r="K1806" i="1"/>
  <c r="K1807" i="1"/>
  <c r="K1808" i="1"/>
  <c r="K1809" i="1"/>
  <c r="K1810" i="1"/>
  <c r="K1811" i="1"/>
  <c r="K1812" i="1"/>
  <c r="K1813" i="1"/>
  <c r="K1814" i="1"/>
  <c r="K1815" i="1"/>
  <c r="K1816" i="1"/>
  <c r="K1817" i="1"/>
  <c r="K1818" i="1"/>
  <c r="K1819" i="1"/>
  <c r="K1820" i="1"/>
  <c r="K1821" i="1"/>
  <c r="K1823" i="1"/>
  <c r="K1824" i="1"/>
  <c r="K1825" i="1"/>
  <c r="K1826" i="1"/>
  <c r="K1827" i="1"/>
  <c r="K1828" i="1"/>
  <c r="K1829" i="1"/>
  <c r="K1830" i="1"/>
  <c r="K1831" i="1"/>
  <c r="K1832" i="1"/>
  <c r="K1833" i="1"/>
  <c r="K1834" i="1"/>
  <c r="K1835" i="1"/>
  <c r="K1836" i="1"/>
  <c r="K1837" i="1"/>
  <c r="K1838" i="1"/>
  <c r="K1839" i="1"/>
  <c r="K1840" i="1"/>
  <c r="K1842" i="1"/>
  <c r="K1843" i="1"/>
  <c r="K1844" i="1"/>
  <c r="K1845" i="1"/>
  <c r="K1846" i="1"/>
  <c r="K1847" i="1"/>
  <c r="K1849" i="1"/>
  <c r="K1850" i="1"/>
  <c r="K1851" i="1"/>
  <c r="K1852" i="1"/>
  <c r="K1853" i="1"/>
  <c r="K1854" i="1"/>
  <c r="K1855" i="1"/>
  <c r="K1856" i="1"/>
  <c r="K1857" i="1"/>
  <c r="K1858" i="1"/>
  <c r="K1859" i="1"/>
  <c r="K1860" i="1"/>
  <c r="K1861" i="1"/>
  <c r="K1862" i="1"/>
  <c r="K1863" i="1"/>
  <c r="K1864" i="1"/>
  <c r="K1865" i="1"/>
  <c r="K1866" i="1"/>
  <c r="K1867" i="1"/>
  <c r="K1868" i="1"/>
  <c r="K1869" i="1"/>
  <c r="K1870" i="1"/>
  <c r="K1871" i="1"/>
  <c r="K1872" i="1"/>
  <c r="K1873" i="1"/>
  <c r="K1874" i="1"/>
  <c r="K1875" i="1"/>
  <c r="K1876" i="1"/>
  <c r="K1877" i="1"/>
  <c r="K1878" i="1"/>
  <c r="K1879" i="1"/>
  <c r="K1880" i="1"/>
  <c r="K1882" i="1"/>
  <c r="K1883" i="1"/>
  <c r="K1884" i="1"/>
  <c r="K1885" i="1"/>
  <c r="K1886" i="1"/>
  <c r="K1887" i="1"/>
  <c r="K1888" i="1"/>
  <c r="K1889" i="1"/>
  <c r="K1890" i="1"/>
  <c r="K1891" i="1"/>
  <c r="K1892" i="1"/>
  <c r="K1893" i="1"/>
  <c r="K1894" i="1"/>
  <c r="K1895" i="1"/>
  <c r="K1896" i="1"/>
  <c r="K1897" i="1"/>
  <c r="K1898" i="1"/>
  <c r="K1899" i="1"/>
  <c r="K1901" i="1"/>
  <c r="K1902" i="1"/>
  <c r="K1903" i="1"/>
  <c r="K1904" i="1"/>
  <c r="K1905" i="1"/>
  <c r="K1906" i="1"/>
  <c r="K1907" i="1"/>
  <c r="K1908" i="1"/>
  <c r="K1909" i="1"/>
  <c r="K1910" i="1"/>
  <c r="K1911" i="1"/>
  <c r="K1912" i="1"/>
  <c r="K1913" i="1"/>
  <c r="K1914" i="1"/>
  <c r="K1915" i="1"/>
  <c r="K1916" i="1"/>
  <c r="K1917" i="1"/>
  <c r="K1919" i="1"/>
  <c r="K1920" i="1"/>
  <c r="K1921" i="1"/>
  <c r="K1923" i="1"/>
  <c r="K1924" i="1"/>
  <c r="K1925" i="1"/>
  <c r="K1926" i="1"/>
  <c r="K1927" i="1"/>
  <c r="K1928" i="1"/>
  <c r="K1929" i="1"/>
  <c r="K1930" i="1"/>
  <c r="K1931" i="1"/>
  <c r="K1932" i="1"/>
  <c r="K1933" i="1"/>
  <c r="K1934" i="1"/>
  <c r="K1935" i="1"/>
  <c r="K1936" i="1"/>
  <c r="K1937" i="1"/>
  <c r="K1938" i="1"/>
  <c r="K1939" i="1"/>
  <c r="K1940" i="1"/>
  <c r="K1941" i="1"/>
  <c r="K1942" i="1"/>
  <c r="K1943" i="1"/>
  <c r="K1944" i="1"/>
  <c r="K1945" i="1"/>
  <c r="K1946" i="1"/>
  <c r="K1947" i="1"/>
  <c r="K1948" i="1"/>
  <c r="K1949" i="1"/>
  <c r="K1951" i="1"/>
  <c r="K1952" i="1"/>
  <c r="K1953" i="1"/>
  <c r="K1954" i="1"/>
  <c r="K1955" i="1"/>
  <c r="K1956" i="1"/>
  <c r="K1957" i="1"/>
  <c r="K1958" i="1"/>
  <c r="K1959" i="1"/>
  <c r="K1960" i="1"/>
  <c r="K1961" i="1"/>
  <c r="K1962" i="1"/>
  <c r="K1963" i="1"/>
  <c r="K1964" i="1"/>
  <c r="K1965" i="1"/>
  <c r="K1966" i="1"/>
  <c r="K1967" i="1"/>
  <c r="K1968" i="1"/>
  <c r="K1969" i="1"/>
  <c r="K1971" i="1"/>
  <c r="K1972" i="1"/>
  <c r="K1973" i="1"/>
  <c r="K1974" i="1"/>
  <c r="K1975" i="1"/>
  <c r="K1976" i="1"/>
  <c r="K1977" i="1"/>
  <c r="K1978" i="1"/>
  <c r="K1979" i="1"/>
  <c r="K1980" i="1"/>
  <c r="K1981" i="1"/>
  <c r="K1982" i="1"/>
  <c r="K1983" i="1"/>
  <c r="K1984" i="1"/>
  <c r="K1985" i="1"/>
  <c r="K1986" i="1"/>
  <c r="K1987" i="1"/>
  <c r="K1988" i="1"/>
  <c r="K1989" i="1"/>
  <c r="K1990" i="1"/>
  <c r="K1991" i="1"/>
  <c r="K1993" i="1"/>
  <c r="K1994" i="1"/>
  <c r="K1995" i="1"/>
  <c r="K1996" i="1"/>
  <c r="K1997" i="1"/>
  <c r="K1999" i="1"/>
  <c r="K2000" i="1"/>
  <c r="K2001" i="1"/>
  <c r="K2002" i="1"/>
  <c r="K2003" i="1"/>
  <c r="K2004" i="1"/>
  <c r="K2005" i="1"/>
  <c r="K2006" i="1"/>
  <c r="K2007" i="1"/>
  <c r="K2008" i="1"/>
  <c r="K2009" i="1"/>
  <c r="K2010" i="1"/>
  <c r="K2011" i="1"/>
  <c r="K2012" i="1"/>
  <c r="K2013" i="1"/>
  <c r="K2014" i="1"/>
  <c r="K2015" i="1"/>
  <c r="K2016" i="1"/>
  <c r="K2017" i="1"/>
  <c r="K2018" i="1"/>
  <c r="K2020" i="1"/>
  <c r="K2021" i="1"/>
  <c r="K2022" i="1"/>
  <c r="K2023" i="1"/>
  <c r="K2024" i="1"/>
  <c r="K2025" i="1"/>
  <c r="K2026" i="1"/>
  <c r="K2027" i="1"/>
  <c r="K2028" i="1"/>
  <c r="K2029" i="1"/>
  <c r="K2030" i="1"/>
  <c r="K2031" i="1"/>
  <c r="K2032" i="1"/>
  <c r="K2033" i="1"/>
  <c r="K2034" i="1"/>
  <c r="K2035" i="1"/>
  <c r="K2036" i="1"/>
  <c r="K2038" i="1"/>
  <c r="K2039" i="1"/>
  <c r="K2040" i="1"/>
  <c r="K2041" i="1"/>
  <c r="K2042" i="1"/>
  <c r="K2043" i="1"/>
  <c r="K2044" i="1"/>
  <c r="K2045" i="1"/>
  <c r="K2046" i="1"/>
  <c r="K2047" i="1"/>
  <c r="K2048" i="1"/>
  <c r="K2049" i="1"/>
  <c r="K2050" i="1"/>
  <c r="K2051" i="1"/>
  <c r="K2052" i="1"/>
  <c r="K2054" i="1"/>
  <c r="K2055" i="1"/>
  <c r="K2056" i="1"/>
  <c r="K2057" i="1"/>
  <c r="K2058" i="1"/>
  <c r="K2059" i="1"/>
  <c r="K2060" i="1"/>
  <c r="K2061" i="1"/>
  <c r="K2062" i="1"/>
  <c r="K2063" i="1"/>
  <c r="K2064" i="1"/>
  <c r="K2065" i="1"/>
  <c r="K2066" i="1"/>
  <c r="K2067" i="1"/>
  <c r="K2068" i="1"/>
  <c r="K2069" i="1"/>
  <c r="K2070" i="1"/>
  <c r="K2071" i="1"/>
  <c r="K2073" i="1"/>
  <c r="K2074" i="1"/>
  <c r="K2075" i="1"/>
  <c r="K2076" i="1"/>
  <c r="K2077" i="1"/>
  <c r="K2078" i="1"/>
  <c r="K2079" i="1"/>
  <c r="K2080" i="1"/>
  <c r="K2081" i="1"/>
  <c r="K2082" i="1"/>
  <c r="K2083" i="1"/>
  <c r="K2085" i="1"/>
  <c r="K2086" i="1"/>
  <c r="K2087" i="1"/>
  <c r="K2088" i="1"/>
  <c r="K2089" i="1"/>
  <c r="K2090" i="1"/>
  <c r="K2091" i="1"/>
  <c r="K2092" i="1"/>
  <c r="K2093" i="1"/>
  <c r="K2094" i="1"/>
  <c r="K2095" i="1"/>
  <c r="K2096" i="1"/>
  <c r="K2097" i="1"/>
  <c r="K2098" i="1"/>
  <c r="K2099" i="1"/>
  <c r="K2100" i="1"/>
  <c r="K2101" i="1"/>
  <c r="K2102" i="1"/>
  <c r="K2103" i="1"/>
  <c r="K2104" i="1"/>
  <c r="K2105" i="1"/>
  <c r="K2106" i="1"/>
  <c r="K2107" i="1"/>
  <c r="K2109" i="1"/>
  <c r="K2110" i="1"/>
  <c r="K2111" i="1"/>
  <c r="K2112" i="1"/>
  <c r="K2113" i="1"/>
  <c r="K2114" i="1"/>
  <c r="K2115" i="1"/>
  <c r="K2116" i="1"/>
  <c r="K2117" i="1"/>
  <c r="K2118" i="1"/>
  <c r="K2119" i="1"/>
  <c r="K2120" i="1"/>
  <c r="K2121" i="1"/>
  <c r="K2122" i="1"/>
  <c r="K2124" i="1"/>
  <c r="K2125" i="1"/>
  <c r="K2126" i="1"/>
  <c r="K2127" i="1"/>
  <c r="K2128" i="1"/>
  <c r="K2129" i="1"/>
  <c r="K2130" i="1"/>
  <c r="K2131" i="1"/>
  <c r="K2132" i="1"/>
  <c r="K2133" i="1"/>
  <c r="K2134" i="1"/>
  <c r="K2135" i="1"/>
  <c r="K2136" i="1"/>
  <c r="K2137" i="1"/>
  <c r="K2138" i="1"/>
  <c r="K2139" i="1"/>
  <c r="K2140" i="1"/>
  <c r="K2141" i="1"/>
  <c r="K2142" i="1"/>
  <c r="K2143" i="1"/>
  <c r="K2144" i="1"/>
  <c r="K2145" i="1"/>
  <c r="K2146" i="1"/>
  <c r="K2147" i="1"/>
  <c r="K2148" i="1"/>
  <c r="K2150" i="1"/>
  <c r="K2151" i="1"/>
  <c r="K2152" i="1"/>
  <c r="K2153" i="1"/>
  <c r="K2154" i="1"/>
  <c r="K2155" i="1"/>
  <c r="K2156" i="1"/>
  <c r="K2158" i="1"/>
  <c r="K2159" i="1"/>
  <c r="K2160" i="1"/>
  <c r="K2161" i="1"/>
  <c r="K2162" i="1"/>
  <c r="K2163" i="1"/>
  <c r="K2164" i="1"/>
  <c r="K2165" i="1"/>
  <c r="K2166" i="1"/>
  <c r="K2167" i="1"/>
  <c r="K2168" i="1"/>
  <c r="K2169" i="1"/>
  <c r="K2170" i="1"/>
  <c r="K2171" i="1"/>
  <c r="K2172" i="1"/>
  <c r="K2173" i="1"/>
  <c r="K2174" i="1"/>
  <c r="K2175" i="1"/>
  <c r="K2176" i="1"/>
  <c r="K2177" i="1"/>
  <c r="K2178" i="1"/>
  <c r="K2179" i="1"/>
  <c r="K2180" i="1"/>
  <c r="K2181" i="1"/>
  <c r="K2182" i="1"/>
  <c r="K2184" i="1"/>
  <c r="K2185" i="1"/>
  <c r="K2186" i="1"/>
  <c r="K2187" i="1"/>
  <c r="K2188" i="1"/>
  <c r="K2189" i="1"/>
  <c r="K2190" i="1"/>
  <c r="K2191" i="1"/>
  <c r="K2192" i="1"/>
  <c r="K2193" i="1"/>
  <c r="K2194" i="1"/>
  <c r="K2195" i="1"/>
  <c r="K2196" i="1"/>
  <c r="K2197" i="1"/>
  <c r="K2198" i="1"/>
  <c r="K2199" i="1"/>
  <c r="K2200" i="1"/>
  <c r="K2201" i="1"/>
  <c r="K2202" i="1"/>
  <c r="K2203" i="1"/>
  <c r="K2204" i="1"/>
  <c r="K2205" i="1"/>
  <c r="K2206" i="1"/>
  <c r="K2207" i="1"/>
  <c r="K2208" i="1"/>
  <c r="K2209" i="1"/>
  <c r="K2210" i="1"/>
  <c r="K2212" i="1"/>
  <c r="K2213" i="1"/>
  <c r="K2214" i="1"/>
  <c r="K2215" i="1"/>
  <c r="K2216" i="1"/>
  <c r="K2217" i="1"/>
  <c r="K2219" i="1"/>
  <c r="K2220" i="1"/>
  <c r="K2221" i="1"/>
  <c r="K2222" i="1"/>
  <c r="K2223" i="1"/>
  <c r="K2224" i="1"/>
  <c r="K2225" i="1"/>
  <c r="K2226" i="1"/>
  <c r="K2227" i="1"/>
  <c r="K2228" i="1"/>
  <c r="K2229" i="1"/>
  <c r="K2230" i="1"/>
  <c r="K2231" i="1"/>
  <c r="K2232" i="1"/>
  <c r="K2233" i="1"/>
  <c r="K2234" i="1"/>
  <c r="K2235" i="1"/>
  <c r="K2236" i="1"/>
  <c r="K2237" i="1"/>
  <c r="K2238" i="1"/>
  <c r="K2240" i="1"/>
  <c r="K2241" i="1"/>
  <c r="K2242" i="1"/>
  <c r="K2243" i="1"/>
  <c r="K2244" i="1"/>
  <c r="K2245" i="1"/>
  <c r="K2246" i="1"/>
  <c r="K2247" i="1"/>
  <c r="K2248" i="1"/>
  <c r="K2249" i="1"/>
  <c r="K2250" i="1"/>
  <c r="K2251" i="1"/>
  <c r="K2252" i="1"/>
  <c r="K2253" i="1"/>
  <c r="K2254" i="1"/>
  <c r="K2255" i="1"/>
  <c r="K2256" i="1"/>
  <c r="K2257" i="1"/>
  <c r="K2259" i="1"/>
  <c r="K2260" i="1"/>
  <c r="K2261" i="1"/>
  <c r="K2262" i="1"/>
  <c r="K2263" i="1"/>
  <c r="K2264" i="1"/>
  <c r="K2265" i="1"/>
  <c r="K2266" i="1"/>
  <c r="K2267" i="1"/>
  <c r="K2268" i="1"/>
  <c r="K2269" i="1"/>
  <c r="K2270" i="1"/>
  <c r="K2271" i="1"/>
  <c r="K2272" i="1"/>
  <c r="K2273" i="1"/>
  <c r="K2274" i="1"/>
  <c r="K2275" i="1"/>
  <c r="K2276" i="1"/>
  <c r="K2277" i="1"/>
  <c r="K2278" i="1"/>
  <c r="K2279" i="1"/>
  <c r="K2280" i="1"/>
  <c r="K2281" i="1"/>
  <c r="K2282" i="1"/>
  <c r="K2283" i="1"/>
  <c r="K2284" i="1"/>
  <c r="K2285" i="1"/>
  <c r="K2286" i="1"/>
  <c r="K2288" i="1"/>
  <c r="K2289" i="1"/>
  <c r="K2290" i="1"/>
  <c r="K2291" i="1"/>
  <c r="K2292" i="1"/>
  <c r="K2293" i="1"/>
  <c r="K2294" i="1"/>
  <c r="K2295" i="1"/>
  <c r="K2296" i="1"/>
  <c r="K2297" i="1"/>
  <c r="K2298" i="1"/>
  <c r="K2299" i="1"/>
  <c r="K2300" i="1"/>
  <c r="K2301" i="1"/>
  <c r="K2303" i="1"/>
  <c r="K2304" i="1"/>
  <c r="K2305" i="1"/>
  <c r="K2306" i="1"/>
  <c r="K2307" i="1"/>
  <c r="K2308" i="1"/>
  <c r="K2309" i="1"/>
  <c r="K2310" i="1"/>
  <c r="K2311" i="1"/>
  <c r="K2312" i="1"/>
  <c r="K2313" i="1"/>
  <c r="K2314" i="1"/>
  <c r="K2315" i="1"/>
  <c r="K2316" i="1"/>
  <c r="K2317" i="1"/>
  <c r="K2318" i="1"/>
  <c r="K2319" i="1"/>
  <c r="K2320" i="1"/>
  <c r="K2321" i="1"/>
  <c r="K2323" i="1"/>
  <c r="K2324" i="1"/>
  <c r="K2325" i="1"/>
  <c r="K2326" i="1"/>
  <c r="K2327" i="1"/>
  <c r="K2328" i="1"/>
  <c r="K2329" i="1"/>
  <c r="K2330" i="1"/>
  <c r="K2331" i="1"/>
  <c r="K2332" i="1"/>
  <c r="K2333" i="1"/>
  <c r="K2334" i="1"/>
  <c r="K2335" i="1"/>
  <c r="K2336" i="1"/>
  <c r="K2337" i="1"/>
  <c r="K2338" i="1"/>
  <c r="K2339" i="1"/>
  <c r="K2340" i="1"/>
  <c r="K2341" i="1"/>
  <c r="K2343" i="1"/>
  <c r="K2344" i="1"/>
  <c r="K2345" i="1"/>
  <c r="K2346" i="1"/>
  <c r="K2347" i="1"/>
  <c r="K2348" i="1"/>
  <c r="K2349" i="1"/>
  <c r="K2350" i="1"/>
  <c r="K2351" i="1"/>
  <c r="K2352" i="1"/>
  <c r="K2353" i="1"/>
  <c r="K2354" i="1"/>
  <c r="K2355" i="1"/>
  <c r="K2356" i="1"/>
  <c r="K2357" i="1"/>
  <c r="K2358" i="1"/>
  <c r="K2359" i="1"/>
  <c r="K2360" i="1"/>
  <c r="K2362" i="1"/>
  <c r="K2363" i="1"/>
  <c r="K2364" i="1"/>
  <c r="K2365" i="1"/>
  <c r="K2366" i="1"/>
  <c r="K2367" i="1"/>
  <c r="K2368" i="1"/>
  <c r="K2369" i="1"/>
  <c r="K2371" i="1"/>
  <c r="K2372" i="1"/>
  <c r="K2373" i="1"/>
  <c r="K2374" i="1"/>
  <c r="K2375" i="1"/>
  <c r="K2376" i="1"/>
  <c r="K2377" i="1"/>
  <c r="K2378" i="1"/>
  <c r="K2379" i="1"/>
  <c r="K2380" i="1"/>
  <c r="K2381" i="1"/>
  <c r="K2382" i="1"/>
  <c r="K2383" i="1"/>
  <c r="K2384" i="1"/>
  <c r="K2385" i="1"/>
  <c r="K2387" i="1"/>
  <c r="K2388" i="1"/>
  <c r="K2389" i="1"/>
  <c r="K2390" i="1"/>
  <c r="K2391" i="1"/>
  <c r="K2392" i="1"/>
  <c r="K2393" i="1"/>
  <c r="K2394" i="1"/>
  <c r="K2395" i="1"/>
  <c r="K2396" i="1"/>
  <c r="K2397" i="1"/>
  <c r="K2398" i="1"/>
  <c r="K2399" i="1"/>
  <c r="K2400" i="1"/>
  <c r="K2401" i="1"/>
  <c r="K2402" i="1"/>
  <c r="K2403" i="1"/>
  <c r="K2404" i="1"/>
  <c r="K2405" i="1"/>
  <c r="K2406" i="1"/>
  <c r="K2407" i="1"/>
  <c r="K2408" i="1"/>
  <c r="K2409" i="1"/>
  <c r="K2411" i="1"/>
  <c r="K2412" i="1"/>
  <c r="K2413" i="1"/>
  <c r="K2414" i="1"/>
  <c r="K2415" i="1"/>
  <c r="K2416" i="1"/>
  <c r="K2417" i="1"/>
  <c r="K2418" i="1"/>
  <c r="K2419" i="1"/>
  <c r="K2420" i="1"/>
  <c r="K2421" i="1"/>
  <c r="K2422" i="1"/>
  <c r="K2423" i="1"/>
  <c r="K2424" i="1"/>
  <c r="K2425" i="1"/>
  <c r="K2426" i="1"/>
  <c r="K2427" i="1"/>
  <c r="K2428" i="1"/>
  <c r="K2429" i="1"/>
  <c r="K2430" i="1"/>
  <c r="K2431" i="1"/>
  <c r="K2432" i="1"/>
  <c r="K2433" i="1"/>
  <c r="K2434" i="1"/>
  <c r="K2435" i="1"/>
  <c r="K2437" i="1"/>
  <c r="K2438" i="1"/>
  <c r="K2439" i="1"/>
  <c r="K2440" i="1"/>
  <c r="K2441" i="1"/>
  <c r="K2442" i="1"/>
  <c r="K2443" i="1"/>
  <c r="K2444" i="1"/>
  <c r="K2445" i="1"/>
  <c r="K2446" i="1"/>
  <c r="K2447" i="1"/>
  <c r="K2448" i="1"/>
  <c r="K2450" i="1"/>
  <c r="K2451" i="1"/>
  <c r="K2452" i="1"/>
  <c r="K2453" i="1"/>
  <c r="K2454" i="1"/>
  <c r="K2455" i="1"/>
  <c r="K2456" i="1"/>
  <c r="K2457" i="1"/>
  <c r="K2458" i="1"/>
  <c r="K2459" i="1"/>
  <c r="K2460" i="1"/>
  <c r="K2461" i="1"/>
  <c r="K2462" i="1"/>
  <c r="K2463" i="1"/>
  <c r="K2464" i="1"/>
  <c r="K2465" i="1"/>
  <c r="K2467" i="1"/>
  <c r="K2468" i="1"/>
  <c r="K2469" i="1"/>
  <c r="K2470" i="1"/>
  <c r="K2471" i="1"/>
  <c r="K2472" i="1"/>
  <c r="K2473" i="1"/>
  <c r="K2474" i="1"/>
  <c r="K2475" i="1"/>
  <c r="K2476" i="1"/>
  <c r="K2477" i="1"/>
  <c r="K2478" i="1"/>
  <c r="K2480" i="1"/>
  <c r="K2481" i="1"/>
  <c r="K2482" i="1"/>
  <c r="K2483" i="1"/>
  <c r="K2484" i="1"/>
  <c r="K2485" i="1"/>
  <c r="K2486" i="1"/>
  <c r="K2487" i="1"/>
  <c r="K2488" i="1"/>
  <c r="K2489" i="1"/>
  <c r="K2490" i="1"/>
  <c r="K2491" i="1"/>
  <c r="K2492" i="1"/>
  <c r="K2493" i="1"/>
  <c r="K2494" i="1"/>
  <c r="K2495" i="1"/>
  <c r="K2496" i="1"/>
  <c r="K2497" i="1"/>
  <c r="K2498" i="1"/>
  <c r="K2499" i="1"/>
  <c r="K2500" i="1"/>
  <c r="K2501" i="1"/>
  <c r="K2502" i="1"/>
  <c r="K2503" i="1"/>
  <c r="K2504" i="1"/>
  <c r="K2505" i="1"/>
  <c r="K2506" i="1"/>
  <c r="K2507" i="1"/>
  <c r="K2508" i="1"/>
  <c r="K2509" i="1"/>
  <c r="K2511" i="1"/>
  <c r="K2512" i="1"/>
  <c r="K2513" i="1"/>
  <c r="K2514" i="1"/>
  <c r="K2515" i="1"/>
  <c r="K2516" i="1"/>
  <c r="K2517" i="1"/>
  <c r="K2518" i="1"/>
  <c r="K2519" i="1"/>
  <c r="K2520" i="1"/>
  <c r="K2521" i="1"/>
  <c r="K2522" i="1"/>
  <c r="K2523" i="1"/>
  <c r="K2524" i="1"/>
  <c r="K2525" i="1"/>
  <c r="K2526" i="1"/>
  <c r="K2527" i="1"/>
  <c r="K2529" i="1"/>
  <c r="K2530" i="1"/>
  <c r="K2531" i="1"/>
  <c r="K2532" i="1"/>
  <c r="K2533" i="1"/>
  <c r="K2534" i="1"/>
  <c r="K2535" i="1"/>
  <c r="K2536" i="1"/>
  <c r="K2537" i="1"/>
  <c r="K2538" i="1"/>
  <c r="K2539" i="1"/>
  <c r="K2540" i="1"/>
  <c r="K2541" i="1"/>
  <c r="K2542" i="1"/>
  <c r="K2543" i="1"/>
  <c r="K2544" i="1"/>
  <c r="K2545" i="1"/>
  <c r="K2547" i="1"/>
  <c r="K2548" i="1"/>
  <c r="K2549" i="1"/>
  <c r="K2550" i="1"/>
  <c r="K2551" i="1"/>
  <c r="K2552" i="1"/>
  <c r="K2553" i="1"/>
  <c r="K2554" i="1"/>
  <c r="K2555" i="1"/>
  <c r="K2556" i="1"/>
  <c r="K2557" i="1"/>
  <c r="K2558" i="1"/>
  <c r="K2559" i="1"/>
  <c r="K2560" i="1"/>
  <c r="K2561" i="1"/>
  <c r="K2562" i="1"/>
  <c r="K2564" i="1"/>
  <c r="K2565" i="1"/>
  <c r="K2566" i="1"/>
  <c r="K2567" i="1"/>
  <c r="K2568" i="1"/>
  <c r="K2569" i="1"/>
  <c r="K2570" i="1"/>
  <c r="K2571" i="1"/>
  <c r="K2572" i="1"/>
  <c r="K2573" i="1"/>
  <c r="K2574" i="1"/>
  <c r="K2575" i="1"/>
  <c r="K2576" i="1"/>
  <c r="K2578" i="1"/>
  <c r="K2579" i="1"/>
  <c r="K2580" i="1"/>
  <c r="K2581" i="1"/>
  <c r="K2582" i="1"/>
  <c r="K2583" i="1"/>
  <c r="K2584" i="1"/>
  <c r="K2585" i="1"/>
  <c r="K2586" i="1"/>
  <c r="K2587" i="1"/>
  <c r="K2588" i="1"/>
  <c r="K2589" i="1"/>
  <c r="K2590" i="1"/>
  <c r="K2591" i="1"/>
  <c r="K2592" i="1"/>
  <c r="K2593" i="1"/>
  <c r="K2594" i="1"/>
  <c r="K2595" i="1"/>
  <c r="K2596" i="1"/>
  <c r="K2597" i="1"/>
  <c r="K2598" i="1"/>
  <c r="K2599" i="1"/>
  <c r="K2600" i="1"/>
  <c r="K2601" i="1"/>
  <c r="K2602" i="1"/>
  <c r="K2603" i="1"/>
  <c r="K2604" i="1"/>
  <c r="K2605" i="1"/>
  <c r="K2606" i="1"/>
  <c r="K2607" i="1"/>
  <c r="K2608" i="1"/>
  <c r="K2609" i="1"/>
  <c r="K2611" i="1"/>
  <c r="K2612" i="1"/>
  <c r="K2613" i="1"/>
  <c r="K2614" i="1"/>
  <c r="K2615" i="1"/>
  <c r="K2616" i="1"/>
  <c r="K2617" i="1"/>
  <c r="K2618" i="1"/>
  <c r="K2619" i="1"/>
  <c r="K2620" i="1"/>
  <c r="K2621" i="1"/>
  <c r="K2622" i="1"/>
  <c r="K2623" i="1"/>
  <c r="K2625" i="1"/>
  <c r="K2626" i="1"/>
  <c r="K2627" i="1"/>
  <c r="K2628" i="1"/>
  <c r="K2629" i="1"/>
  <c r="K2630" i="1"/>
  <c r="K2631" i="1"/>
  <c r="K2632" i="1"/>
  <c r="K2633" i="1"/>
  <c r="K2635" i="1"/>
  <c r="K2636" i="1"/>
  <c r="K2637" i="1"/>
  <c r="K2638" i="1"/>
  <c r="K2639" i="1"/>
  <c r="K2640" i="1"/>
  <c r="K2641" i="1"/>
  <c r="K2642" i="1"/>
  <c r="K2643" i="1"/>
  <c r="K2644" i="1"/>
  <c r="K2645" i="1"/>
  <c r="K2646" i="1"/>
  <c r="K2647" i="1"/>
  <c r="K2648" i="1"/>
  <c r="K2649" i="1"/>
  <c r="K2650" i="1"/>
  <c r="K2651" i="1"/>
  <c r="K2652" i="1"/>
  <c r="K2653" i="1"/>
  <c r="K2654" i="1"/>
  <c r="K2655" i="1"/>
  <c r="K2656" i="1"/>
  <c r="K2657" i="1"/>
  <c r="K2658" i="1"/>
  <c r="K2659" i="1"/>
  <c r="K2660" i="1"/>
  <c r="K2661" i="1"/>
  <c r="K2662" i="1"/>
  <c r="K2663" i="1"/>
  <c r="K2664" i="1"/>
  <c r="K2666" i="1"/>
  <c r="K2667" i="1"/>
  <c r="K2668" i="1"/>
  <c r="K2669" i="1"/>
  <c r="K2670" i="1"/>
  <c r="K2672" i="1"/>
  <c r="K2673" i="1"/>
  <c r="K2674" i="1"/>
  <c r="K2675" i="1"/>
  <c r="K2676" i="1"/>
  <c r="K2677" i="1"/>
  <c r="K2678" i="1"/>
  <c r="K2679" i="1"/>
  <c r="K2680" i="1"/>
  <c r="K2681" i="1"/>
  <c r="K2682" i="1"/>
  <c r="K2683" i="1"/>
  <c r="K2684" i="1"/>
  <c r="K2685" i="1"/>
  <c r="K2686" i="1"/>
  <c r="K2687" i="1"/>
  <c r="K2688" i="1"/>
  <c r="K2689" i="1"/>
  <c r="K2690" i="1"/>
  <c r="K2691" i="1"/>
  <c r="K2692" i="1"/>
  <c r="K2693" i="1"/>
  <c r="K2694" i="1"/>
  <c r="K2695" i="1"/>
  <c r="K2696" i="1"/>
  <c r="K2697" i="1"/>
  <c r="K2698" i="1"/>
  <c r="K2699" i="1"/>
  <c r="K2700" i="1"/>
  <c r="K2701" i="1"/>
  <c r="K2703" i="1"/>
  <c r="K2704" i="1"/>
  <c r="K2705" i="1"/>
  <c r="K2706" i="1"/>
  <c r="K2707" i="1"/>
  <c r="K2708" i="1"/>
  <c r="K2710" i="1"/>
  <c r="K2711" i="1"/>
  <c r="K2712" i="1"/>
  <c r="K2713" i="1"/>
  <c r="K2714" i="1"/>
  <c r="K2715" i="1"/>
  <c r="K2716" i="1"/>
  <c r="K2717" i="1"/>
  <c r="K2718" i="1"/>
  <c r="K2719" i="1"/>
  <c r="K2720" i="1"/>
  <c r="K2721" i="1"/>
  <c r="K2722" i="1"/>
  <c r="K2723" i="1"/>
  <c r="K2724" i="1"/>
  <c r="K2726" i="1"/>
  <c r="K2727" i="1"/>
  <c r="K2728" i="1"/>
  <c r="K2729" i="1"/>
  <c r="K2730" i="1"/>
  <c r="K2731" i="1"/>
  <c r="K2732" i="1"/>
  <c r="K2733" i="1"/>
  <c r="K2734" i="1"/>
  <c r="K2735" i="1"/>
  <c r="K2736" i="1"/>
  <c r="K2737" i="1"/>
  <c r="K2738" i="1"/>
  <c r="K2739" i="1"/>
  <c r="K2740" i="1"/>
  <c r="K2741" i="1"/>
  <c r="K2742" i="1"/>
  <c r="K2743" i="1"/>
  <c r="K2744" i="1"/>
  <c r="K2745" i="1"/>
  <c r="K2746" i="1"/>
  <c r="K2747" i="1"/>
  <c r="K2748" i="1"/>
  <c r="K2749" i="1"/>
  <c r="K2750" i="1"/>
  <c r="K2751" i="1"/>
  <c r="K2752" i="1"/>
  <c r="K2753" i="1"/>
  <c r="K2754" i="1"/>
  <c r="K2755" i="1"/>
  <c r="K2756" i="1"/>
  <c r="K2757" i="1"/>
  <c r="K2759" i="1"/>
  <c r="K2760" i="1"/>
  <c r="K2761" i="1"/>
  <c r="K2762" i="1"/>
  <c r="K2763" i="1"/>
  <c r="K2764" i="1"/>
  <c r="K2765" i="1"/>
  <c r="K2766" i="1"/>
  <c r="K2767" i="1"/>
  <c r="K2768" i="1"/>
  <c r="K2769" i="1"/>
  <c r="K2771" i="1"/>
  <c r="K2772" i="1"/>
  <c r="K2773" i="1"/>
  <c r="K2774" i="1"/>
  <c r="K2775" i="1"/>
  <c r="K2776" i="1"/>
  <c r="K2777" i="1"/>
  <c r="K2778" i="1"/>
  <c r="K2779" i="1"/>
  <c r="K2780" i="1"/>
  <c r="K2781" i="1"/>
  <c r="K2782" i="1"/>
  <c r="K2783" i="1"/>
  <c r="K2784" i="1"/>
  <c r="K2785" i="1"/>
  <c r="K2786" i="1"/>
  <c r="K2787" i="1"/>
  <c r="K2788" i="1"/>
  <c r="K2789" i="1"/>
  <c r="K2790" i="1"/>
  <c r="K2791" i="1"/>
  <c r="K2793" i="1"/>
  <c r="K2794" i="1"/>
  <c r="K2795" i="1"/>
  <c r="K2796" i="1"/>
  <c r="K2797" i="1"/>
  <c r="K2798" i="1"/>
  <c r="K2799" i="1"/>
  <c r="K2800" i="1"/>
  <c r="K2801" i="1"/>
  <c r="K2802" i="1"/>
  <c r="K2803" i="1"/>
  <c r="K2804" i="1"/>
  <c r="K2805" i="1"/>
  <c r="K2806" i="1"/>
  <c r="K2807" i="1"/>
  <c r="K2809" i="1"/>
  <c r="K2810" i="1"/>
  <c r="K2811" i="1"/>
  <c r="K2812" i="1"/>
  <c r="K2813" i="1"/>
  <c r="K2814" i="1"/>
  <c r="K2815" i="1"/>
  <c r="K2816" i="1"/>
  <c r="K2817" i="1"/>
  <c r="K2818" i="1"/>
  <c r="K2819" i="1"/>
  <c r="K2820" i="1"/>
  <c r="K2821" i="1"/>
  <c r="K2823" i="1"/>
  <c r="K2824" i="1"/>
  <c r="K2825" i="1"/>
  <c r="K2826" i="1"/>
  <c r="K2827" i="1"/>
  <c r="K2828" i="1"/>
  <c r="K2829" i="1"/>
  <c r="K2830" i="1"/>
  <c r="K2831" i="1"/>
  <c r="K2832" i="1"/>
  <c r="K2833" i="1"/>
  <c r="K2834" i="1"/>
  <c r="K2835" i="1"/>
  <c r="K2836" i="1"/>
  <c r="K2837" i="1"/>
  <c r="K2838" i="1"/>
  <c r="K2839" i="1"/>
  <c r="K2840" i="1"/>
  <c r="K2842" i="1"/>
  <c r="K2843" i="1"/>
  <c r="K2844" i="1"/>
  <c r="K2845" i="1"/>
  <c r="K2846" i="1"/>
  <c r="K2847" i="1"/>
  <c r="K2848" i="1"/>
  <c r="K2849" i="1"/>
  <c r="K2850" i="1"/>
  <c r="K2851" i="1"/>
  <c r="K2852" i="1"/>
  <c r="K2853" i="1"/>
  <c r="K2854" i="1"/>
  <c r="K2855" i="1"/>
  <c r="K2856" i="1"/>
  <c r="K2857" i="1"/>
  <c r="K2858" i="1"/>
  <c r="K2859" i="1"/>
  <c r="K2860" i="1"/>
  <c r="K2861" i="1"/>
  <c r="K2862" i="1"/>
  <c r="K2863" i="1"/>
  <c r="K2864" i="1"/>
  <c r="K2866" i="1"/>
  <c r="K2867" i="1"/>
  <c r="K2868" i="1"/>
  <c r="K2869" i="1"/>
  <c r="K2870" i="1"/>
  <c r="K2872" i="1"/>
  <c r="K2873" i="1"/>
  <c r="K2874" i="1"/>
  <c r="K2875" i="1"/>
  <c r="K2876" i="1"/>
  <c r="K2877" i="1"/>
  <c r="K2878" i="1"/>
  <c r="K2879" i="1"/>
  <c r="K2880" i="1"/>
  <c r="K2881" i="1"/>
  <c r="K2882" i="1"/>
  <c r="K2883" i="1"/>
  <c r="K2884" i="1"/>
  <c r="K2885" i="1"/>
  <c r="K2886" i="1"/>
  <c r="K2887" i="1"/>
  <c r="K2888" i="1"/>
  <c r="K2889" i="1"/>
  <c r="K2890" i="1"/>
  <c r="K2891" i="1"/>
  <c r="K2892" i="1"/>
  <c r="K2893" i="1"/>
  <c r="K2894" i="1"/>
  <c r="K2895" i="1"/>
  <c r="K2896" i="1"/>
  <c r="K2897" i="1"/>
  <c r="K2898" i="1"/>
  <c r="K2899" i="1"/>
  <c r="K2900" i="1"/>
  <c r="K2902" i="1"/>
  <c r="K2903" i="1"/>
  <c r="K2904" i="1"/>
  <c r="K2905" i="1"/>
  <c r="K2906" i="1"/>
  <c r="K2907" i="1"/>
  <c r="K2908" i="1"/>
  <c r="K2909" i="1"/>
  <c r="K2910" i="1"/>
  <c r="K2911" i="1"/>
  <c r="K2913" i="1"/>
  <c r="K2914" i="1"/>
  <c r="K2915" i="1"/>
  <c r="K2916" i="1"/>
  <c r="K2917" i="1"/>
  <c r="K2918" i="1"/>
  <c r="K2919" i="1"/>
  <c r="K2920" i="1"/>
  <c r="K2921" i="1"/>
  <c r="K2922" i="1"/>
  <c r="K2923" i="1"/>
  <c r="K2924" i="1"/>
  <c r="K2925" i="1"/>
  <c r="K2926" i="1"/>
  <c r="K2927" i="1"/>
  <c r="K2928" i="1"/>
  <c r="K2929" i="1"/>
  <c r="K2930" i="1"/>
  <c r="K2931" i="1"/>
  <c r="K2932" i="1"/>
  <c r="K2933" i="1"/>
  <c r="K2934" i="1"/>
  <c r="K2935" i="1"/>
  <c r="K2936" i="1"/>
  <c r="K2937" i="1"/>
  <c r="K2938" i="1"/>
  <c r="K2940" i="1"/>
  <c r="K2941" i="1"/>
  <c r="K2942" i="1"/>
  <c r="K2943" i="1"/>
  <c r="K2944" i="1"/>
  <c r="K2945" i="1"/>
  <c r="K2946" i="1"/>
  <c r="K2947" i="1"/>
  <c r="K2948" i="1"/>
  <c r="K2949" i="1"/>
  <c r="K2950" i="1"/>
  <c r="K2951" i="1"/>
  <c r="K2952" i="1"/>
  <c r="K2953" i="1"/>
  <c r="K2954" i="1"/>
  <c r="K2955" i="1"/>
  <c r="K2956" i="1"/>
  <c r="K2958" i="1"/>
  <c r="K2959" i="1"/>
  <c r="K2960" i="1"/>
  <c r="K2961" i="1"/>
  <c r="K2963" i="1"/>
  <c r="K2964" i="1"/>
  <c r="K2965" i="1"/>
  <c r="K2966" i="1"/>
  <c r="K2967" i="1"/>
  <c r="K2968" i="1"/>
  <c r="K2969" i="1"/>
  <c r="K2970" i="1"/>
  <c r="K2971" i="1"/>
  <c r="K2972" i="1"/>
  <c r="K2973" i="1"/>
  <c r="K2974" i="1"/>
  <c r="K2975" i="1"/>
  <c r="K2976" i="1"/>
  <c r="K2977" i="1"/>
  <c r="K2978" i="1"/>
  <c r="K2979" i="1"/>
  <c r="K2980" i="1"/>
  <c r="K2981" i="1"/>
  <c r="K2982" i="1"/>
  <c r="K2983" i="1"/>
  <c r="K2984" i="1"/>
  <c r="K2985" i="1"/>
  <c r="K2986" i="1"/>
  <c r="K2987" i="1"/>
  <c r="K2988" i="1"/>
  <c r="K2989" i="1"/>
  <c r="K2991" i="1"/>
  <c r="K2992" i="1"/>
  <c r="K2993" i="1"/>
  <c r="K2994" i="1"/>
  <c r="K2995" i="1"/>
  <c r="K2996" i="1"/>
  <c r="K2997" i="1"/>
  <c r="K2998" i="1"/>
  <c r="K2999" i="1"/>
  <c r="K3001" i="1"/>
  <c r="K3002" i="1"/>
  <c r="K3003" i="1"/>
  <c r="K3004" i="1"/>
  <c r="K3005" i="1"/>
  <c r="K3006" i="1"/>
  <c r="K3007" i="1"/>
  <c r="K3008" i="1"/>
  <c r="K3009" i="1"/>
  <c r="K3010" i="1"/>
  <c r="K3011" i="1"/>
  <c r="K3012" i="1"/>
  <c r="K3013" i="1"/>
  <c r="K3014" i="1"/>
  <c r="K3015" i="1"/>
  <c r="K3016" i="1"/>
  <c r="K3017" i="1"/>
  <c r="K3018" i="1"/>
  <c r="K3019" i="1"/>
  <c r="K3020" i="1"/>
  <c r="K3021" i="1"/>
  <c r="K3022" i="1"/>
  <c r="K3023" i="1"/>
  <c r="K3025" i="1"/>
  <c r="K3026" i="1"/>
  <c r="K3027" i="1"/>
  <c r="K3028" i="1"/>
  <c r="K3029" i="1"/>
  <c r="K3030" i="1"/>
  <c r="K3031" i="1"/>
  <c r="K3032" i="1"/>
  <c r="K3033" i="1"/>
  <c r="K3034" i="1"/>
  <c r="K3035" i="1"/>
  <c r="K3036" i="1"/>
  <c r="K3037" i="1"/>
  <c r="K3038" i="1"/>
  <c r="K3039" i="1"/>
  <c r="K3040" i="1"/>
  <c r="K3041" i="1"/>
  <c r="K3042" i="1"/>
  <c r="K3044" i="1"/>
  <c r="K3045" i="1"/>
  <c r="K3046" i="1"/>
  <c r="K3047" i="1"/>
  <c r="K3048" i="1"/>
  <c r="K3049" i="1"/>
  <c r="K3050" i="1"/>
  <c r="K3051" i="1"/>
  <c r="K3052" i="1"/>
  <c r="K3053" i="1"/>
  <c r="K3054" i="1"/>
  <c r="K3055" i="1"/>
  <c r="K3056" i="1"/>
  <c r="K3057" i="1"/>
  <c r="K3058" i="1"/>
  <c r="K3059" i="1"/>
  <c r="K3060" i="1"/>
  <c r="K3061" i="1"/>
  <c r="K3062" i="1"/>
  <c r="K3063" i="1"/>
  <c r="K3064" i="1"/>
  <c r="K3065" i="1"/>
  <c r="K3066" i="1"/>
  <c r="K3068" i="1"/>
  <c r="K3069" i="1"/>
  <c r="K3070" i="1"/>
  <c r="K3071" i="1"/>
  <c r="K3072" i="1"/>
  <c r="K3073" i="1"/>
  <c r="K3074" i="1"/>
  <c r="K3075" i="1"/>
  <c r="K3076" i="1"/>
  <c r="K3077" i="1"/>
  <c r="K3078" i="1"/>
  <c r="K3079" i="1"/>
  <c r="K3080" i="1"/>
  <c r="K3081" i="1"/>
  <c r="K3082" i="1"/>
  <c r="K3083" i="1"/>
  <c r="K3084" i="1"/>
  <c r="K3085" i="1"/>
  <c r="K3086" i="1"/>
  <c r="K3088" i="1"/>
  <c r="K3089" i="1"/>
  <c r="K3090" i="1"/>
  <c r="K3091" i="1"/>
  <c r="K3092" i="1"/>
  <c r="K3093" i="1"/>
  <c r="K3094" i="1"/>
  <c r="K3095" i="1"/>
  <c r="K3096" i="1"/>
  <c r="K3097" i="1"/>
  <c r="K3098" i="1"/>
  <c r="K3099" i="1"/>
  <c r="K3100" i="1"/>
  <c r="K3101" i="1"/>
  <c r="K3102" i="1"/>
  <c r="K3103" i="1"/>
  <c r="K3104" i="1"/>
  <c r="K3105" i="1"/>
  <c r="K3106" i="1"/>
  <c r="K3107" i="1"/>
  <c r="K3108" i="1"/>
  <c r="K3109" i="1"/>
  <c r="K3110" i="1"/>
  <c r="K3111" i="1"/>
  <c r="K3113" i="1"/>
  <c r="K3114" i="1"/>
  <c r="K3115" i="1"/>
  <c r="K3116" i="1"/>
  <c r="K3117" i="1"/>
  <c r="K3118" i="1"/>
  <c r="K3119" i="1"/>
  <c r="K3120" i="1"/>
  <c r="K3121" i="1"/>
  <c r="K3122" i="1"/>
  <c r="K3123" i="1"/>
  <c r="K3124" i="1"/>
  <c r="K3125" i="1"/>
  <c r="K3127" i="1"/>
  <c r="K3128" i="1"/>
  <c r="K3129" i="1"/>
  <c r="K3130" i="1"/>
  <c r="K3131" i="1"/>
  <c r="K3132" i="1"/>
  <c r="K3133" i="1"/>
  <c r="K3134" i="1"/>
  <c r="K3135" i="1"/>
  <c r="K3136" i="1"/>
  <c r="K3138" i="1"/>
  <c r="K3139" i="1"/>
  <c r="K3140" i="1"/>
  <c r="K3141" i="1"/>
  <c r="K3142" i="1"/>
  <c r="K3143" i="1"/>
  <c r="K3144" i="1"/>
  <c r="K3145" i="1"/>
  <c r="K3146" i="1"/>
  <c r="K3147" i="1"/>
  <c r="K3148" i="1"/>
  <c r="K3149" i="1"/>
  <c r="K3150" i="1"/>
  <c r="K3151" i="1"/>
  <c r="K3152" i="1"/>
  <c r="K3153" i="1"/>
  <c r="K3154" i="1"/>
  <c r="K3155" i="1"/>
  <c r="K3157" i="1"/>
  <c r="K3158" i="1"/>
  <c r="K3159" i="1"/>
  <c r="K3160" i="1"/>
  <c r="K3161" i="1"/>
  <c r="K3162" i="1"/>
  <c r="K3163" i="1"/>
  <c r="K3164" i="1"/>
  <c r="K3165" i="1"/>
  <c r="K3166" i="1"/>
  <c r="K3167" i="1"/>
  <c r="K3168" i="1"/>
  <c r="K3169" i="1"/>
  <c r="K3170" i="1"/>
  <c r="K3171" i="1"/>
  <c r="K3172" i="1"/>
  <c r="K3173" i="1"/>
  <c r="K3174" i="1"/>
  <c r="K3175" i="1"/>
  <c r="K3176" i="1"/>
  <c r="K3177" i="1"/>
  <c r="K3178" i="1"/>
  <c r="K3179" i="1"/>
  <c r="K3181" i="1"/>
  <c r="K3182" i="1"/>
  <c r="K3183" i="1"/>
  <c r="K3184" i="1"/>
  <c r="K3185" i="1"/>
  <c r="K3186" i="1"/>
  <c r="K3187" i="1"/>
  <c r="K3188" i="1"/>
  <c r="K3189" i="1"/>
  <c r="K3190" i="1"/>
  <c r="K3191" i="1"/>
  <c r="K3192" i="1"/>
  <c r="K3193" i="1"/>
  <c r="K3194" i="1"/>
  <c r="K3195" i="1"/>
  <c r="K3196" i="1"/>
  <c r="K3197" i="1"/>
  <c r="K3198" i="1"/>
  <c r="K3199" i="1"/>
  <c r="K3200" i="1"/>
  <c r="K3201" i="1"/>
  <c r="K3202" i="1"/>
  <c r="K3203" i="1"/>
  <c r="K3205" i="1"/>
  <c r="K3206" i="1"/>
  <c r="K3207" i="1"/>
  <c r="K3208" i="1"/>
  <c r="K3209" i="1"/>
  <c r="K3210" i="1"/>
  <c r="K3211" i="1"/>
  <c r="K3212" i="1"/>
  <c r="K3213" i="1"/>
  <c r="K3214" i="1"/>
  <c r="K3215" i="1"/>
  <c r="K3216" i="1"/>
  <c r="K3217" i="1"/>
  <c r="K3218" i="1"/>
  <c r="K3220" i="1"/>
  <c r="K3221" i="1"/>
  <c r="K3222" i="1"/>
  <c r="K3223" i="1"/>
  <c r="K3224" i="1"/>
  <c r="K3225" i="1"/>
  <c r="K3226" i="1"/>
  <c r="K3227" i="1"/>
  <c r="K3228" i="1"/>
  <c r="K3229" i="1"/>
  <c r="K3230" i="1"/>
  <c r="K3231" i="1"/>
  <c r="K3232" i="1"/>
  <c r="K3233" i="1"/>
  <c r="K3234" i="1"/>
  <c r="K3235" i="1"/>
  <c r="K3236" i="1"/>
  <c r="K3237" i="1"/>
  <c r="K3239" i="1"/>
  <c r="K3240" i="1"/>
  <c r="K3241" i="1"/>
  <c r="K3242" i="1"/>
  <c r="K3243" i="1"/>
  <c r="K3244" i="1"/>
  <c r="K3245" i="1"/>
  <c r="K3246" i="1"/>
  <c r="K3247" i="1"/>
  <c r="K3248" i="1"/>
  <c r="K3249" i="1"/>
  <c r="K3250" i="1"/>
  <c r="K3251" i="1"/>
  <c r="K3253" i="1"/>
  <c r="K3254" i="1"/>
  <c r="K3255" i="1"/>
  <c r="K3256" i="1"/>
  <c r="K3257" i="1"/>
  <c r="K3258" i="1"/>
  <c r="K3259" i="1"/>
  <c r="K3260" i="1"/>
  <c r="K3261" i="1"/>
  <c r="K3262" i="1"/>
  <c r="K3263" i="1"/>
  <c r="K3264" i="1"/>
  <c r="K3265" i="1"/>
  <c r="K3266" i="1"/>
  <c r="K3268" i="1"/>
  <c r="K3269" i="1"/>
  <c r="K3270" i="1"/>
  <c r="K3271" i="1"/>
  <c r="K3272" i="1"/>
  <c r="K3273" i="1"/>
  <c r="K3274" i="1"/>
  <c r="K3275" i="1"/>
  <c r="K3276" i="1"/>
  <c r="K3277" i="1"/>
  <c r="K3278" i="1"/>
  <c r="K3279" i="1"/>
  <c r="K3280" i="1"/>
  <c r="K3281" i="1"/>
  <c r="K3282" i="1"/>
  <c r="K3283" i="1"/>
  <c r="K3284" i="1"/>
  <c r="K3285" i="1"/>
  <c r="K3286" i="1"/>
  <c r="K3287" i="1"/>
  <c r="K3288" i="1"/>
  <c r="K3289" i="1"/>
  <c r="K3290" i="1"/>
  <c r="K3291" i="1"/>
  <c r="K3292" i="1"/>
  <c r="K3293" i="1"/>
  <c r="K3294" i="1"/>
  <c r="K3295" i="1"/>
  <c r="K3296" i="1"/>
  <c r="K3297" i="1"/>
  <c r="K3298" i="1"/>
  <c r="K3300" i="1"/>
  <c r="K3301" i="1"/>
  <c r="K3302" i="1"/>
  <c r="K3303" i="1"/>
  <c r="K3304" i="1"/>
  <c r="K3305" i="1"/>
  <c r="K3306" i="1"/>
  <c r="K3307" i="1"/>
  <c r="K3308" i="1"/>
  <c r="K3309" i="1"/>
  <c r="K3310" i="1"/>
  <c r="K3311" i="1"/>
  <c r="K3312" i="1"/>
  <c r="K3313" i="1"/>
  <c r="K3314" i="1"/>
  <c r="K3315" i="1"/>
  <c r="K3316" i="1"/>
  <c r="K3317" i="1"/>
  <c r="K3318" i="1"/>
  <c r="K3319" i="1"/>
  <c r="K3320" i="1"/>
  <c r="K3323" i="1"/>
  <c r="K3324" i="1"/>
  <c r="K3325" i="1"/>
  <c r="K3326" i="1"/>
  <c r="K3327" i="1"/>
  <c r="K3328" i="1"/>
  <c r="K3329" i="1"/>
  <c r="K3330" i="1"/>
  <c r="K3331" i="1"/>
  <c r="K3332" i="1"/>
  <c r="K3333" i="1"/>
  <c r="K3334" i="1"/>
  <c r="K3335" i="1"/>
  <c r="K3336" i="1"/>
  <c r="K3337" i="1"/>
  <c r="K3338" i="1"/>
  <c r="K3339" i="1"/>
  <c r="K3340" i="1"/>
  <c r="K3341" i="1"/>
  <c r="K3342" i="1"/>
  <c r="K3343" i="1"/>
  <c r="K3344" i="1"/>
  <c r="K3345" i="1"/>
  <c r="K3346" i="1"/>
  <c r="K3347" i="1"/>
  <c r="K3348" i="1"/>
  <c r="K3349" i="1"/>
  <c r="K3350" i="1"/>
  <c r="K3351" i="1"/>
  <c r="K3352" i="1"/>
  <c r="K3353" i="1"/>
  <c r="K3354" i="1"/>
  <c r="K3355" i="1"/>
  <c r="K3356" i="1"/>
  <c r="K3358" i="1"/>
  <c r="K3359" i="1"/>
  <c r="K3360" i="1"/>
  <c r="K3361" i="1"/>
  <c r="K3362" i="1"/>
  <c r="K3363" i="1"/>
  <c r="K3364" i="1"/>
  <c r="K3365" i="1"/>
  <c r="K3366" i="1"/>
  <c r="K3367" i="1"/>
  <c r="K3368" i="1"/>
  <c r="K3369" i="1"/>
  <c r="K3370" i="1"/>
  <c r="K3371" i="1"/>
  <c r="K3372" i="1"/>
  <c r="K3373" i="1"/>
  <c r="K3374" i="1"/>
  <c r="K3375" i="1"/>
  <c r="K3377" i="1"/>
  <c r="K3378" i="1"/>
  <c r="K3379" i="1"/>
  <c r="K3380" i="1"/>
  <c r="K3381" i="1"/>
  <c r="K3382" i="1"/>
  <c r="K3383" i="1"/>
  <c r="K3384" i="1"/>
  <c r="K3386" i="1"/>
  <c r="K3387" i="1"/>
  <c r="K3388" i="1"/>
  <c r="K3389" i="1"/>
  <c r="K3390" i="1"/>
  <c r="K3391" i="1"/>
  <c r="K3392" i="1"/>
  <c r="K3393" i="1"/>
  <c r="K3394" i="1"/>
  <c r="K3395" i="1"/>
  <c r="K3396" i="1"/>
  <c r="K3397" i="1"/>
  <c r="K3398" i="1"/>
  <c r="K3399" i="1"/>
  <c r="K3400" i="1"/>
  <c r="K3401" i="1"/>
  <c r="K3402" i="1"/>
  <c r="K3403" i="1"/>
  <c r="K3405" i="1"/>
  <c r="K3406" i="1"/>
  <c r="K3407" i="1"/>
  <c r="K3408" i="1"/>
  <c r="K3409" i="1"/>
  <c r="K3410" i="1"/>
  <c r="K3411" i="1"/>
  <c r="K3412" i="1"/>
  <c r="K3413" i="1"/>
  <c r="K3414" i="1"/>
  <c r="K3415" i="1"/>
  <c r="K3416" i="1"/>
  <c r="K3417" i="1"/>
  <c r="K3418" i="1"/>
  <c r="K3419" i="1"/>
  <c r="K3420" i="1"/>
  <c r="K3421" i="1"/>
  <c r="K3422" i="1"/>
  <c r="K3423" i="1"/>
  <c r="K3424" i="1"/>
  <c r="K3425" i="1"/>
  <c r="K3426" i="1"/>
  <c r="K3427" i="1"/>
  <c r="K3428" i="1"/>
  <c r="K3429" i="1"/>
  <c r="K3431" i="1"/>
  <c r="K3432" i="1"/>
  <c r="K3433" i="1"/>
  <c r="K3434" i="1"/>
  <c r="K3435" i="1"/>
  <c r="K3436" i="1"/>
  <c r="K3437" i="1"/>
  <c r="K3438" i="1"/>
  <c r="K3439" i="1"/>
  <c r="K3440" i="1"/>
  <c r="K3441" i="1"/>
  <c r="K3442" i="1"/>
  <c r="K3443" i="1"/>
  <c r="K3444" i="1"/>
  <c r="K3445" i="1"/>
  <c r="K3446" i="1"/>
  <c r="K3447" i="1"/>
  <c r="K3448" i="1"/>
  <c r="K3449" i="1"/>
  <c r="K3450" i="1"/>
  <c r="K3451" i="1"/>
  <c r="K3452" i="1"/>
  <c r="K3453" i="1"/>
  <c r="K3455" i="1"/>
  <c r="K3456" i="1"/>
  <c r="K3457" i="1"/>
  <c r="K3458" i="1"/>
  <c r="K3459" i="1"/>
  <c r="K3460" i="1"/>
  <c r="K3461" i="1"/>
  <c r="K3462" i="1"/>
  <c r="K3463" i="1"/>
  <c r="K3464" i="1"/>
  <c r="K3465" i="1"/>
  <c r="K3466" i="1"/>
  <c r="K3467" i="1"/>
  <c r="K3468" i="1"/>
  <c r="K3469" i="1"/>
  <c r="K3471" i="1"/>
  <c r="K3472" i="1"/>
  <c r="K3473" i="1"/>
  <c r="K3474" i="1"/>
  <c r="K3475" i="1"/>
  <c r="K3477" i="1"/>
  <c r="K3478" i="1"/>
  <c r="K3479" i="1"/>
  <c r="K3480" i="1"/>
  <c r="K3481" i="1"/>
  <c r="K3482" i="1"/>
  <c r="K3483" i="1"/>
  <c r="K3484" i="1"/>
  <c r="K3485" i="1"/>
  <c r="K3486" i="1"/>
  <c r="K3487" i="1"/>
  <c r="K3488" i="1"/>
  <c r="K3489" i="1"/>
  <c r="K3490" i="1"/>
  <c r="K3491" i="1"/>
  <c r="K3492" i="1"/>
  <c r="K3493" i="1"/>
  <c r="K3494" i="1"/>
  <c r="K3495" i="1"/>
  <c r="K3496" i="1"/>
  <c r="K3497" i="1"/>
  <c r="K3498" i="1"/>
  <c r="K3499" i="1"/>
  <c r="K3500" i="1"/>
  <c r="K3501" i="1"/>
  <c r="K3502" i="1"/>
  <c r="K3503" i="1"/>
  <c r="K3504" i="1"/>
  <c r="K3505" i="1"/>
  <c r="K3506" i="1"/>
  <c r="K3507" i="1"/>
  <c r="K3509" i="1"/>
  <c r="K3510" i="1"/>
  <c r="K3511" i="1"/>
  <c r="K3512" i="1"/>
  <c r="K3513" i="1"/>
  <c r="K3514" i="1"/>
  <c r="K3515" i="1"/>
  <c r="K3516" i="1"/>
  <c r="K3517" i="1"/>
  <c r="K3519" i="1"/>
  <c r="K3520" i="1"/>
  <c r="K3521" i="1"/>
  <c r="K3522" i="1"/>
  <c r="K3523" i="1"/>
  <c r="K3524" i="1"/>
  <c r="K3525" i="1"/>
  <c r="K3526" i="1"/>
  <c r="K3527" i="1"/>
  <c r="K3528" i="1"/>
  <c r="K3529" i="1"/>
  <c r="K3530" i="1"/>
  <c r="K3531" i="1"/>
  <c r="K3532" i="1"/>
  <c r="K3533" i="1"/>
  <c r="K3534" i="1"/>
  <c r="K3535" i="1"/>
  <c r="K3536" i="1"/>
  <c r="K3538" i="1"/>
  <c r="K3539" i="1"/>
  <c r="K3540" i="1"/>
  <c r="K3541" i="1"/>
  <c r="K3542" i="1"/>
  <c r="K3543" i="1"/>
  <c r="K3544" i="1"/>
  <c r="K3545" i="1"/>
  <c r="K3546" i="1"/>
  <c r="K3547" i="1"/>
  <c r="K3548" i="1"/>
  <c r="K3549" i="1"/>
  <c r="K3550" i="1"/>
  <c r="K3551" i="1"/>
  <c r="K3552" i="1"/>
  <c r="K3553" i="1"/>
  <c r="K3555" i="1"/>
  <c r="K3556" i="1"/>
  <c r="K3557" i="1"/>
  <c r="K3558" i="1"/>
  <c r="K3559" i="1"/>
  <c r="K3560" i="1"/>
  <c r="K3561" i="1"/>
  <c r="K3562" i="1"/>
  <c r="K3563" i="1"/>
  <c r="K3564" i="1"/>
  <c r="K3565" i="1"/>
  <c r="K3566" i="1"/>
  <c r="K3567" i="1"/>
  <c r="K3568" i="1"/>
  <c r="K3569" i="1"/>
  <c r="K3570" i="1"/>
  <c r="K3571" i="1"/>
  <c r="K3572" i="1"/>
  <c r="K3574" i="1"/>
  <c r="K3575" i="1"/>
  <c r="K3576" i="1"/>
  <c r="K3577" i="1"/>
  <c r="K3578" i="1"/>
  <c r="K3579" i="1"/>
  <c r="K3580" i="1"/>
  <c r="K3581" i="1"/>
  <c r="K3582" i="1"/>
  <c r="K3583" i="1"/>
  <c r="K3584" i="1"/>
  <c r="K3585" i="1"/>
  <c r="K3586" i="1"/>
  <c r="K3587" i="1"/>
  <c r="K3588" i="1"/>
  <c r="K3589" i="1"/>
  <c r="K3590" i="1"/>
  <c r="K3591" i="1"/>
  <c r="K3592" i="1"/>
  <c r="K3593" i="1"/>
  <c r="K3594" i="1"/>
  <c r="K3595" i="1"/>
  <c r="K3596" i="1"/>
  <c r="K3597" i="1"/>
  <c r="K3598" i="1"/>
  <c r="K3599" i="1"/>
  <c r="K3600" i="1"/>
  <c r="K3602" i="1"/>
  <c r="K3603" i="1"/>
  <c r="K3604" i="1"/>
  <c r="K3605" i="1"/>
  <c r="K3606" i="1"/>
  <c r="K3607" i="1"/>
  <c r="K3608" i="1"/>
  <c r="K3609" i="1"/>
  <c r="K3611" i="1"/>
  <c r="K3612" i="1"/>
  <c r="K3613" i="1"/>
  <c r="K3614" i="1"/>
  <c r="K3615" i="1"/>
  <c r="K3616" i="1"/>
  <c r="K3617" i="1"/>
  <c r="K3618" i="1"/>
  <c r="K3619" i="1"/>
  <c r="K3620" i="1"/>
  <c r="K3621" i="1"/>
  <c r="K3622" i="1"/>
  <c r="K3623" i="1"/>
  <c r="K3624" i="1"/>
  <c r="K3625" i="1"/>
  <c r="K3626" i="1"/>
  <c r="K3627" i="1"/>
  <c r="K3629" i="1"/>
  <c r="K3630" i="1"/>
  <c r="K3631" i="1"/>
  <c r="K3632" i="1"/>
  <c r="K3633" i="1"/>
  <c r="K3634" i="1"/>
  <c r="K3635" i="1"/>
  <c r="K3636" i="1"/>
  <c r="K3637" i="1"/>
  <c r="K3638" i="1"/>
  <c r="K3639" i="1"/>
  <c r="K3640" i="1"/>
  <c r="K3641" i="1"/>
  <c r="K3642" i="1"/>
  <c r="K3643" i="1"/>
  <c r="K3644" i="1"/>
  <c r="K3645" i="1"/>
  <c r="K3646" i="1"/>
  <c r="K3647" i="1"/>
  <c r="K3648" i="1"/>
  <c r="K3649" i="1"/>
  <c r="K3650" i="1"/>
  <c r="K3651" i="1"/>
  <c r="K3652" i="1"/>
  <c r="K3653" i="1"/>
  <c r="K3654" i="1"/>
  <c r="K3655" i="1"/>
  <c r="K3656" i="1"/>
  <c r="K3658" i="1"/>
  <c r="K3659" i="1"/>
  <c r="K3660" i="1"/>
  <c r="K3661" i="1"/>
  <c r="K3662" i="1"/>
  <c r="K3663" i="1"/>
  <c r="K3664" i="1"/>
  <c r="K3665" i="1"/>
  <c r="K3666" i="1"/>
  <c r="K3667" i="1"/>
  <c r="K3668" i="1"/>
  <c r="K3669" i="1"/>
  <c r="K3670" i="1"/>
  <c r="K3671" i="1"/>
  <c r="K3673" i="1"/>
  <c r="K3674" i="1"/>
  <c r="K3675" i="1"/>
  <c r="K3676" i="1"/>
  <c r="K3677" i="1"/>
  <c r="K3678" i="1"/>
  <c r="K3679" i="1"/>
  <c r="K3680" i="1"/>
  <c r="K3681" i="1"/>
  <c r="K3682" i="1"/>
  <c r="K3683" i="1"/>
  <c r="K3684" i="1"/>
  <c r="K3685" i="1"/>
  <c r="K3686" i="1"/>
  <c r="K3687" i="1"/>
  <c r="K3688" i="1"/>
  <c r="K3689" i="1"/>
  <c r="K3690" i="1"/>
  <c r="K3691" i="1"/>
  <c r="K3692" i="1"/>
  <c r="K3693" i="1"/>
  <c r="K3694" i="1"/>
  <c r="K3695" i="1"/>
  <c r="K3696" i="1"/>
  <c r="K3697" i="1"/>
  <c r="K3698" i="1"/>
  <c r="K3700" i="1"/>
  <c r="K3701" i="1"/>
  <c r="K3702" i="1"/>
  <c r="K3703" i="1"/>
  <c r="K3704" i="1"/>
  <c r="K3705" i="1"/>
  <c r="K3706" i="1"/>
  <c r="K3707" i="1"/>
  <c r="K3708" i="1"/>
  <c r="K3709" i="1"/>
  <c r="K3710" i="1"/>
  <c r="K3711" i="1"/>
  <c r="K3713" i="1"/>
  <c r="K3714" i="1"/>
  <c r="K3715" i="1"/>
  <c r="K3716" i="1"/>
  <c r="K3717" i="1"/>
  <c r="K3718" i="1"/>
  <c r="K3719" i="1"/>
  <c r="K3720" i="1"/>
  <c r="K3721" i="1"/>
  <c r="K3722" i="1"/>
  <c r="K3723" i="1"/>
  <c r="K3724" i="1"/>
  <c r="K3726" i="1"/>
  <c r="K3727" i="1"/>
  <c r="K3728" i="1"/>
  <c r="K3729" i="1"/>
  <c r="K3730" i="1"/>
  <c r="K3731" i="1"/>
  <c r="K3732" i="1"/>
  <c r="K3733" i="1"/>
  <c r="K3734" i="1"/>
  <c r="K3735" i="1"/>
  <c r="K3736" i="1"/>
  <c r="K3737" i="1"/>
  <c r="K3738" i="1"/>
  <c r="K3739" i="1"/>
  <c r="K3740" i="1"/>
  <c r="K3741" i="1"/>
  <c r="K3742" i="1"/>
  <c r="K3744" i="1"/>
  <c r="K3745" i="1"/>
  <c r="K3746" i="1"/>
  <c r="K3747" i="1"/>
  <c r="K3748" i="1"/>
  <c r="K3749" i="1"/>
  <c r="K3750" i="1"/>
  <c r="K3751" i="1"/>
  <c r="K3752" i="1"/>
  <c r="K3753" i="1"/>
  <c r="K3754" i="1"/>
  <c r="K3755" i="1"/>
  <c r="K3756" i="1"/>
  <c r="K3757" i="1"/>
  <c r="K3758" i="1"/>
  <c r="K3759" i="1"/>
  <c r="K3760" i="1"/>
  <c r="K3761" i="1"/>
  <c r="K3762" i="1"/>
  <c r="K3764" i="1"/>
  <c r="K3765" i="1"/>
  <c r="K3766" i="1"/>
  <c r="K3767" i="1"/>
  <c r="K3768" i="1"/>
  <c r="K3769" i="1"/>
  <c r="K3770" i="1"/>
  <c r="K3771" i="1"/>
  <c r="K3772" i="1"/>
  <c r="K3773" i="1"/>
  <c r="K3774" i="1"/>
  <c r="K3775" i="1"/>
  <c r="K3776" i="1"/>
  <c r="K3777" i="1"/>
  <c r="K3778" i="1"/>
  <c r="K3779" i="1"/>
  <c r="K3780" i="1"/>
  <c r="K3781" i="1"/>
  <c r="K3782" i="1"/>
  <c r="K3783" i="1"/>
  <c r="K3784" i="1"/>
  <c r="K3785" i="1"/>
  <c r="K3786" i="1"/>
  <c r="K3787" i="1"/>
  <c r="K3788" i="1"/>
  <c r="K3790" i="1"/>
  <c r="K3791" i="1"/>
  <c r="K3792" i="1"/>
  <c r="K3793" i="1"/>
  <c r="K3794" i="1"/>
  <c r="K3795" i="1"/>
  <c r="K3796" i="1"/>
  <c r="K3797" i="1"/>
  <c r="K3798" i="1"/>
  <c r="K3799" i="1"/>
  <c r="K3800" i="1"/>
  <c r="K3801" i="1"/>
  <c r="K3802" i="1"/>
  <c r="K3803" i="1"/>
  <c r="K3804" i="1"/>
  <c r="K3805" i="1"/>
  <c r="K3806" i="1"/>
  <c r="K3807" i="1"/>
  <c r="K3808" i="1"/>
  <c r="K3809" i="1"/>
  <c r="K3810" i="1"/>
  <c r="K3811" i="1"/>
  <c r="K3813" i="1"/>
  <c r="K3814" i="1"/>
  <c r="K3815" i="1"/>
  <c r="K3816" i="1"/>
  <c r="K3817" i="1"/>
  <c r="K3818" i="1"/>
  <c r="K3820" i="1"/>
  <c r="K3821" i="1"/>
  <c r="K3822" i="1"/>
  <c r="K3823" i="1"/>
  <c r="K3824" i="1"/>
  <c r="K3825" i="1"/>
  <c r="K3826" i="1"/>
  <c r="K3827" i="1"/>
  <c r="K3828" i="1"/>
  <c r="K3829" i="1"/>
  <c r="K3830" i="1"/>
  <c r="K3831" i="1"/>
  <c r="K3832" i="1"/>
  <c r="K3833" i="1"/>
  <c r="K3834" i="1"/>
  <c r="K3835" i="1"/>
  <c r="K3836" i="1"/>
  <c r="K3837" i="1"/>
  <c r="K3838" i="1"/>
  <c r="K3839" i="1"/>
  <c r="K3840" i="1"/>
  <c r="K3841" i="1"/>
  <c r="K3842" i="1"/>
  <c r="K3843" i="1"/>
  <c r="K3844" i="1"/>
  <c r="K3845" i="1"/>
  <c r="K3846" i="1"/>
  <c r="K3847" i="1"/>
  <c r="K3848" i="1"/>
  <c r="K3849" i="1"/>
  <c r="K3851" i="1"/>
  <c r="K3852" i="1"/>
  <c r="K3853" i="1"/>
  <c r="K3854" i="1"/>
  <c r="K3855" i="1"/>
  <c r="K3856" i="1"/>
  <c r="K3857" i="1"/>
  <c r="K3858" i="1"/>
  <c r="K3859" i="1"/>
  <c r="K3860" i="1"/>
  <c r="K3861" i="1"/>
  <c r="K3863" i="1"/>
  <c r="K3864" i="1"/>
  <c r="K3865" i="1"/>
  <c r="K3866" i="1"/>
  <c r="K3867" i="1"/>
  <c r="K3868" i="1"/>
  <c r="K3869" i="1"/>
  <c r="K3870" i="1"/>
  <c r="K3871" i="1"/>
  <c r="K3872" i="1"/>
  <c r="K3873" i="1"/>
  <c r="K3874" i="1"/>
  <c r="K3875" i="1"/>
  <c r="K3876" i="1"/>
  <c r="K3877" i="1"/>
  <c r="K3878" i="1"/>
  <c r="K3879" i="1"/>
  <c r="K3880" i="1"/>
  <c r="K3881" i="1"/>
  <c r="K3882" i="1"/>
  <c r="K3883" i="1"/>
  <c r="K3885" i="1"/>
  <c r="K3886" i="1"/>
  <c r="K3887" i="1"/>
  <c r="K3888" i="1"/>
  <c r="K3889" i="1"/>
  <c r="K3890" i="1"/>
  <c r="K3891" i="1"/>
  <c r="K3892" i="1"/>
  <c r="K3893" i="1"/>
  <c r="K3894" i="1"/>
  <c r="K3895" i="1"/>
  <c r="K3896" i="1"/>
  <c r="K3897" i="1"/>
  <c r="K3899" i="1"/>
  <c r="K3900" i="1"/>
  <c r="K3901" i="1"/>
  <c r="K3902" i="1"/>
  <c r="K3903" i="1"/>
  <c r="K3904" i="1"/>
  <c r="K3905" i="1"/>
  <c r="K3906" i="1"/>
  <c r="K3907" i="1"/>
  <c r="K3908" i="1"/>
  <c r="K3909" i="1"/>
  <c r="K3910" i="1"/>
  <c r="K3911" i="1"/>
  <c r="K3912" i="1"/>
  <c r="K3913" i="1"/>
  <c r="K3914" i="1"/>
  <c r="K3915" i="1"/>
  <c r="K3916" i="1"/>
  <c r="K3917" i="1"/>
  <c r="K3918" i="1"/>
  <c r="K3919" i="1"/>
  <c r="K3920" i="1"/>
  <c r="K3921" i="1"/>
  <c r="K3922" i="1"/>
  <c r="K3923" i="1"/>
  <c r="K3925" i="1"/>
  <c r="K3926" i="1"/>
  <c r="K3927" i="1"/>
  <c r="K3928" i="1"/>
  <c r="K3929" i="1"/>
  <c r="K3930" i="1"/>
  <c r="K3931" i="1"/>
  <c r="K3932" i="1"/>
  <c r="K3933" i="1"/>
  <c r="K3934" i="1"/>
  <c r="K3935" i="1"/>
  <c r="K3937" i="1"/>
  <c r="K3938" i="1"/>
  <c r="K3939" i="1"/>
  <c r="K3940" i="1"/>
  <c r="K3941" i="1"/>
  <c r="K3942" i="1"/>
  <c r="K3943" i="1"/>
  <c r="K3944" i="1"/>
  <c r="K3945" i="1"/>
  <c r="K3946" i="1"/>
  <c r="K3947" i="1"/>
  <c r="K3948" i="1"/>
  <c r="K3949" i="1"/>
  <c r="K3950" i="1"/>
  <c r="K3951" i="1"/>
  <c r="K3952" i="1"/>
  <c r="K3953" i="1"/>
  <c r="K3954" i="1"/>
  <c r="K3956" i="1"/>
  <c r="K3957" i="1"/>
  <c r="K3958" i="1"/>
  <c r="K3959" i="1"/>
  <c r="K3960" i="1"/>
  <c r="K3961" i="1"/>
  <c r="K3962" i="1"/>
  <c r="K3963" i="1"/>
  <c r="K3964" i="1"/>
  <c r="K3965" i="1"/>
  <c r="K3966" i="1"/>
  <c r="K3967" i="1"/>
  <c r="K3968" i="1"/>
  <c r="K3969" i="1"/>
  <c r="K3970" i="1"/>
  <c r="K3971" i="1"/>
  <c r="K3972" i="1"/>
  <c r="K3973" i="1"/>
  <c r="K3974" i="1"/>
  <c r="K3975" i="1"/>
  <c r="K3976" i="1"/>
  <c r="K3977" i="1"/>
  <c r="K3978" i="1"/>
  <c r="K3979" i="1"/>
  <c r="K3980" i="1"/>
  <c r="K3981" i="1"/>
  <c r="K3983" i="1"/>
  <c r="K3984" i="1"/>
  <c r="K3985" i="1"/>
  <c r="K3986" i="1"/>
  <c r="K3987" i="1"/>
  <c r="K3988" i="1"/>
  <c r="K3989" i="1"/>
  <c r="K3990" i="1"/>
  <c r="K3991" i="1"/>
  <c r="K3992" i="1"/>
  <c r="K3993" i="1"/>
  <c r="K3994" i="1"/>
  <c r="K3995" i="1"/>
  <c r="K3997" i="1"/>
  <c r="K3998" i="1"/>
  <c r="K3999" i="1"/>
  <c r="K4000" i="1"/>
  <c r="K4001" i="1"/>
  <c r="K4002" i="1"/>
  <c r="K4003" i="1"/>
  <c r="K4004" i="1"/>
  <c r="K4005" i="1"/>
  <c r="K4006" i="1"/>
  <c r="K4007" i="1"/>
  <c r="K4008" i="1"/>
  <c r="K4009" i="1"/>
  <c r="K4010" i="1"/>
  <c r="K4011" i="1"/>
  <c r="K4012" i="1"/>
  <c r="K4013" i="1"/>
  <c r="K4014" i="1"/>
  <c r="K4015" i="1"/>
  <c r="K4017" i="1"/>
  <c r="K4018" i="1"/>
  <c r="K4019" i="1"/>
  <c r="K4020" i="1"/>
  <c r="K4021" i="1"/>
  <c r="K4022" i="1"/>
  <c r="K4023" i="1"/>
  <c r="K4024" i="1"/>
  <c r="K4025" i="1"/>
  <c r="K4026" i="1"/>
  <c r="K4027" i="1"/>
  <c r="K4028" i="1"/>
  <c r="K4029" i="1"/>
  <c r="K4030" i="1"/>
  <c r="K4031" i="1"/>
  <c r="K4032" i="1"/>
  <c r="K4034" i="1"/>
  <c r="K4035" i="1"/>
  <c r="K4036" i="1"/>
  <c r="K4037" i="1"/>
  <c r="K4038" i="1"/>
  <c r="K4039" i="1"/>
  <c r="K4040" i="1"/>
  <c r="K4041" i="1"/>
  <c r="K4042" i="1"/>
  <c r="K4043" i="1"/>
  <c r="K4044" i="1"/>
  <c r="K4045" i="1"/>
  <c r="K4046" i="1"/>
  <c r="K4047" i="1"/>
  <c r="K4048" i="1"/>
  <c r="K4049" i="1"/>
  <c r="K4050" i="1"/>
  <c r="K4051" i="1"/>
  <c r="K4052" i="1"/>
  <c r="K4053" i="1"/>
  <c r="K4055" i="1"/>
  <c r="K4056" i="1"/>
  <c r="K4057" i="1"/>
  <c r="K4058" i="1"/>
  <c r="K4059" i="1"/>
  <c r="K4060" i="1"/>
  <c r="K4061" i="1"/>
  <c r="K4062" i="1"/>
  <c r="K4063" i="1"/>
  <c r="K4064" i="1"/>
  <c r="K4065" i="1"/>
  <c r="K4067" i="1"/>
  <c r="K4068" i="1"/>
  <c r="K4069" i="1"/>
  <c r="K4070" i="1"/>
  <c r="K4071" i="1"/>
  <c r="K4072" i="1"/>
  <c r="K4073" i="1"/>
  <c r="K4074" i="1"/>
  <c r="K4075" i="1"/>
  <c r="K4076" i="1"/>
  <c r="K4077" i="1"/>
  <c r="K4078" i="1"/>
  <c r="K4079" i="1"/>
  <c r="K4080" i="1"/>
  <c r="K4081" i="1"/>
  <c r="K4083" i="1"/>
  <c r="K4084" i="1"/>
  <c r="K4085" i="1"/>
  <c r="K4086" i="1"/>
  <c r="K4087" i="1"/>
  <c r="K4088" i="1"/>
  <c r="K4089" i="1"/>
  <c r="K4090" i="1"/>
  <c r="K4091" i="1"/>
  <c r="K4092" i="1"/>
  <c r="K4093" i="1"/>
  <c r="K4094" i="1"/>
  <c r="K4095" i="1"/>
  <c r="K4096" i="1"/>
  <c r="K4097" i="1"/>
  <c r="K4098" i="1"/>
  <c r="K4099" i="1"/>
  <c r="K4100" i="1"/>
  <c r="K4101" i="1"/>
  <c r="K4102" i="1"/>
  <c r="K4103" i="1"/>
  <c r="K4104" i="1"/>
  <c r="K4105" i="1"/>
  <c r="K4106" i="1"/>
  <c r="K4107" i="1"/>
  <c r="K4108" i="1"/>
  <c r="K4109" i="1"/>
  <c r="K4110" i="1"/>
  <c r="K4112" i="1"/>
  <c r="K4113" i="1"/>
  <c r="K4114" i="1"/>
  <c r="K4115" i="1"/>
  <c r="K4116" i="1"/>
  <c r="K4117" i="1"/>
  <c r="K4118" i="1"/>
  <c r="K4119" i="1"/>
  <c r="K4120" i="1"/>
  <c r="K4121" i="1"/>
  <c r="K4122" i="1"/>
  <c r="K4123" i="1"/>
  <c r="K4124" i="1"/>
  <c r="K4125" i="1"/>
  <c r="K4126" i="1"/>
  <c r="K4127" i="1"/>
  <c r="K4128" i="1"/>
  <c r="K4129" i="1"/>
  <c r="K4130" i="1"/>
  <c r="K4132" i="1"/>
  <c r="K4133" i="1"/>
  <c r="K4134" i="1"/>
  <c r="K4135" i="1"/>
  <c r="K4136" i="1"/>
  <c r="K4137" i="1"/>
  <c r="K4138" i="1"/>
  <c r="K4140" i="1"/>
  <c r="K4141" i="1"/>
  <c r="K4142" i="1"/>
  <c r="K4143" i="1"/>
  <c r="K4144" i="1"/>
  <c r="K4145" i="1"/>
  <c r="K4146" i="1"/>
  <c r="K4147" i="1"/>
  <c r="K4148" i="1"/>
  <c r="K4149" i="1"/>
  <c r="K4150" i="1"/>
  <c r="K4151" i="1"/>
  <c r="K4152" i="1"/>
  <c r="K4153" i="1"/>
  <c r="K4154" i="1"/>
  <c r="K4155" i="1"/>
  <c r="K4156" i="1"/>
  <c r="K4157" i="1"/>
  <c r="K4158" i="1"/>
  <c r="K4159" i="1"/>
  <c r="K4160" i="1"/>
  <c r="K4161" i="1"/>
  <c r="K4162" i="1"/>
  <c r="K4163" i="1"/>
  <c r="K4164" i="1"/>
  <c r="K4165" i="1"/>
  <c r="K4166" i="1"/>
  <c r="K4167" i="1"/>
  <c r="K4168" i="1"/>
  <c r="K4169" i="1"/>
  <c r="K4170" i="1"/>
  <c r="K4171" i="1"/>
  <c r="K4172" i="1"/>
  <c r="K4174" i="1"/>
  <c r="K4175" i="1"/>
  <c r="K4176" i="1"/>
  <c r="K4177" i="1"/>
  <c r="K4178" i="1"/>
  <c r="K4179" i="1"/>
  <c r="K4180" i="1"/>
  <c r="K4181" i="1"/>
  <c r="K4182" i="1"/>
  <c r="K4183" i="1"/>
  <c r="K4184" i="1"/>
  <c r="K4185" i="1"/>
  <c r="K4186" i="1"/>
  <c r="K4188" i="1"/>
  <c r="K4189" i="1"/>
  <c r="K4190" i="1"/>
  <c r="K4191" i="1"/>
  <c r="K4192" i="1"/>
  <c r="K4193" i="1"/>
  <c r="K4194" i="1"/>
  <c r="K4195" i="1"/>
  <c r="K4196" i="1"/>
  <c r="K4197" i="1"/>
  <c r="K4198" i="1"/>
  <c r="K4199" i="1"/>
  <c r="K4200" i="1"/>
  <c r="K4201" i="1"/>
  <c r="K4203" i="1"/>
  <c r="K4204" i="1"/>
  <c r="K4205" i="1"/>
  <c r="K4206" i="1"/>
  <c r="K4207" i="1"/>
  <c r="K4208" i="1"/>
  <c r="K4209" i="1"/>
  <c r="K4210" i="1"/>
  <c r="K4211" i="1"/>
  <c r="K4212" i="1"/>
  <c r="K4213" i="1"/>
  <c r="K4214" i="1"/>
  <c r="K4215" i="1"/>
  <c r="K4216" i="1"/>
  <c r="K4217" i="1"/>
  <c r="K4218" i="1"/>
  <c r="K4219" i="1"/>
  <c r="K4220" i="1"/>
  <c r="K4221" i="1"/>
  <c r="K4222" i="1"/>
  <c r="K4223" i="1"/>
  <c r="K4224" i="1"/>
  <c r="K4225" i="1"/>
  <c r="K4226" i="1"/>
  <c r="K4227" i="1"/>
  <c r="K4228" i="1"/>
  <c r="K4229" i="1"/>
  <c r="K4231" i="1"/>
  <c r="K4232" i="1"/>
  <c r="K4233" i="1"/>
  <c r="K4234" i="1"/>
  <c r="K4235" i="1"/>
  <c r="K4236" i="1"/>
  <c r="K4237" i="1"/>
  <c r="K4238" i="1"/>
  <c r="K4239" i="1"/>
  <c r="K4240" i="1"/>
  <c r="K4241" i="1"/>
  <c r="K4242" i="1"/>
  <c r="K4243" i="1"/>
  <c r="K4244" i="1"/>
  <c r="K4245" i="1"/>
  <c r="K4247" i="1"/>
  <c r="K4248" i="1"/>
  <c r="K4249" i="1"/>
  <c r="K4250" i="1"/>
  <c r="K4251" i="1"/>
  <c r="K4252" i="1"/>
  <c r="K4253" i="1"/>
  <c r="K4254" i="1"/>
  <c r="K4255" i="1"/>
  <c r="K4256" i="1"/>
  <c r="K4257" i="1"/>
  <c r="K4259" i="1"/>
  <c r="K4260" i="1"/>
  <c r="K4261" i="1"/>
  <c r="K4262" i="1"/>
  <c r="K4263" i="1"/>
  <c r="K4264" i="1"/>
  <c r="K4265" i="1"/>
  <c r="K4266" i="1"/>
  <c r="K4267" i="1"/>
  <c r="K4268" i="1"/>
  <c r="K4269" i="1"/>
  <c r="K4270" i="1"/>
  <c r="K4271" i="1"/>
  <c r="K4272" i="1"/>
  <c r="K4273" i="1"/>
  <c r="K4274" i="1"/>
  <c r="K4275" i="1"/>
  <c r="K4276" i="1"/>
  <c r="K4277" i="1"/>
  <c r="K4278" i="1"/>
  <c r="K4279" i="1"/>
  <c r="K4280" i="1"/>
  <c r="K4281" i="1"/>
  <c r="K4282" i="1"/>
  <c r="K4283" i="1"/>
  <c r="K4285" i="1"/>
  <c r="K4286" i="1"/>
  <c r="K4287" i="1"/>
  <c r="K4288" i="1"/>
  <c r="K4289" i="1"/>
  <c r="K4290" i="1"/>
  <c r="K4291" i="1"/>
  <c r="K4292" i="1"/>
  <c r="K4293" i="1"/>
  <c r="K4294" i="1"/>
  <c r="K4295" i="1"/>
  <c r="K4296" i="1"/>
  <c r="K4298" i="1"/>
  <c r="K4299" i="1"/>
  <c r="K4300" i="1"/>
  <c r="K4301" i="1"/>
  <c r="K4302" i="1"/>
  <c r="K4303" i="1"/>
  <c r="K4304" i="1"/>
  <c r="K4305" i="1"/>
  <c r="K4307" i="1"/>
  <c r="K4308" i="1"/>
  <c r="K4309" i="1"/>
  <c r="K4310" i="1"/>
  <c r="K4311" i="1"/>
  <c r="K4312" i="1"/>
  <c r="K4313" i="1"/>
  <c r="K4314" i="1"/>
  <c r="K4315" i="1"/>
  <c r="K4316" i="1"/>
  <c r="K4317" i="1"/>
  <c r="K4318" i="1"/>
  <c r="K4319" i="1"/>
  <c r="K4320" i="1"/>
  <c r="K4321" i="1"/>
  <c r="K4322" i="1"/>
  <c r="K4323" i="1"/>
  <c r="K4324" i="1"/>
  <c r="K4325" i="1"/>
  <c r="K4326" i="1"/>
  <c r="K4327" i="1"/>
  <c r="K4328" i="1"/>
  <c r="K4329" i="1"/>
  <c r="K4330" i="1"/>
  <c r="K4331" i="1"/>
  <c r="K4333" i="1"/>
  <c r="K4334" i="1"/>
  <c r="K4335" i="1"/>
  <c r="K4336" i="1"/>
  <c r="K4337" i="1"/>
  <c r="K4338" i="1"/>
  <c r="K4339" i="1"/>
  <c r="K4340" i="1"/>
  <c r="K4341" i="1"/>
  <c r="K4342" i="1"/>
  <c r="K4343" i="1"/>
  <c r="K4344" i="1"/>
  <c r="K4345" i="1"/>
  <c r="K4346" i="1"/>
  <c r="K4348" i="1"/>
  <c r="K4349" i="1"/>
  <c r="K4350" i="1"/>
  <c r="K4351" i="1"/>
  <c r="K4352" i="1"/>
  <c r="K4353" i="1"/>
  <c r="K4354" i="1"/>
  <c r="K4355" i="1"/>
  <c r="K4356" i="1"/>
  <c r="K4357" i="1"/>
  <c r="K4358" i="1"/>
  <c r="K4359" i="1"/>
  <c r="K4360" i="1"/>
  <c r="K4361" i="1"/>
  <c r="K4362" i="1"/>
  <c r="K4363" i="1"/>
  <c r="K4364" i="1"/>
  <c r="K4365" i="1"/>
  <c r="K4367" i="1"/>
  <c r="K4368" i="1"/>
  <c r="K4369" i="1"/>
  <c r="K4370" i="1"/>
  <c r="K4371" i="1"/>
  <c r="K4372" i="1"/>
  <c r="K4373" i="1"/>
  <c r="K4374" i="1"/>
  <c r="K4375" i="1"/>
  <c r="K4376" i="1"/>
  <c r="K4377" i="1"/>
  <c r="K4378" i="1"/>
  <c r="K4379" i="1"/>
  <c r="K4380" i="1"/>
  <c r="K4381" i="1"/>
  <c r="K4383" i="1"/>
  <c r="K4384" i="1"/>
  <c r="K4385" i="1"/>
  <c r="K4386" i="1"/>
  <c r="K4387" i="1"/>
  <c r="K4388" i="1"/>
  <c r="K4389" i="1"/>
  <c r="K4390" i="1"/>
  <c r="K4391" i="1"/>
  <c r="K4392" i="1"/>
  <c r="K4393" i="1"/>
  <c r="K4394" i="1"/>
  <c r="K4395" i="1"/>
  <c r="K4396" i="1"/>
  <c r="K4397" i="1"/>
  <c r="K4399" i="1"/>
  <c r="K4400" i="1"/>
  <c r="K4401" i="1"/>
  <c r="K4402" i="1"/>
  <c r="K4403" i="1"/>
  <c r="K4404" i="1"/>
  <c r="K4405" i="1"/>
  <c r="K4406" i="1"/>
  <c r="K4407" i="1"/>
  <c r="K4408" i="1"/>
  <c r="K4409" i="1"/>
  <c r="K4410" i="1"/>
  <c r="K4411" i="1"/>
  <c r="K4412" i="1"/>
  <c r="K4414" i="1"/>
  <c r="K4415" i="1"/>
  <c r="K4416" i="1"/>
  <c r="K4417" i="1"/>
  <c r="K4418" i="1"/>
  <c r="K4419" i="1"/>
  <c r="K4420" i="1"/>
  <c r="K4421" i="1"/>
  <c r="K4422" i="1"/>
  <c r="K4423" i="1"/>
  <c r="K4424" i="1"/>
  <c r="K4425" i="1"/>
  <c r="K4426" i="1"/>
  <c r="K4427" i="1"/>
  <c r="K4428" i="1"/>
  <c r="K4429" i="1"/>
  <c r="K4430" i="1"/>
  <c r="K4431" i="1"/>
  <c r="K4432" i="1"/>
  <c r="K4433" i="1"/>
  <c r="K4435" i="1"/>
  <c r="K4436" i="1"/>
  <c r="K4437" i="1"/>
  <c r="K4438" i="1"/>
  <c r="K4439" i="1"/>
  <c r="K4440" i="1"/>
  <c r="K4441" i="1"/>
  <c r="K4442" i="1"/>
  <c r="K4443" i="1"/>
  <c r="K4444" i="1"/>
  <c r="K4445" i="1"/>
  <c r="K4446" i="1"/>
  <c r="K4447" i="1"/>
  <c r="K4448" i="1"/>
  <c r="K4449" i="1"/>
  <c r="K4450" i="1"/>
  <c r="K4451" i="1"/>
  <c r="K4452" i="1"/>
  <c r="K4453" i="1"/>
  <c r="K4454" i="1"/>
  <c r="K4455" i="1"/>
  <c r="K4456" i="1"/>
  <c r="K4457" i="1"/>
  <c r="K4458" i="1"/>
  <c r="K4459" i="1"/>
  <c r="K4460" i="1"/>
  <c r="K4462" i="1"/>
  <c r="K4463" i="1"/>
  <c r="K4464" i="1"/>
  <c r="K4465" i="1"/>
  <c r="K4466" i="1"/>
  <c r="K4467" i="1"/>
  <c r="K4468" i="1"/>
  <c r="K4469" i="1"/>
  <c r="K4470" i="1"/>
  <c r="K4471" i="1"/>
  <c r="K4472" i="1"/>
  <c r="K4473" i="1"/>
  <c r="K4474" i="1"/>
  <c r="K4475" i="1"/>
  <c r="K4476" i="1"/>
  <c r="K4477" i="1"/>
  <c r="K4478" i="1"/>
  <c r="K4479" i="1"/>
  <c r="K4481" i="1"/>
  <c r="K4482" i="1"/>
  <c r="K4483" i="1"/>
  <c r="K4484" i="1"/>
  <c r="K4485" i="1"/>
  <c r="K4486" i="1"/>
  <c r="K4487" i="1"/>
  <c r="K4488" i="1"/>
  <c r="K4489" i="1"/>
  <c r="K4490" i="1"/>
  <c r="K4492" i="1"/>
  <c r="K4493" i="1"/>
  <c r="K4494" i="1"/>
  <c r="K4495" i="1"/>
  <c r="K4496" i="1"/>
  <c r="K4497" i="1"/>
  <c r="K4498" i="1"/>
  <c r="K4499" i="1"/>
  <c r="K4500" i="1"/>
  <c r="K4501" i="1"/>
  <c r="K4502" i="1"/>
  <c r="K4503" i="1"/>
  <c r="K4504" i="1"/>
  <c r="K4505" i="1"/>
  <c r="K4506" i="1"/>
  <c r="K4508" i="1"/>
  <c r="K4509" i="1"/>
  <c r="K4510" i="1"/>
  <c r="K4511" i="1"/>
  <c r="K4512" i="1"/>
  <c r="K4513" i="1"/>
  <c r="K4514" i="1"/>
  <c r="K4515" i="1"/>
  <c r="K4516" i="1"/>
  <c r="K4517" i="1"/>
  <c r="K4518" i="1"/>
  <c r="K4519" i="1"/>
  <c r="K4520" i="1"/>
  <c r="K4521" i="1"/>
  <c r="K4522" i="1"/>
  <c r="K4523" i="1"/>
  <c r="K4524" i="1"/>
  <c r="K4525" i="1"/>
  <c r="K4526" i="1"/>
  <c r="K4527" i="1"/>
  <c r="K4528" i="1"/>
  <c r="K4529" i="1"/>
  <c r="K4531" i="1"/>
  <c r="K4532" i="1"/>
  <c r="K4533" i="1"/>
  <c r="K4534" i="1"/>
  <c r="K4535" i="1"/>
  <c r="K4536" i="1"/>
  <c r="K4537" i="1"/>
  <c r="K4538" i="1"/>
  <c r="K4539" i="1"/>
  <c r="K4540" i="1"/>
  <c r="K4541" i="1"/>
  <c r="K4542" i="1"/>
  <c r="K4543" i="1"/>
  <c r="K4544" i="1"/>
  <c r="K4545" i="1"/>
  <c r="K4546" i="1"/>
  <c r="K4547" i="1"/>
  <c r="K4548" i="1"/>
  <c r="K4549" i="1"/>
  <c r="K4550" i="1"/>
  <c r="K4551" i="1"/>
  <c r="K4553" i="1"/>
  <c r="K4554" i="1"/>
  <c r="K4555" i="1"/>
  <c r="K4556" i="1"/>
  <c r="K4557" i="1"/>
  <c r="K4558" i="1"/>
  <c r="K4559" i="1"/>
  <c r="K4560" i="1"/>
  <c r="K4561" i="1"/>
  <c r="K4562" i="1"/>
  <c r="K4563" i="1"/>
  <c r="K4564" i="1"/>
  <c r="K4565" i="1"/>
  <c r="K4566" i="1"/>
  <c r="K4567" i="1"/>
  <c r="K4568" i="1"/>
  <c r="K4569" i="1"/>
  <c r="K4570" i="1"/>
  <c r="K4572" i="1"/>
  <c r="K4573" i="1"/>
  <c r="K4574" i="1"/>
  <c r="K4575" i="1"/>
  <c r="K4576" i="1"/>
  <c r="K4577" i="1"/>
  <c r="K4578" i="1"/>
  <c r="K4579" i="1"/>
  <c r="K4580" i="1"/>
  <c r="K4581" i="1"/>
  <c r="K4582" i="1"/>
  <c r="K4583" i="1"/>
  <c r="K4584" i="1"/>
  <c r="K4585" i="1"/>
  <c r="K4586" i="1"/>
  <c r="K4587" i="1"/>
  <c r="K4588" i="1"/>
  <c r="K4589" i="1"/>
  <c r="K4590" i="1"/>
  <c r="K4591" i="1"/>
  <c r="K4592" i="1"/>
  <c r="K4593" i="1"/>
  <c r="K4594" i="1"/>
  <c r="K4595" i="1"/>
  <c r="K4596" i="1"/>
  <c r="K4597" i="1"/>
  <c r="K4598" i="1"/>
  <c r="K4599" i="1"/>
  <c r="K4601" i="1"/>
  <c r="K4602" i="1"/>
  <c r="K4603" i="1"/>
  <c r="K4604" i="1"/>
  <c r="K4605" i="1"/>
  <c r="K4606" i="1"/>
  <c r="K4608" i="1"/>
  <c r="K4609" i="1"/>
  <c r="K4610" i="1"/>
  <c r="K4611" i="1"/>
  <c r="K4612" i="1"/>
  <c r="K4613" i="1"/>
  <c r="K4614" i="1"/>
  <c r="K4615" i="1"/>
  <c r="K4616" i="1"/>
  <c r="K4617" i="1"/>
  <c r="K4618" i="1"/>
  <c r="K4619" i="1"/>
  <c r="K4620" i="1"/>
  <c r="K4621" i="1"/>
  <c r="K4622" i="1"/>
  <c r="K4623" i="1"/>
  <c r="K4624" i="1"/>
  <c r="K4626" i="1"/>
  <c r="K4627" i="1"/>
  <c r="K4628" i="1"/>
  <c r="K4629" i="1"/>
  <c r="K4630" i="1"/>
  <c r="K4631" i="1"/>
  <c r="K4632" i="1"/>
  <c r="K4633" i="1"/>
  <c r="K4634" i="1"/>
  <c r="K4635" i="1"/>
  <c r="K4636" i="1"/>
  <c r="K4637" i="1"/>
  <c r="K4638" i="1"/>
  <c r="K4639" i="1"/>
  <c r="K4640" i="1"/>
  <c r="K4641" i="1"/>
  <c r="K4642" i="1"/>
  <c r="K4643" i="1"/>
  <c r="K4645" i="1"/>
  <c r="K4646" i="1"/>
  <c r="K4647" i="1"/>
  <c r="K4648" i="1"/>
  <c r="K4649" i="1"/>
  <c r="K4650" i="1"/>
  <c r="K4651" i="1"/>
  <c r="K4652" i="1"/>
  <c r="K4653" i="1"/>
  <c r="K4654" i="1"/>
  <c r="K4655" i="1"/>
  <c r="K4656" i="1"/>
  <c r="K4657" i="1"/>
  <c r="K4658" i="1"/>
  <c r="K4660" i="1"/>
  <c r="K4661" i="1"/>
  <c r="K4662" i="1"/>
  <c r="K4663" i="1"/>
  <c r="K4664" i="1"/>
  <c r="K4665" i="1"/>
  <c r="K4666" i="1"/>
  <c r="K4667" i="1"/>
  <c r="K4668" i="1"/>
  <c r="K4669" i="1"/>
  <c r="K4670" i="1"/>
  <c r="K4671" i="1"/>
  <c r="K4672" i="1"/>
  <c r="K4673" i="1"/>
  <c r="K4674" i="1"/>
  <c r="K4675" i="1"/>
  <c r="K4676" i="1"/>
  <c r="K4677" i="1"/>
  <c r="K4678" i="1"/>
  <c r="K4679" i="1"/>
  <c r="K4680" i="1"/>
  <c r="K4681" i="1"/>
  <c r="K4682" i="1"/>
  <c r="K4683" i="1"/>
  <c r="K4684" i="1"/>
  <c r="K4685" i="1"/>
  <c r="K4686" i="1"/>
  <c r="K4687" i="1"/>
  <c r="K4688" i="1"/>
  <c r="K4689" i="1"/>
  <c r="K4690" i="1"/>
  <c r="K4691" i="1"/>
  <c r="K4692" i="1"/>
  <c r="K4693" i="1"/>
  <c r="K4694" i="1"/>
  <c r="K4695" i="1"/>
  <c r="K4697" i="1"/>
  <c r="K4698" i="1"/>
  <c r="K4699" i="1"/>
  <c r="K4700" i="1"/>
  <c r="K4701" i="1"/>
  <c r="K4702" i="1"/>
  <c r="K4703" i="1"/>
  <c r="K4705" i="1"/>
  <c r="K4707" i="1"/>
  <c r="K4708" i="1"/>
  <c r="K4709" i="1"/>
  <c r="K4710" i="1"/>
  <c r="K4711" i="1"/>
  <c r="K4712" i="1"/>
  <c r="K4713" i="1"/>
  <c r="K4714" i="1"/>
  <c r="K4715" i="1"/>
  <c r="K4716" i="1"/>
  <c r="K4717" i="1"/>
  <c r="K4718" i="1"/>
  <c r="K4719" i="1"/>
  <c r="K4720" i="1"/>
  <c r="K4721" i="1"/>
  <c r="K4722" i="1"/>
  <c r="K4723" i="1"/>
  <c r="K4724" i="1"/>
  <c r="K4725" i="1"/>
  <c r="K4726" i="1"/>
  <c r="K4727" i="1"/>
  <c r="K4728" i="1"/>
  <c r="K4729" i="1"/>
  <c r="K4730" i="1"/>
  <c r="K4731" i="1"/>
  <c r="K4732" i="1"/>
  <c r="K4733" i="1"/>
  <c r="K4735" i="1"/>
  <c r="K4736" i="1"/>
  <c r="K4737" i="1"/>
  <c r="K4738" i="1"/>
  <c r="K4739" i="1"/>
  <c r="K4740" i="1"/>
  <c r="K4741" i="1"/>
  <c r="K4742" i="1"/>
  <c r="K4743" i="1"/>
  <c r="K4744" i="1"/>
  <c r="K4745" i="1"/>
  <c r="K4746" i="1"/>
  <c r="K4747" i="1"/>
  <c r="K4748" i="1"/>
  <c r="K4750" i="1"/>
  <c r="K4751" i="1"/>
  <c r="K4752" i="1"/>
  <c r="K4753" i="1"/>
  <c r="K4754" i="1"/>
  <c r="K4755" i="1"/>
  <c r="J2" i="1"/>
  <c r="J3" i="1"/>
  <c r="J4" i="1"/>
  <c r="J5" i="1"/>
  <c r="J6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6" i="1"/>
  <c r="J37" i="1"/>
  <c r="J38" i="1"/>
  <c r="J39" i="1"/>
  <c r="J40" i="1"/>
  <c r="J41" i="1"/>
  <c r="J42" i="1"/>
  <c r="J43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7" i="1"/>
  <c r="J248" i="1"/>
  <c r="J249" i="1"/>
  <c r="J250" i="1"/>
  <c r="J251" i="1"/>
  <c r="J252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5" i="1"/>
  <c r="J286" i="1"/>
  <c r="J287" i="1"/>
  <c r="J288" i="1"/>
  <c r="J289" i="1"/>
  <c r="J290" i="1"/>
  <c r="J291" i="1"/>
  <c r="J292" i="1"/>
  <c r="J293" i="1"/>
  <c r="J294" i="1"/>
  <c r="J295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9" i="1"/>
  <c r="J360" i="1"/>
  <c r="J361" i="1"/>
  <c r="J362" i="1"/>
  <c r="J363" i="1"/>
  <c r="J364" i="1"/>
  <c r="J365" i="1"/>
  <c r="J366" i="1"/>
  <c r="J367" i="1"/>
  <c r="J368" i="1"/>
  <c r="J369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8" i="1"/>
  <c r="J449" i="1"/>
  <c r="J450" i="1"/>
  <c r="J451" i="1"/>
  <c r="J452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5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7" i="1"/>
  <c r="J658" i="1"/>
  <c r="J659" i="1"/>
  <c r="J660" i="1"/>
  <c r="J661" i="1"/>
  <c r="J662" i="1"/>
  <c r="J664" i="1"/>
  <c r="J665" i="1"/>
  <c r="J666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681" i="1"/>
  <c r="J682" i="1"/>
  <c r="J683" i="1"/>
  <c r="J684" i="1"/>
  <c r="J685" i="1"/>
  <c r="J686" i="1"/>
  <c r="J687" i="1"/>
  <c r="J688" i="1"/>
  <c r="J689" i="1"/>
  <c r="J690" i="1"/>
  <c r="J691" i="1"/>
  <c r="J692" i="1"/>
  <c r="J693" i="1"/>
  <c r="J694" i="1"/>
  <c r="J696" i="1"/>
  <c r="J697" i="1"/>
  <c r="J698" i="1"/>
  <c r="J699" i="1"/>
  <c r="J700" i="1"/>
  <c r="J701" i="1"/>
  <c r="J702" i="1"/>
  <c r="J703" i="1"/>
  <c r="J704" i="1"/>
  <c r="J705" i="1"/>
  <c r="J706" i="1"/>
  <c r="J707" i="1"/>
  <c r="J708" i="1"/>
  <c r="J709" i="1"/>
  <c r="J711" i="1"/>
  <c r="J712" i="1"/>
  <c r="J713" i="1"/>
  <c r="J714" i="1"/>
  <c r="J715" i="1"/>
  <c r="J716" i="1"/>
  <c r="J717" i="1"/>
  <c r="J718" i="1"/>
  <c r="J719" i="1"/>
  <c r="J720" i="1"/>
  <c r="J721" i="1"/>
  <c r="J722" i="1"/>
  <c r="J723" i="1"/>
  <c r="J724" i="1"/>
  <c r="J725" i="1"/>
  <c r="J726" i="1"/>
  <c r="J727" i="1"/>
  <c r="J728" i="1"/>
  <c r="J729" i="1"/>
  <c r="J730" i="1"/>
  <c r="J732" i="1"/>
  <c r="J733" i="1"/>
  <c r="J734" i="1"/>
  <c r="J735" i="1"/>
  <c r="J736" i="1"/>
  <c r="J737" i="1"/>
  <c r="J738" i="1"/>
  <c r="J739" i="1"/>
  <c r="J741" i="1"/>
  <c r="J742" i="1"/>
  <c r="J743" i="1"/>
  <c r="J744" i="1"/>
  <c r="J745" i="1"/>
  <c r="J746" i="1"/>
  <c r="J747" i="1"/>
  <c r="J748" i="1"/>
  <c r="J749" i="1"/>
  <c r="J750" i="1"/>
  <c r="J751" i="1"/>
  <c r="J752" i="1"/>
  <c r="J753" i="1"/>
  <c r="J754" i="1"/>
  <c r="J755" i="1"/>
  <c r="J756" i="1"/>
  <c r="J757" i="1"/>
  <c r="J758" i="1"/>
  <c r="J759" i="1"/>
  <c r="J760" i="1"/>
  <c r="J761" i="1"/>
  <c r="J762" i="1"/>
  <c r="J763" i="1"/>
  <c r="J764" i="1"/>
  <c r="J765" i="1"/>
  <c r="J767" i="1"/>
  <c r="J768" i="1"/>
  <c r="J769" i="1"/>
  <c r="J770" i="1"/>
  <c r="J771" i="1"/>
  <c r="J772" i="1"/>
  <c r="J773" i="1"/>
  <c r="J774" i="1"/>
  <c r="J775" i="1"/>
  <c r="J776" i="1"/>
  <c r="J777" i="1"/>
  <c r="J778" i="1"/>
  <c r="J779" i="1"/>
  <c r="J780" i="1"/>
  <c r="J782" i="1"/>
  <c r="J783" i="1"/>
  <c r="J784" i="1"/>
  <c r="J785" i="1"/>
  <c r="J786" i="1"/>
  <c r="J787" i="1"/>
  <c r="J788" i="1"/>
  <c r="J789" i="1"/>
  <c r="J790" i="1"/>
  <c r="J791" i="1"/>
  <c r="J792" i="1"/>
  <c r="J793" i="1"/>
  <c r="J794" i="1"/>
  <c r="J795" i="1"/>
  <c r="J796" i="1"/>
  <c r="J797" i="1"/>
  <c r="J798" i="1"/>
  <c r="J799" i="1"/>
  <c r="J801" i="1"/>
  <c r="J802" i="1"/>
  <c r="J803" i="1"/>
  <c r="J804" i="1"/>
  <c r="J805" i="1"/>
  <c r="J806" i="1"/>
  <c r="J807" i="1"/>
  <c r="J808" i="1"/>
  <c r="J809" i="1"/>
  <c r="J810" i="1"/>
  <c r="J811" i="1"/>
  <c r="J812" i="1"/>
  <c r="J813" i="1"/>
  <c r="J814" i="1"/>
  <c r="J815" i="1"/>
  <c r="J817" i="1"/>
  <c r="J818" i="1"/>
  <c r="J819" i="1"/>
  <c r="J820" i="1"/>
  <c r="J821" i="1"/>
  <c r="J822" i="1"/>
  <c r="J823" i="1"/>
  <c r="J824" i="1"/>
  <c r="J825" i="1"/>
  <c r="J826" i="1"/>
  <c r="J827" i="1"/>
  <c r="J828" i="1"/>
  <c r="J829" i="1"/>
  <c r="J830" i="1"/>
  <c r="J831" i="1"/>
  <c r="J833" i="1"/>
  <c r="J834" i="1"/>
  <c r="J835" i="1"/>
  <c r="J836" i="1"/>
  <c r="J837" i="1"/>
  <c r="J838" i="1"/>
  <c r="J839" i="1"/>
  <c r="J840" i="1"/>
  <c r="J841" i="1"/>
  <c r="J842" i="1"/>
  <c r="J843" i="1"/>
  <c r="J844" i="1"/>
  <c r="J845" i="1"/>
  <c r="J846" i="1"/>
  <c r="J848" i="1"/>
  <c r="J849" i="1"/>
  <c r="J850" i="1"/>
  <c r="J851" i="1"/>
  <c r="J852" i="1"/>
  <c r="J853" i="1"/>
  <c r="J854" i="1"/>
  <c r="J855" i="1"/>
  <c r="J856" i="1"/>
  <c r="J857" i="1"/>
  <c r="J858" i="1"/>
  <c r="J859" i="1"/>
  <c r="J860" i="1"/>
  <c r="J861" i="1"/>
  <c r="J862" i="1"/>
  <c r="J863" i="1"/>
  <c r="J864" i="1"/>
  <c r="J865" i="1"/>
  <c r="J866" i="1"/>
  <c r="J867" i="1"/>
  <c r="J869" i="1"/>
  <c r="J870" i="1"/>
  <c r="J871" i="1"/>
  <c r="J872" i="1"/>
  <c r="J873" i="1"/>
  <c r="J874" i="1"/>
  <c r="J875" i="1"/>
  <c r="J876" i="1"/>
  <c r="J877" i="1"/>
  <c r="J878" i="1"/>
  <c r="J879" i="1"/>
  <c r="J880" i="1"/>
  <c r="J881" i="1"/>
  <c r="J882" i="1"/>
  <c r="J883" i="1"/>
  <c r="J884" i="1"/>
  <c r="J885" i="1"/>
  <c r="J886" i="1"/>
  <c r="J887" i="1"/>
  <c r="J888" i="1"/>
  <c r="J889" i="1"/>
  <c r="J890" i="1"/>
  <c r="J891" i="1"/>
  <c r="J892" i="1"/>
  <c r="J893" i="1"/>
  <c r="J894" i="1"/>
  <c r="J896" i="1"/>
  <c r="J897" i="1"/>
  <c r="J898" i="1"/>
  <c r="J899" i="1"/>
  <c r="J900" i="1"/>
  <c r="J901" i="1"/>
  <c r="J902" i="1"/>
  <c r="J903" i="1"/>
  <c r="J904" i="1"/>
  <c r="J905" i="1"/>
  <c r="J906" i="1"/>
  <c r="J907" i="1"/>
  <c r="J908" i="1"/>
  <c r="J909" i="1"/>
  <c r="J910" i="1"/>
  <c r="J911" i="1"/>
  <c r="J912" i="1"/>
  <c r="J913" i="1"/>
  <c r="J915" i="1"/>
  <c r="J916" i="1"/>
  <c r="J917" i="1"/>
  <c r="J918" i="1"/>
  <c r="J919" i="1"/>
  <c r="J920" i="1"/>
  <c r="J921" i="1"/>
  <c r="J922" i="1"/>
  <c r="J923" i="1"/>
  <c r="J924" i="1"/>
  <c r="J926" i="1"/>
  <c r="J927" i="1"/>
  <c r="J928" i="1"/>
  <c r="J929" i="1"/>
  <c r="J930" i="1"/>
  <c r="J931" i="1"/>
  <c r="J932" i="1"/>
  <c r="J933" i="1"/>
  <c r="J934" i="1"/>
  <c r="J935" i="1"/>
  <c r="J936" i="1"/>
  <c r="J937" i="1"/>
  <c r="J938" i="1"/>
  <c r="J939" i="1"/>
  <c r="J940" i="1"/>
  <c r="J942" i="1"/>
  <c r="J943" i="1"/>
  <c r="J944" i="1"/>
  <c r="J945" i="1"/>
  <c r="J946" i="1"/>
  <c r="J947" i="1"/>
  <c r="J948" i="1"/>
  <c r="J949" i="1"/>
  <c r="J950" i="1"/>
  <c r="J951" i="1"/>
  <c r="J952" i="1"/>
  <c r="J953" i="1"/>
  <c r="J954" i="1"/>
  <c r="J955" i="1"/>
  <c r="J956" i="1"/>
  <c r="J957" i="1"/>
  <c r="J958" i="1"/>
  <c r="J959" i="1"/>
  <c r="J960" i="1"/>
  <c r="J961" i="1"/>
  <c r="J962" i="1"/>
  <c r="J963" i="1"/>
  <c r="J965" i="1"/>
  <c r="J966" i="1"/>
  <c r="J967" i="1"/>
  <c r="J968" i="1"/>
  <c r="J969" i="1"/>
  <c r="J970" i="1"/>
  <c r="J971" i="1"/>
  <c r="J972" i="1"/>
  <c r="J973" i="1"/>
  <c r="J974" i="1"/>
  <c r="J975" i="1"/>
  <c r="J977" i="1"/>
  <c r="J978" i="1"/>
  <c r="J979" i="1"/>
  <c r="J980" i="1"/>
  <c r="J981" i="1"/>
  <c r="J982" i="1"/>
  <c r="J983" i="1"/>
  <c r="J984" i="1"/>
  <c r="J985" i="1"/>
  <c r="J986" i="1"/>
  <c r="J987" i="1"/>
  <c r="J988" i="1"/>
  <c r="J989" i="1"/>
  <c r="J990" i="1"/>
  <c r="J991" i="1"/>
  <c r="J992" i="1"/>
  <c r="J993" i="1"/>
  <c r="J994" i="1"/>
  <c r="J995" i="1"/>
  <c r="J996" i="1"/>
  <c r="J997" i="1"/>
  <c r="J998" i="1"/>
  <c r="J999" i="1"/>
  <c r="J1000" i="1"/>
  <c r="J1002" i="1"/>
  <c r="J1003" i="1"/>
  <c r="J1004" i="1"/>
  <c r="J1005" i="1"/>
  <c r="J1006" i="1"/>
  <c r="J1007" i="1"/>
  <c r="J1008" i="1"/>
  <c r="J1009" i="1"/>
  <c r="J1010" i="1"/>
  <c r="J1011" i="1"/>
  <c r="J1012" i="1"/>
  <c r="J1013" i="1"/>
  <c r="J1014" i="1"/>
  <c r="J1015" i="1"/>
  <c r="J1016" i="1"/>
  <c r="J1017" i="1"/>
  <c r="J1018" i="1"/>
  <c r="J1019" i="1"/>
  <c r="J1020" i="1"/>
  <c r="J1021" i="1"/>
  <c r="J1022" i="1"/>
  <c r="J1023" i="1"/>
  <c r="J1024" i="1"/>
  <c r="J1025" i="1"/>
  <c r="J1026" i="1"/>
  <c r="J1027" i="1"/>
  <c r="J1029" i="1"/>
  <c r="J1030" i="1"/>
  <c r="J1031" i="1"/>
  <c r="J1032" i="1"/>
  <c r="J1033" i="1"/>
  <c r="J1034" i="1"/>
  <c r="J1035" i="1"/>
  <c r="J1036" i="1"/>
  <c r="J1037" i="1"/>
  <c r="J1038" i="1"/>
  <c r="J1039" i="1"/>
  <c r="J1040" i="1"/>
  <c r="J1041" i="1"/>
  <c r="J1042" i="1"/>
  <c r="J1043" i="1"/>
  <c r="J1044" i="1"/>
  <c r="J1045" i="1"/>
  <c r="J1046" i="1"/>
  <c r="J1048" i="1"/>
  <c r="J1049" i="1"/>
  <c r="J1050" i="1"/>
  <c r="J1051" i="1"/>
  <c r="J1052" i="1"/>
  <c r="J1054" i="1"/>
  <c r="J1055" i="1"/>
  <c r="J1056" i="1"/>
  <c r="J1057" i="1"/>
  <c r="J1058" i="1"/>
  <c r="J1059" i="1"/>
  <c r="J1060" i="1"/>
  <c r="J1061" i="1"/>
  <c r="J1062" i="1"/>
  <c r="J1063" i="1"/>
  <c r="J1064" i="1"/>
  <c r="J1065" i="1"/>
  <c r="J1066" i="1"/>
  <c r="J1067" i="1"/>
  <c r="J1068" i="1"/>
  <c r="J1069" i="1"/>
  <c r="J1070" i="1"/>
  <c r="J1071" i="1"/>
  <c r="J1072" i="1"/>
  <c r="J1073" i="1"/>
  <c r="J1074" i="1"/>
  <c r="J1075" i="1"/>
  <c r="J1076" i="1"/>
  <c r="J1077" i="1"/>
  <c r="J1078" i="1"/>
  <c r="J1079" i="1"/>
  <c r="J1080" i="1"/>
  <c r="J1081" i="1"/>
  <c r="J1083" i="1"/>
  <c r="J1084" i="1"/>
  <c r="J1085" i="1"/>
  <c r="J1086" i="1"/>
  <c r="J1087" i="1"/>
  <c r="J1088" i="1"/>
  <c r="J1089" i="1"/>
  <c r="J1090" i="1"/>
  <c r="J1091" i="1"/>
  <c r="J1092" i="1"/>
  <c r="J1093" i="1"/>
  <c r="J1094" i="1"/>
  <c r="J1095" i="1"/>
  <c r="J1096" i="1"/>
  <c r="J1097" i="1"/>
  <c r="J1098" i="1"/>
  <c r="J1100" i="1"/>
  <c r="J1101" i="1"/>
  <c r="J1102" i="1"/>
  <c r="J1103" i="1"/>
  <c r="J1104" i="1"/>
  <c r="J1105" i="1"/>
  <c r="J1106" i="1"/>
  <c r="J1107" i="1"/>
  <c r="J1108" i="1"/>
  <c r="J1109" i="1"/>
  <c r="J1111" i="1"/>
  <c r="J1112" i="1"/>
  <c r="J1113" i="1"/>
  <c r="J1114" i="1"/>
  <c r="J1115" i="1"/>
  <c r="J1116" i="1"/>
  <c r="J1117" i="1"/>
  <c r="J1118" i="1"/>
  <c r="J1119" i="1"/>
  <c r="J1120" i="1"/>
  <c r="J1121" i="1"/>
  <c r="J1122" i="1"/>
  <c r="J1123" i="1"/>
  <c r="J1124" i="1"/>
  <c r="J1125" i="1"/>
  <c r="J1126" i="1"/>
  <c r="J1127" i="1"/>
  <c r="J1128" i="1"/>
  <c r="J1129" i="1"/>
  <c r="J1130" i="1"/>
  <c r="J1131" i="1"/>
  <c r="J1132" i="1"/>
  <c r="J1133" i="1"/>
  <c r="J1134" i="1"/>
  <c r="J1135" i="1"/>
  <c r="J1136" i="1"/>
  <c r="J1137" i="1"/>
  <c r="J1139" i="1"/>
  <c r="J1140" i="1"/>
  <c r="J1141" i="1"/>
  <c r="J1142" i="1"/>
  <c r="J1143" i="1"/>
  <c r="J1144" i="1"/>
  <c r="J1145" i="1"/>
  <c r="J1146" i="1"/>
  <c r="J1147" i="1"/>
  <c r="J1148" i="1"/>
  <c r="J1149" i="1"/>
  <c r="J1150" i="1"/>
  <c r="J1151" i="1"/>
  <c r="J1152" i="1"/>
  <c r="J1154" i="1"/>
  <c r="J1155" i="1"/>
  <c r="J1156" i="1"/>
  <c r="J1157" i="1"/>
  <c r="J1158" i="1"/>
  <c r="J1159" i="1"/>
  <c r="J1160" i="1"/>
  <c r="J1161" i="1"/>
  <c r="J1162" i="1"/>
  <c r="J1163" i="1"/>
  <c r="J1164" i="1"/>
  <c r="J1165" i="1"/>
  <c r="J1166" i="1"/>
  <c r="J1167" i="1"/>
  <c r="J1169" i="1"/>
  <c r="J1170" i="1"/>
  <c r="J1171" i="1"/>
  <c r="J1172" i="1"/>
  <c r="J1173" i="1"/>
  <c r="J1174" i="1"/>
  <c r="J1175" i="1"/>
  <c r="J1176" i="1"/>
  <c r="J1177" i="1"/>
  <c r="J1178" i="1"/>
  <c r="J1179" i="1"/>
  <c r="J1180" i="1"/>
  <c r="J1181" i="1"/>
  <c r="J1182" i="1"/>
  <c r="J1183" i="1"/>
  <c r="J1184" i="1"/>
  <c r="J1185" i="1"/>
  <c r="J1186" i="1"/>
  <c r="J1187" i="1"/>
  <c r="J1188" i="1"/>
  <c r="J1189" i="1"/>
  <c r="J1190" i="1"/>
  <c r="J1191" i="1"/>
  <c r="J1192" i="1"/>
  <c r="J1193" i="1"/>
  <c r="J1194" i="1"/>
  <c r="J1195" i="1"/>
  <c r="J1197" i="1"/>
  <c r="J1198" i="1"/>
  <c r="J1199" i="1"/>
  <c r="J1200" i="1"/>
  <c r="J1201" i="1"/>
  <c r="J1202" i="1"/>
  <c r="J1203" i="1"/>
  <c r="J1204" i="1"/>
  <c r="J1205" i="1"/>
  <c r="J1206" i="1"/>
  <c r="J1207" i="1"/>
  <c r="J1208" i="1"/>
  <c r="J1209" i="1"/>
  <c r="J1210" i="1"/>
  <c r="J1212" i="1"/>
  <c r="J1213" i="1"/>
  <c r="J1214" i="1"/>
  <c r="J1215" i="1"/>
  <c r="J1216" i="1"/>
  <c r="J1217" i="1"/>
  <c r="J1218" i="1"/>
  <c r="J1219" i="1"/>
  <c r="J1220" i="1"/>
  <c r="J1221" i="1"/>
  <c r="J1222" i="1"/>
  <c r="J1223" i="1"/>
  <c r="J1224" i="1"/>
  <c r="J1225" i="1"/>
  <c r="J1226" i="1"/>
  <c r="J1227" i="1"/>
  <c r="J1228" i="1"/>
  <c r="J1229" i="1"/>
  <c r="J1230" i="1"/>
  <c r="J1231" i="1"/>
  <c r="J1232" i="1"/>
  <c r="J1233" i="1"/>
  <c r="J1234" i="1"/>
  <c r="J1236" i="1"/>
  <c r="J1237" i="1"/>
  <c r="J1238" i="1"/>
  <c r="J1239" i="1"/>
  <c r="J1240" i="1"/>
  <c r="J1241" i="1"/>
  <c r="J1242" i="1"/>
  <c r="J1243" i="1"/>
  <c r="J1244" i="1"/>
  <c r="J1245" i="1"/>
  <c r="J1246" i="1"/>
  <c r="J1247" i="1"/>
  <c r="J1248" i="1"/>
  <c r="J1249" i="1"/>
  <c r="J1250" i="1"/>
  <c r="J1251" i="1"/>
  <c r="J1252" i="1"/>
  <c r="J1254" i="1"/>
  <c r="J1255" i="1"/>
  <c r="J1256" i="1"/>
  <c r="J1257" i="1"/>
  <c r="J1258" i="1"/>
  <c r="J1259" i="1"/>
  <c r="J1260" i="1"/>
  <c r="J1261" i="1"/>
  <c r="J1263" i="1"/>
  <c r="J1264" i="1"/>
  <c r="J1265" i="1"/>
  <c r="J1266" i="1"/>
  <c r="J1267" i="1"/>
  <c r="J1268" i="1"/>
  <c r="J1269" i="1"/>
  <c r="J1270" i="1"/>
  <c r="J1271" i="1"/>
  <c r="J1272" i="1"/>
  <c r="J1273" i="1"/>
  <c r="J1274" i="1"/>
  <c r="J1275" i="1"/>
  <c r="J1276" i="1"/>
  <c r="J1277" i="1"/>
  <c r="J1278" i="1"/>
  <c r="J1279" i="1"/>
  <c r="J1280" i="1"/>
  <c r="J1282" i="1"/>
  <c r="J1283" i="1"/>
  <c r="J1284" i="1"/>
  <c r="J1285" i="1"/>
  <c r="J1286" i="1"/>
  <c r="J1287" i="1"/>
  <c r="J1288" i="1"/>
  <c r="J1289" i="1"/>
  <c r="J1290" i="1"/>
  <c r="J1291" i="1"/>
  <c r="J1292" i="1"/>
  <c r="J1293" i="1"/>
  <c r="J1294" i="1"/>
  <c r="J1295" i="1"/>
  <c r="J1296" i="1"/>
  <c r="J1297" i="1"/>
  <c r="J1298" i="1"/>
  <c r="J1299" i="1"/>
  <c r="J1300" i="1"/>
  <c r="J1301" i="1"/>
  <c r="J1302" i="1"/>
  <c r="J1303" i="1"/>
  <c r="J1304" i="1"/>
  <c r="J1305" i="1"/>
  <c r="J1306" i="1"/>
  <c r="J1307" i="1"/>
  <c r="J1308" i="1"/>
  <c r="J1309" i="1"/>
  <c r="J1310" i="1"/>
  <c r="J1311" i="1"/>
  <c r="J1312" i="1"/>
  <c r="J1313" i="1"/>
  <c r="J1314" i="1"/>
  <c r="J1316" i="1"/>
  <c r="J1317" i="1"/>
  <c r="J1318" i="1"/>
  <c r="J1319" i="1"/>
  <c r="J1320" i="1"/>
  <c r="J1322" i="1"/>
  <c r="J1323" i="1"/>
  <c r="J1324" i="1"/>
  <c r="J1325" i="1"/>
  <c r="J1326" i="1"/>
  <c r="J1327" i="1"/>
  <c r="J1328" i="1"/>
  <c r="J1329" i="1"/>
  <c r="J1330" i="1"/>
  <c r="J1331" i="1"/>
  <c r="J1332" i="1"/>
  <c r="J1333" i="1"/>
  <c r="J1334" i="1"/>
  <c r="J1335" i="1"/>
  <c r="J1336" i="1"/>
  <c r="J1337" i="1"/>
  <c r="J1338" i="1"/>
  <c r="J1340" i="1"/>
  <c r="J1341" i="1"/>
  <c r="J1342" i="1"/>
  <c r="J1343" i="1"/>
  <c r="J1344" i="1"/>
  <c r="J1345" i="1"/>
  <c r="J1346" i="1"/>
  <c r="J1347" i="1"/>
  <c r="J1348" i="1"/>
  <c r="J1349" i="1"/>
  <c r="J1350" i="1"/>
  <c r="J1351" i="1"/>
  <c r="J1352" i="1"/>
  <c r="J1353" i="1"/>
  <c r="J1354" i="1"/>
  <c r="J1355" i="1"/>
  <c r="J1356" i="1"/>
  <c r="J1358" i="1"/>
  <c r="J1359" i="1"/>
  <c r="J1360" i="1"/>
  <c r="J1361" i="1"/>
  <c r="J1362" i="1"/>
  <c r="J1363" i="1"/>
  <c r="J1364" i="1"/>
  <c r="J1365" i="1"/>
  <c r="J1366" i="1"/>
  <c r="J1367" i="1"/>
  <c r="J1368" i="1"/>
  <c r="J1369" i="1"/>
  <c r="J1370" i="1"/>
  <c r="J1371" i="1"/>
  <c r="J1372" i="1"/>
  <c r="J1373" i="1"/>
  <c r="J1374" i="1"/>
  <c r="J1375" i="1"/>
  <c r="J1377" i="1"/>
  <c r="J1378" i="1"/>
  <c r="J1379" i="1"/>
  <c r="J1380" i="1"/>
  <c r="J1381" i="1"/>
  <c r="J1382" i="1"/>
  <c r="J1383" i="1"/>
  <c r="J1384" i="1"/>
  <c r="J1386" i="1"/>
  <c r="J1387" i="1"/>
  <c r="J1388" i="1"/>
  <c r="J1389" i="1"/>
  <c r="J1390" i="1"/>
  <c r="J1392" i="1"/>
  <c r="J1393" i="1"/>
  <c r="J1394" i="1"/>
  <c r="J1395" i="1"/>
  <c r="J1396" i="1"/>
  <c r="J1397" i="1"/>
  <c r="J1398" i="1"/>
  <c r="J1399" i="1"/>
  <c r="J1400" i="1"/>
  <c r="J1401" i="1"/>
  <c r="J1402" i="1"/>
  <c r="J1403" i="1"/>
  <c r="J1404" i="1"/>
  <c r="J1405" i="1"/>
  <c r="J1406" i="1"/>
  <c r="J1407" i="1"/>
  <c r="J1408" i="1"/>
  <c r="J1409" i="1"/>
  <c r="J1410" i="1"/>
  <c r="J1411" i="1"/>
  <c r="J1412" i="1"/>
  <c r="J1413" i="1"/>
  <c r="J1414" i="1"/>
  <c r="J1415" i="1"/>
  <c r="J1416" i="1"/>
  <c r="J1417" i="1"/>
  <c r="J1418" i="1"/>
  <c r="J1420" i="1"/>
  <c r="J1421" i="1"/>
  <c r="J1422" i="1"/>
  <c r="J1423" i="1"/>
  <c r="J1424" i="1"/>
  <c r="J1425" i="1"/>
  <c r="J1426" i="1"/>
  <c r="J1427" i="1"/>
  <c r="J1429" i="1"/>
  <c r="J1430" i="1"/>
  <c r="J1431" i="1"/>
  <c r="J1432" i="1"/>
  <c r="J1433" i="1"/>
  <c r="J1434" i="1"/>
  <c r="J1435" i="1"/>
  <c r="J1436" i="1"/>
  <c r="J1437" i="1"/>
  <c r="J1438" i="1"/>
  <c r="J1439" i="1"/>
  <c r="J1440" i="1"/>
  <c r="J1441" i="1"/>
  <c r="J1442" i="1"/>
  <c r="J1443" i="1"/>
  <c r="J1444" i="1"/>
  <c r="J1445" i="1"/>
  <c r="J1447" i="1"/>
  <c r="J1448" i="1"/>
  <c r="J1449" i="1"/>
  <c r="J1450" i="1"/>
  <c r="J1451" i="1"/>
  <c r="J1452" i="1"/>
  <c r="J1453" i="1"/>
  <c r="J1454" i="1"/>
  <c r="J1455" i="1"/>
  <c r="J1456" i="1"/>
  <c r="J1457" i="1"/>
  <c r="J1458" i="1"/>
  <c r="J1459" i="1"/>
  <c r="J1460" i="1"/>
  <c r="J1461" i="1"/>
  <c r="J1462" i="1"/>
  <c r="J1463" i="1"/>
  <c r="J1464" i="1"/>
  <c r="J1465" i="1"/>
  <c r="J1466" i="1"/>
  <c r="J1467" i="1"/>
  <c r="J1468" i="1"/>
  <c r="J1469" i="1"/>
  <c r="J1470" i="1"/>
  <c r="J1471" i="1"/>
  <c r="J1472" i="1"/>
  <c r="J1473" i="1"/>
  <c r="J1474" i="1"/>
  <c r="J1476" i="1"/>
  <c r="J1477" i="1"/>
  <c r="J1478" i="1"/>
  <c r="J1479" i="1"/>
  <c r="J1480" i="1"/>
  <c r="J1481" i="1"/>
  <c r="J1482" i="1"/>
  <c r="J1483" i="1"/>
  <c r="J1484" i="1"/>
  <c r="J1485" i="1"/>
  <c r="J1486" i="1"/>
  <c r="J1487" i="1"/>
  <c r="J1488" i="1"/>
  <c r="J1489" i="1"/>
  <c r="J1491" i="1"/>
  <c r="J1492" i="1"/>
  <c r="J1493" i="1"/>
  <c r="J1494" i="1"/>
  <c r="J1495" i="1"/>
  <c r="J1496" i="1"/>
  <c r="J1497" i="1"/>
  <c r="J1498" i="1"/>
  <c r="J1499" i="1"/>
  <c r="J1500" i="1"/>
  <c r="J1501" i="1"/>
  <c r="J1502" i="1"/>
  <c r="J1503" i="1"/>
  <c r="J1504" i="1"/>
  <c r="J1505" i="1"/>
  <c r="J1506" i="1"/>
  <c r="J1507" i="1"/>
  <c r="J1508" i="1"/>
  <c r="J1509" i="1"/>
  <c r="J1510" i="1"/>
  <c r="J1511" i="1"/>
  <c r="J1512" i="1"/>
  <c r="J1513" i="1"/>
  <c r="J1514" i="1"/>
  <c r="J1515" i="1"/>
  <c r="J1516" i="1"/>
  <c r="J1518" i="1"/>
  <c r="J1519" i="1"/>
  <c r="J1520" i="1"/>
  <c r="J1521" i="1"/>
  <c r="J1522" i="1"/>
  <c r="J1523" i="1"/>
  <c r="J1524" i="1"/>
  <c r="J1525" i="1"/>
  <c r="J1526" i="1"/>
  <c r="J1527" i="1"/>
  <c r="J1528" i="1"/>
  <c r="J1529" i="1"/>
  <c r="J1531" i="1"/>
  <c r="J1532" i="1"/>
  <c r="J1533" i="1"/>
  <c r="J1534" i="1"/>
  <c r="J1535" i="1"/>
  <c r="J1536" i="1"/>
  <c r="J1537" i="1"/>
  <c r="J1538" i="1"/>
  <c r="J1539" i="1"/>
  <c r="J1540" i="1"/>
  <c r="J1541" i="1"/>
  <c r="J1542" i="1"/>
  <c r="J1544" i="1"/>
  <c r="J1545" i="1"/>
  <c r="J1546" i="1"/>
  <c r="J1547" i="1"/>
  <c r="J1548" i="1"/>
  <c r="J1549" i="1"/>
  <c r="J1550" i="1"/>
  <c r="J1551" i="1"/>
  <c r="J1552" i="1"/>
  <c r="J1553" i="1"/>
  <c r="J1554" i="1"/>
  <c r="J1555" i="1"/>
  <c r="J1556" i="1"/>
  <c r="J1557" i="1"/>
  <c r="J1558" i="1"/>
  <c r="J1559" i="1"/>
  <c r="J1560" i="1"/>
  <c r="J1562" i="1"/>
  <c r="J1563" i="1"/>
  <c r="J1564" i="1"/>
  <c r="J1565" i="1"/>
  <c r="J1566" i="1"/>
  <c r="J1567" i="1"/>
  <c r="J1568" i="1"/>
  <c r="J1569" i="1"/>
  <c r="J1570" i="1"/>
  <c r="J1571" i="1"/>
  <c r="J1572" i="1"/>
  <c r="J1573" i="1"/>
  <c r="J1574" i="1"/>
  <c r="J1575" i="1"/>
  <c r="J1576" i="1"/>
  <c r="J1577" i="1"/>
  <c r="J1578" i="1"/>
  <c r="J1579" i="1"/>
  <c r="J1580" i="1"/>
  <c r="J1582" i="1"/>
  <c r="J1583" i="1"/>
  <c r="J1584" i="1"/>
  <c r="J1585" i="1"/>
  <c r="J1586" i="1"/>
  <c r="J1587" i="1"/>
  <c r="J1588" i="1"/>
  <c r="J1589" i="1"/>
  <c r="J1590" i="1"/>
  <c r="J1591" i="1"/>
  <c r="J1592" i="1"/>
  <c r="J1593" i="1"/>
  <c r="J1594" i="1"/>
  <c r="J1595" i="1"/>
  <c r="J1596" i="1"/>
  <c r="J1597" i="1"/>
  <c r="J1598" i="1"/>
  <c r="J1599" i="1"/>
  <c r="J1600" i="1"/>
  <c r="J1601" i="1"/>
  <c r="J1602" i="1"/>
  <c r="J1603" i="1"/>
  <c r="J1604" i="1"/>
  <c r="J1605" i="1"/>
  <c r="J1606" i="1"/>
  <c r="J1608" i="1"/>
  <c r="J1609" i="1"/>
  <c r="J1610" i="1"/>
  <c r="J1611" i="1"/>
  <c r="J1612" i="1"/>
  <c r="J1613" i="1"/>
  <c r="J1614" i="1"/>
  <c r="J1615" i="1"/>
  <c r="J1617" i="1"/>
  <c r="J1618" i="1"/>
  <c r="J1619" i="1"/>
  <c r="J1620" i="1"/>
  <c r="J1621" i="1"/>
  <c r="J1622" i="1"/>
  <c r="J1623" i="1"/>
  <c r="J1624" i="1"/>
  <c r="J1625" i="1"/>
  <c r="J1626" i="1"/>
  <c r="J1627" i="1"/>
  <c r="J1628" i="1"/>
  <c r="J1629" i="1"/>
  <c r="J1630" i="1"/>
  <c r="J1631" i="1"/>
  <c r="J1633" i="1"/>
  <c r="J1634" i="1"/>
  <c r="J1635" i="1"/>
  <c r="J1636" i="1"/>
  <c r="J1637" i="1"/>
  <c r="J1639" i="1"/>
  <c r="J1640" i="1"/>
  <c r="J1641" i="1"/>
  <c r="J1642" i="1"/>
  <c r="J1643" i="1"/>
  <c r="J1644" i="1"/>
  <c r="J1645" i="1"/>
  <c r="J1646" i="1"/>
  <c r="J1647" i="1"/>
  <c r="J1648" i="1"/>
  <c r="J1649" i="1"/>
  <c r="J1650" i="1"/>
  <c r="J1651" i="1"/>
  <c r="J1652" i="1"/>
  <c r="J1653" i="1"/>
  <c r="J1654" i="1"/>
  <c r="J1655" i="1"/>
  <c r="J1656" i="1"/>
  <c r="J1657" i="1"/>
  <c r="J1658" i="1"/>
  <c r="J1659" i="1"/>
  <c r="J1660" i="1"/>
  <c r="J1661" i="1"/>
  <c r="J1662" i="1"/>
  <c r="J1663" i="1"/>
  <c r="J1664" i="1"/>
  <c r="J1665" i="1"/>
  <c r="J1666" i="1"/>
  <c r="J1668" i="1"/>
  <c r="J1669" i="1"/>
  <c r="J1670" i="1"/>
  <c r="J1671" i="1"/>
  <c r="J1672" i="1"/>
  <c r="J1673" i="1"/>
  <c r="J1674" i="1"/>
  <c r="J1675" i="1"/>
  <c r="J1676" i="1"/>
  <c r="J1677" i="1"/>
  <c r="J1678" i="1"/>
  <c r="J1679" i="1"/>
  <c r="J1680" i="1"/>
  <c r="J1682" i="1"/>
  <c r="J1683" i="1"/>
  <c r="J1684" i="1"/>
  <c r="J1685" i="1"/>
  <c r="J1686" i="1"/>
  <c r="J1687" i="1"/>
  <c r="J1688" i="1"/>
  <c r="J1689" i="1"/>
  <c r="J1690" i="1"/>
  <c r="J1691" i="1"/>
  <c r="J1692" i="1"/>
  <c r="J1693" i="1"/>
  <c r="J1694" i="1"/>
  <c r="J1695" i="1"/>
  <c r="J1696" i="1"/>
  <c r="J1698" i="1"/>
  <c r="J1699" i="1"/>
  <c r="J1700" i="1"/>
  <c r="J1701" i="1"/>
  <c r="J1702" i="1"/>
  <c r="J1703" i="1"/>
  <c r="J1704" i="1"/>
  <c r="J1705" i="1"/>
  <c r="J1706" i="1"/>
  <c r="J1707" i="1"/>
  <c r="J1708" i="1"/>
  <c r="J1709" i="1"/>
  <c r="J1710" i="1"/>
  <c r="J1711" i="1"/>
  <c r="J1712" i="1"/>
  <c r="J1713" i="1"/>
  <c r="J1714" i="1"/>
  <c r="J1715" i="1"/>
  <c r="J1717" i="1"/>
  <c r="J1718" i="1"/>
  <c r="J1719" i="1"/>
  <c r="J1720" i="1"/>
  <c r="J1721" i="1"/>
  <c r="J1722" i="1"/>
  <c r="J1723" i="1"/>
  <c r="J1724" i="1"/>
  <c r="J1725" i="1"/>
  <c r="J1726" i="1"/>
  <c r="J1727" i="1"/>
  <c r="J1728" i="1"/>
  <c r="J1729" i="1"/>
  <c r="J1730" i="1"/>
  <c r="J1731" i="1"/>
  <c r="J1732" i="1"/>
  <c r="J1733" i="1"/>
  <c r="J1734" i="1"/>
  <c r="J1735" i="1"/>
  <c r="J1736" i="1"/>
  <c r="J1737" i="1"/>
  <c r="J1738" i="1"/>
  <c r="J1739" i="1"/>
  <c r="J1740" i="1"/>
  <c r="J1741" i="1"/>
  <c r="J1742" i="1"/>
  <c r="J1743" i="1"/>
  <c r="J1744" i="1"/>
  <c r="J1745" i="1"/>
  <c r="J1746" i="1"/>
  <c r="J1747" i="1"/>
  <c r="J1748" i="1"/>
  <c r="J1750" i="1"/>
  <c r="J1752" i="1"/>
  <c r="J1753" i="1"/>
  <c r="J1754" i="1"/>
  <c r="J1755" i="1"/>
  <c r="J1756" i="1"/>
  <c r="J1757" i="1"/>
  <c r="J1758" i="1"/>
  <c r="J1759" i="1"/>
  <c r="J1760" i="1"/>
  <c r="J1761" i="1"/>
  <c r="J1762" i="1"/>
  <c r="J1763" i="1"/>
  <c r="J1764" i="1"/>
  <c r="J1765" i="1"/>
  <c r="J1766" i="1"/>
  <c r="J1767" i="1"/>
  <c r="J1768" i="1"/>
  <c r="J1769" i="1"/>
  <c r="J1770" i="1"/>
  <c r="J1771" i="1"/>
  <c r="J1772" i="1"/>
  <c r="J1773" i="1"/>
  <c r="J1774" i="1"/>
  <c r="J1775" i="1"/>
  <c r="J1777" i="1"/>
  <c r="J1778" i="1"/>
  <c r="J1779" i="1"/>
  <c r="J1780" i="1"/>
  <c r="J1781" i="1"/>
  <c r="J1782" i="1"/>
  <c r="J1783" i="1"/>
  <c r="J1784" i="1"/>
  <c r="J1785" i="1"/>
  <c r="J1786" i="1"/>
  <c r="J1787" i="1"/>
  <c r="J1788" i="1"/>
  <c r="J1789" i="1"/>
  <c r="J1790" i="1"/>
  <c r="J1791" i="1"/>
  <c r="J1792" i="1"/>
  <c r="J1793" i="1"/>
  <c r="J1794" i="1"/>
  <c r="J1795" i="1"/>
  <c r="J1796" i="1"/>
  <c r="J1798" i="1"/>
  <c r="J1799" i="1"/>
  <c r="J1800" i="1"/>
  <c r="J1801" i="1"/>
  <c r="J1802" i="1"/>
  <c r="J1803" i="1"/>
  <c r="J1804" i="1"/>
  <c r="J1805" i="1"/>
  <c r="J1806" i="1"/>
  <c r="J1807" i="1"/>
  <c r="J1808" i="1"/>
  <c r="J1809" i="1"/>
  <c r="J1810" i="1"/>
  <c r="J1811" i="1"/>
  <c r="J1812" i="1"/>
  <c r="J1813" i="1"/>
  <c r="J1814" i="1"/>
  <c r="J1815" i="1"/>
  <c r="J1816" i="1"/>
  <c r="J1817" i="1"/>
  <c r="J1818" i="1"/>
  <c r="J1819" i="1"/>
  <c r="J1820" i="1"/>
  <c r="J1821" i="1"/>
  <c r="J1823" i="1"/>
  <c r="J1824" i="1"/>
  <c r="J1825" i="1"/>
  <c r="J1826" i="1"/>
  <c r="J1827" i="1"/>
  <c r="J1828" i="1"/>
  <c r="J1829" i="1"/>
  <c r="J1830" i="1"/>
  <c r="J1831" i="1"/>
  <c r="J1832" i="1"/>
  <c r="J1833" i="1"/>
  <c r="J1834" i="1"/>
  <c r="J1835" i="1"/>
  <c r="J1836" i="1"/>
  <c r="J1837" i="1"/>
  <c r="J1838" i="1"/>
  <c r="J1839" i="1"/>
  <c r="J1840" i="1"/>
  <c r="J1842" i="1"/>
  <c r="J1843" i="1"/>
  <c r="J1844" i="1"/>
  <c r="J1845" i="1"/>
  <c r="J1846" i="1"/>
  <c r="J1847" i="1"/>
  <c r="J1849" i="1"/>
  <c r="J1850" i="1"/>
  <c r="J1851" i="1"/>
  <c r="J1852" i="1"/>
  <c r="J1853" i="1"/>
  <c r="J1854" i="1"/>
  <c r="J1855" i="1"/>
  <c r="J1856" i="1"/>
  <c r="J1857" i="1"/>
  <c r="J1858" i="1"/>
  <c r="J1859" i="1"/>
  <c r="J1860" i="1"/>
  <c r="J1861" i="1"/>
  <c r="J1862" i="1"/>
  <c r="J1863" i="1"/>
  <c r="J1864" i="1"/>
  <c r="J1865" i="1"/>
  <c r="J1866" i="1"/>
  <c r="J1867" i="1"/>
  <c r="J1868" i="1"/>
  <c r="J1869" i="1"/>
  <c r="J1870" i="1"/>
  <c r="J1871" i="1"/>
  <c r="J1872" i="1"/>
  <c r="J1873" i="1"/>
  <c r="J1874" i="1"/>
  <c r="J1875" i="1"/>
  <c r="J1876" i="1"/>
  <c r="J1877" i="1"/>
  <c r="J1878" i="1"/>
  <c r="J1879" i="1"/>
  <c r="J1880" i="1"/>
  <c r="J1882" i="1"/>
  <c r="J1883" i="1"/>
  <c r="J1884" i="1"/>
  <c r="J1885" i="1"/>
  <c r="J1886" i="1"/>
  <c r="J1887" i="1"/>
  <c r="J1888" i="1"/>
  <c r="J1889" i="1"/>
  <c r="J1890" i="1"/>
  <c r="J1891" i="1"/>
  <c r="J1892" i="1"/>
  <c r="J1893" i="1"/>
  <c r="J1894" i="1"/>
  <c r="J1895" i="1"/>
  <c r="J1896" i="1"/>
  <c r="J1897" i="1"/>
  <c r="J1898" i="1"/>
  <c r="J1899" i="1"/>
  <c r="J1901" i="1"/>
  <c r="J1902" i="1"/>
  <c r="J1903" i="1"/>
  <c r="J1904" i="1"/>
  <c r="J1905" i="1"/>
  <c r="J1906" i="1"/>
  <c r="J1907" i="1"/>
  <c r="J1908" i="1"/>
  <c r="J1909" i="1"/>
  <c r="J1910" i="1"/>
  <c r="J1911" i="1"/>
  <c r="J1912" i="1"/>
  <c r="J1913" i="1"/>
  <c r="J1914" i="1"/>
  <c r="J1915" i="1"/>
  <c r="J1916" i="1"/>
  <c r="J1917" i="1"/>
  <c r="J1919" i="1"/>
  <c r="J1920" i="1"/>
  <c r="J1921" i="1"/>
  <c r="J1923" i="1"/>
  <c r="J1924" i="1"/>
  <c r="J1925" i="1"/>
  <c r="J1926" i="1"/>
  <c r="J1927" i="1"/>
  <c r="J1928" i="1"/>
  <c r="J1929" i="1"/>
  <c r="J1930" i="1"/>
  <c r="J1931" i="1"/>
  <c r="J1932" i="1"/>
  <c r="J1933" i="1"/>
  <c r="J1934" i="1"/>
  <c r="J1935" i="1"/>
  <c r="J1936" i="1"/>
  <c r="J1937" i="1"/>
  <c r="J1938" i="1"/>
  <c r="J1939" i="1"/>
  <c r="J1940" i="1"/>
  <c r="J1941" i="1"/>
  <c r="J1942" i="1"/>
  <c r="J1943" i="1"/>
  <c r="J1944" i="1"/>
  <c r="J1945" i="1"/>
  <c r="J1946" i="1"/>
  <c r="J1947" i="1"/>
  <c r="J1948" i="1"/>
  <c r="J1949" i="1"/>
  <c r="J1951" i="1"/>
  <c r="J1952" i="1"/>
  <c r="J1953" i="1"/>
  <c r="J1954" i="1"/>
  <c r="J1955" i="1"/>
  <c r="J1956" i="1"/>
  <c r="J1957" i="1"/>
  <c r="J1958" i="1"/>
  <c r="J1959" i="1"/>
  <c r="J1960" i="1"/>
  <c r="J1961" i="1"/>
  <c r="J1962" i="1"/>
  <c r="J1963" i="1"/>
  <c r="J1964" i="1"/>
  <c r="J1965" i="1"/>
  <c r="J1966" i="1"/>
  <c r="J1967" i="1"/>
  <c r="J1968" i="1"/>
  <c r="J1969" i="1"/>
  <c r="J1971" i="1"/>
  <c r="J1972" i="1"/>
  <c r="J1973" i="1"/>
  <c r="J1974" i="1"/>
  <c r="J1975" i="1"/>
  <c r="J1976" i="1"/>
  <c r="J1977" i="1"/>
  <c r="J1978" i="1"/>
  <c r="J1979" i="1"/>
  <c r="J1980" i="1"/>
  <c r="J1981" i="1"/>
  <c r="J1982" i="1"/>
  <c r="J1983" i="1"/>
  <c r="J1984" i="1"/>
  <c r="J1985" i="1"/>
  <c r="J1986" i="1"/>
  <c r="J1987" i="1"/>
  <c r="J1988" i="1"/>
  <c r="J1989" i="1"/>
  <c r="J1990" i="1"/>
  <c r="J1991" i="1"/>
  <c r="J1993" i="1"/>
  <c r="J1994" i="1"/>
  <c r="J1995" i="1"/>
  <c r="J1996" i="1"/>
  <c r="J1997" i="1"/>
  <c r="J1999" i="1"/>
  <c r="J2000" i="1"/>
  <c r="J2001" i="1"/>
  <c r="J2002" i="1"/>
  <c r="J2003" i="1"/>
  <c r="J2004" i="1"/>
  <c r="J2005" i="1"/>
  <c r="J2006" i="1"/>
  <c r="J2007" i="1"/>
  <c r="J2008" i="1"/>
  <c r="J2009" i="1"/>
  <c r="J2010" i="1"/>
  <c r="J2011" i="1"/>
  <c r="J2012" i="1"/>
  <c r="J2013" i="1"/>
  <c r="J2014" i="1"/>
  <c r="J2015" i="1"/>
  <c r="J2016" i="1"/>
  <c r="J2017" i="1"/>
  <c r="J2018" i="1"/>
  <c r="J2020" i="1"/>
  <c r="J2021" i="1"/>
  <c r="J2022" i="1"/>
  <c r="J2023" i="1"/>
  <c r="J2024" i="1"/>
  <c r="J2025" i="1"/>
  <c r="J2026" i="1"/>
  <c r="J2027" i="1"/>
  <c r="J2028" i="1"/>
  <c r="J2029" i="1"/>
  <c r="J2030" i="1"/>
  <c r="J2031" i="1"/>
  <c r="J2032" i="1"/>
  <c r="J2033" i="1"/>
  <c r="J2034" i="1"/>
  <c r="J2035" i="1"/>
  <c r="J2036" i="1"/>
  <c r="J2038" i="1"/>
  <c r="J2039" i="1"/>
  <c r="J2040" i="1"/>
  <c r="J2041" i="1"/>
  <c r="J2042" i="1"/>
  <c r="J2043" i="1"/>
  <c r="J2044" i="1"/>
  <c r="J2045" i="1"/>
  <c r="J2046" i="1"/>
  <c r="J2047" i="1"/>
  <c r="J2048" i="1"/>
  <c r="J2049" i="1"/>
  <c r="J2050" i="1"/>
  <c r="J2051" i="1"/>
  <c r="J2052" i="1"/>
  <c r="J2054" i="1"/>
  <c r="J2055" i="1"/>
  <c r="J2056" i="1"/>
  <c r="J2057" i="1"/>
  <c r="J2058" i="1"/>
  <c r="J2059" i="1"/>
  <c r="J2060" i="1"/>
  <c r="J2061" i="1"/>
  <c r="J2062" i="1"/>
  <c r="J2063" i="1"/>
  <c r="J2064" i="1"/>
  <c r="J2065" i="1"/>
  <c r="J2066" i="1"/>
  <c r="J2067" i="1"/>
  <c r="J2068" i="1"/>
  <c r="J2069" i="1"/>
  <c r="J2070" i="1"/>
  <c r="J2071" i="1"/>
  <c r="J2073" i="1"/>
  <c r="J2074" i="1"/>
  <c r="J2075" i="1"/>
  <c r="J2076" i="1"/>
  <c r="J2077" i="1"/>
  <c r="J2078" i="1"/>
  <c r="J2079" i="1"/>
  <c r="J2080" i="1"/>
  <c r="J2081" i="1"/>
  <c r="J2082" i="1"/>
  <c r="J2083" i="1"/>
  <c r="J2085" i="1"/>
  <c r="J2086" i="1"/>
  <c r="J2087" i="1"/>
  <c r="J2088" i="1"/>
  <c r="J2089" i="1"/>
  <c r="J2090" i="1"/>
  <c r="J2091" i="1"/>
  <c r="J2092" i="1"/>
  <c r="J2093" i="1"/>
  <c r="J2094" i="1"/>
  <c r="J2095" i="1"/>
  <c r="J2096" i="1"/>
  <c r="J2097" i="1"/>
  <c r="J2098" i="1"/>
  <c r="J2099" i="1"/>
  <c r="J2100" i="1"/>
  <c r="J2101" i="1"/>
  <c r="J2102" i="1"/>
  <c r="J2103" i="1"/>
  <c r="J2104" i="1"/>
  <c r="J2105" i="1"/>
  <c r="J2106" i="1"/>
  <c r="J2107" i="1"/>
  <c r="J2109" i="1"/>
  <c r="J2110" i="1"/>
  <c r="J2111" i="1"/>
  <c r="J2112" i="1"/>
  <c r="J2113" i="1"/>
  <c r="J2114" i="1"/>
  <c r="J2115" i="1"/>
  <c r="J2116" i="1"/>
  <c r="J2117" i="1"/>
  <c r="J2118" i="1"/>
  <c r="J2119" i="1"/>
  <c r="J2120" i="1"/>
  <c r="J2121" i="1"/>
  <c r="J2122" i="1"/>
  <c r="J2124" i="1"/>
  <c r="J2125" i="1"/>
  <c r="J2126" i="1"/>
  <c r="J2127" i="1"/>
  <c r="J2128" i="1"/>
  <c r="J2129" i="1"/>
  <c r="J2130" i="1"/>
  <c r="J2131" i="1"/>
  <c r="J2132" i="1"/>
  <c r="J2133" i="1"/>
  <c r="J2134" i="1"/>
  <c r="J2135" i="1"/>
  <c r="J2136" i="1"/>
  <c r="J2137" i="1"/>
  <c r="J2138" i="1"/>
  <c r="J2139" i="1"/>
  <c r="J2140" i="1"/>
  <c r="J2141" i="1"/>
  <c r="J2142" i="1"/>
  <c r="J2143" i="1"/>
  <c r="J2144" i="1"/>
  <c r="J2145" i="1"/>
  <c r="J2146" i="1"/>
  <c r="J2147" i="1"/>
  <c r="J2148" i="1"/>
  <c r="J2150" i="1"/>
  <c r="J2151" i="1"/>
  <c r="J2152" i="1"/>
  <c r="J2153" i="1"/>
  <c r="J2154" i="1"/>
  <c r="J2155" i="1"/>
  <c r="J2156" i="1"/>
  <c r="J2158" i="1"/>
  <c r="J2159" i="1"/>
  <c r="J2160" i="1"/>
  <c r="J2161" i="1"/>
  <c r="J2162" i="1"/>
  <c r="J2163" i="1"/>
  <c r="J2164" i="1"/>
  <c r="J2165" i="1"/>
  <c r="J2166" i="1"/>
  <c r="J2167" i="1"/>
  <c r="J2168" i="1"/>
  <c r="J2169" i="1"/>
  <c r="J2170" i="1"/>
  <c r="J2171" i="1"/>
  <c r="J2172" i="1"/>
  <c r="J2173" i="1"/>
  <c r="J2174" i="1"/>
  <c r="J2175" i="1"/>
  <c r="J2176" i="1"/>
  <c r="J2177" i="1"/>
  <c r="J2178" i="1"/>
  <c r="J2179" i="1"/>
  <c r="J2180" i="1"/>
  <c r="J2181" i="1"/>
  <c r="J2182" i="1"/>
  <c r="J2184" i="1"/>
  <c r="J2185" i="1"/>
  <c r="J2186" i="1"/>
  <c r="J2187" i="1"/>
  <c r="J2188" i="1"/>
  <c r="J2189" i="1"/>
  <c r="J2190" i="1"/>
  <c r="J2191" i="1"/>
  <c r="J2192" i="1"/>
  <c r="J2193" i="1"/>
  <c r="J2194" i="1"/>
  <c r="J2195" i="1"/>
  <c r="J2196" i="1"/>
  <c r="J2197" i="1"/>
  <c r="J2198" i="1"/>
  <c r="J2199" i="1"/>
  <c r="J2200" i="1"/>
  <c r="J2201" i="1"/>
  <c r="J2202" i="1"/>
  <c r="J2203" i="1"/>
  <c r="J2204" i="1"/>
  <c r="J2205" i="1"/>
  <c r="J2206" i="1"/>
  <c r="J2207" i="1"/>
  <c r="J2208" i="1"/>
  <c r="J2209" i="1"/>
  <c r="J2210" i="1"/>
  <c r="J2212" i="1"/>
  <c r="J2213" i="1"/>
  <c r="J2214" i="1"/>
  <c r="J2215" i="1"/>
  <c r="J2216" i="1"/>
  <c r="J2217" i="1"/>
  <c r="J2219" i="1"/>
  <c r="J2220" i="1"/>
  <c r="J2221" i="1"/>
  <c r="J2222" i="1"/>
  <c r="J2223" i="1"/>
  <c r="J2224" i="1"/>
  <c r="J2225" i="1"/>
  <c r="J2226" i="1"/>
  <c r="J2227" i="1"/>
  <c r="J2228" i="1"/>
  <c r="J2229" i="1"/>
  <c r="J2230" i="1"/>
  <c r="J2231" i="1"/>
  <c r="J2232" i="1"/>
  <c r="J2233" i="1"/>
  <c r="J2234" i="1"/>
  <c r="J2235" i="1"/>
  <c r="J2236" i="1"/>
  <c r="J2237" i="1"/>
  <c r="J2238" i="1"/>
  <c r="J2240" i="1"/>
  <c r="J2241" i="1"/>
  <c r="J2242" i="1"/>
  <c r="J2243" i="1"/>
  <c r="J2244" i="1"/>
  <c r="J2245" i="1"/>
  <c r="J2246" i="1"/>
  <c r="J2247" i="1"/>
  <c r="J2248" i="1"/>
  <c r="J2249" i="1"/>
  <c r="J2250" i="1"/>
  <c r="J2251" i="1"/>
  <c r="J2252" i="1"/>
  <c r="J2253" i="1"/>
  <c r="J2254" i="1"/>
  <c r="J2255" i="1"/>
  <c r="J2256" i="1"/>
  <c r="J2257" i="1"/>
  <c r="J2259" i="1"/>
  <c r="J2260" i="1"/>
  <c r="J2261" i="1"/>
  <c r="J2262" i="1"/>
  <c r="J2263" i="1"/>
  <c r="J2264" i="1"/>
  <c r="J2265" i="1"/>
  <c r="J2266" i="1"/>
  <c r="J2267" i="1"/>
  <c r="J2268" i="1"/>
  <c r="J2269" i="1"/>
  <c r="J2270" i="1"/>
  <c r="J2271" i="1"/>
  <c r="J2272" i="1"/>
  <c r="J2273" i="1"/>
  <c r="J2274" i="1"/>
  <c r="J2275" i="1"/>
  <c r="J2276" i="1"/>
  <c r="J2277" i="1"/>
  <c r="J2278" i="1"/>
  <c r="J2279" i="1"/>
  <c r="J2280" i="1"/>
  <c r="J2281" i="1"/>
  <c r="J2282" i="1"/>
  <c r="J2283" i="1"/>
  <c r="J2284" i="1"/>
  <c r="J2285" i="1"/>
  <c r="J2286" i="1"/>
  <c r="J2288" i="1"/>
  <c r="J2289" i="1"/>
  <c r="J2290" i="1"/>
  <c r="J2291" i="1"/>
  <c r="J2292" i="1"/>
  <c r="J2293" i="1"/>
  <c r="J2294" i="1"/>
  <c r="J2295" i="1"/>
  <c r="J2296" i="1"/>
  <c r="J2297" i="1"/>
  <c r="J2298" i="1"/>
  <c r="J2299" i="1"/>
  <c r="J2300" i="1"/>
  <c r="J2301" i="1"/>
  <c r="J2303" i="1"/>
  <c r="J2304" i="1"/>
  <c r="J2305" i="1"/>
  <c r="J2306" i="1"/>
  <c r="J2307" i="1"/>
  <c r="J2308" i="1"/>
  <c r="J2309" i="1"/>
  <c r="J2310" i="1"/>
  <c r="J2311" i="1"/>
  <c r="J2312" i="1"/>
  <c r="J2313" i="1"/>
  <c r="J2314" i="1"/>
  <c r="J2315" i="1"/>
  <c r="J2316" i="1"/>
  <c r="J2317" i="1"/>
  <c r="J2318" i="1"/>
  <c r="J2319" i="1"/>
  <c r="J2320" i="1"/>
  <c r="J2321" i="1"/>
  <c r="J2323" i="1"/>
  <c r="J2324" i="1"/>
  <c r="J2325" i="1"/>
  <c r="J2326" i="1"/>
  <c r="J2327" i="1"/>
  <c r="J2328" i="1"/>
  <c r="J2329" i="1"/>
  <c r="J2330" i="1"/>
  <c r="J2331" i="1"/>
  <c r="J2332" i="1"/>
  <c r="J2333" i="1"/>
  <c r="J2334" i="1"/>
  <c r="J2335" i="1"/>
  <c r="J2336" i="1"/>
  <c r="J2337" i="1"/>
  <c r="J2338" i="1"/>
  <c r="J2339" i="1"/>
  <c r="J2340" i="1"/>
  <c r="J2341" i="1"/>
  <c r="J2343" i="1"/>
  <c r="J2344" i="1"/>
  <c r="J2345" i="1"/>
  <c r="J2346" i="1"/>
  <c r="J2347" i="1"/>
  <c r="J2348" i="1"/>
  <c r="J2349" i="1"/>
  <c r="J2350" i="1"/>
  <c r="J2351" i="1"/>
  <c r="J2352" i="1"/>
  <c r="J2353" i="1"/>
  <c r="J2354" i="1"/>
  <c r="J2355" i="1"/>
  <c r="J2356" i="1"/>
  <c r="J2357" i="1"/>
  <c r="J2358" i="1"/>
  <c r="J2359" i="1"/>
  <c r="J2360" i="1"/>
  <c r="J2362" i="1"/>
  <c r="J2363" i="1"/>
  <c r="J2364" i="1"/>
  <c r="J2365" i="1"/>
  <c r="J2366" i="1"/>
  <c r="J2367" i="1"/>
  <c r="J2368" i="1"/>
  <c r="J2369" i="1"/>
  <c r="J2371" i="1"/>
  <c r="J2372" i="1"/>
  <c r="J2373" i="1"/>
  <c r="J2374" i="1"/>
  <c r="J2375" i="1"/>
  <c r="J2376" i="1"/>
  <c r="J2377" i="1"/>
  <c r="J2378" i="1"/>
  <c r="J2379" i="1"/>
  <c r="J2380" i="1"/>
  <c r="J2381" i="1"/>
  <c r="J2382" i="1"/>
  <c r="J2383" i="1"/>
  <c r="J2384" i="1"/>
  <c r="J2385" i="1"/>
  <c r="J2387" i="1"/>
  <c r="J2388" i="1"/>
  <c r="J2389" i="1"/>
  <c r="J2390" i="1"/>
  <c r="J2391" i="1"/>
  <c r="J2392" i="1"/>
  <c r="J2393" i="1"/>
  <c r="J2394" i="1"/>
  <c r="J2395" i="1"/>
  <c r="J2396" i="1"/>
  <c r="J2397" i="1"/>
  <c r="J2398" i="1"/>
  <c r="J2399" i="1"/>
  <c r="J2400" i="1"/>
  <c r="J2401" i="1"/>
  <c r="J2402" i="1"/>
  <c r="J2403" i="1"/>
  <c r="J2404" i="1"/>
  <c r="J2405" i="1"/>
  <c r="J2406" i="1"/>
  <c r="J2407" i="1"/>
  <c r="J2408" i="1"/>
  <c r="J2409" i="1"/>
  <c r="J2411" i="1"/>
  <c r="J2412" i="1"/>
  <c r="J2413" i="1"/>
  <c r="J2414" i="1"/>
  <c r="J2415" i="1"/>
  <c r="J2416" i="1"/>
  <c r="J2417" i="1"/>
  <c r="J2418" i="1"/>
  <c r="J2419" i="1"/>
  <c r="J2420" i="1"/>
  <c r="J2421" i="1"/>
  <c r="J2422" i="1"/>
  <c r="J2423" i="1"/>
  <c r="J2424" i="1"/>
  <c r="J2425" i="1"/>
  <c r="J2426" i="1"/>
  <c r="J2427" i="1"/>
  <c r="J2428" i="1"/>
  <c r="J2429" i="1"/>
  <c r="J2430" i="1"/>
  <c r="J2431" i="1"/>
  <c r="J2432" i="1"/>
  <c r="J2433" i="1"/>
  <c r="J2434" i="1"/>
  <c r="J2435" i="1"/>
  <c r="J2437" i="1"/>
  <c r="J2438" i="1"/>
  <c r="J2439" i="1"/>
  <c r="J2440" i="1"/>
  <c r="J2441" i="1"/>
  <c r="J2442" i="1"/>
  <c r="J2443" i="1"/>
  <c r="J2444" i="1"/>
  <c r="J2445" i="1"/>
  <c r="J2446" i="1"/>
  <c r="J2447" i="1"/>
  <c r="J2448" i="1"/>
  <c r="J2450" i="1"/>
  <c r="J2451" i="1"/>
  <c r="J2452" i="1"/>
  <c r="J2453" i="1"/>
  <c r="J2454" i="1"/>
  <c r="J2455" i="1"/>
  <c r="J2456" i="1"/>
  <c r="J2457" i="1"/>
  <c r="J2458" i="1"/>
  <c r="J2459" i="1"/>
  <c r="J2460" i="1"/>
  <c r="J2461" i="1"/>
  <c r="J2462" i="1"/>
  <c r="J2463" i="1"/>
  <c r="J2464" i="1"/>
  <c r="J2465" i="1"/>
  <c r="J2467" i="1"/>
  <c r="J2468" i="1"/>
  <c r="J2469" i="1"/>
  <c r="J2470" i="1"/>
  <c r="J2471" i="1"/>
  <c r="J2472" i="1"/>
  <c r="J2473" i="1"/>
  <c r="J2474" i="1"/>
  <c r="J2475" i="1"/>
  <c r="J2476" i="1"/>
  <c r="J2477" i="1"/>
  <c r="J2478" i="1"/>
  <c r="J2480" i="1"/>
  <c r="J2481" i="1"/>
  <c r="J2482" i="1"/>
  <c r="J2483" i="1"/>
  <c r="J2484" i="1"/>
  <c r="J2485" i="1"/>
  <c r="J2486" i="1"/>
  <c r="J2487" i="1"/>
  <c r="J2488" i="1"/>
  <c r="J2489" i="1"/>
  <c r="J2490" i="1"/>
  <c r="J2491" i="1"/>
  <c r="J2492" i="1"/>
  <c r="J2493" i="1"/>
  <c r="J2494" i="1"/>
  <c r="J2495" i="1"/>
  <c r="J2496" i="1"/>
  <c r="J2497" i="1"/>
  <c r="J2498" i="1"/>
  <c r="J2499" i="1"/>
  <c r="J2500" i="1"/>
  <c r="J2501" i="1"/>
  <c r="J2502" i="1"/>
  <c r="J2503" i="1"/>
  <c r="J2504" i="1"/>
  <c r="J2505" i="1"/>
  <c r="J2506" i="1"/>
  <c r="J2507" i="1"/>
  <c r="J2508" i="1"/>
  <c r="J2509" i="1"/>
  <c r="J2511" i="1"/>
  <c r="J2512" i="1"/>
  <c r="J2513" i="1"/>
  <c r="J2514" i="1"/>
  <c r="J2515" i="1"/>
  <c r="J2516" i="1"/>
  <c r="J2517" i="1"/>
  <c r="J2518" i="1"/>
  <c r="J2519" i="1"/>
  <c r="J2520" i="1"/>
  <c r="J2521" i="1"/>
  <c r="J2522" i="1"/>
  <c r="J2523" i="1"/>
  <c r="J2524" i="1"/>
  <c r="J2525" i="1"/>
  <c r="J2526" i="1"/>
  <c r="J2527" i="1"/>
  <c r="J2529" i="1"/>
  <c r="J2530" i="1"/>
  <c r="J2531" i="1"/>
  <c r="J2532" i="1"/>
  <c r="J2533" i="1"/>
  <c r="J2534" i="1"/>
  <c r="J2535" i="1"/>
  <c r="J2536" i="1"/>
  <c r="J2537" i="1"/>
  <c r="J2538" i="1"/>
  <c r="J2539" i="1"/>
  <c r="J2540" i="1"/>
  <c r="J2541" i="1"/>
  <c r="J2542" i="1"/>
  <c r="J2543" i="1"/>
  <c r="J2544" i="1"/>
  <c r="J2545" i="1"/>
  <c r="J2547" i="1"/>
  <c r="J2548" i="1"/>
  <c r="J2549" i="1"/>
  <c r="J2550" i="1"/>
  <c r="J2551" i="1"/>
  <c r="J2552" i="1"/>
  <c r="J2553" i="1"/>
  <c r="J2554" i="1"/>
  <c r="J2555" i="1"/>
  <c r="J2556" i="1"/>
  <c r="J2557" i="1"/>
  <c r="J2558" i="1"/>
  <c r="J2559" i="1"/>
  <c r="J2560" i="1"/>
  <c r="J2561" i="1"/>
  <c r="J2562" i="1"/>
  <c r="J2564" i="1"/>
  <c r="J2565" i="1"/>
  <c r="J2566" i="1"/>
  <c r="J2567" i="1"/>
  <c r="J2568" i="1"/>
  <c r="J2569" i="1"/>
  <c r="J2570" i="1"/>
  <c r="J2571" i="1"/>
  <c r="J2572" i="1"/>
  <c r="J2573" i="1"/>
  <c r="J2574" i="1"/>
  <c r="J2575" i="1"/>
  <c r="J2576" i="1"/>
  <c r="J2578" i="1"/>
  <c r="J2579" i="1"/>
  <c r="J2580" i="1"/>
  <c r="J2581" i="1"/>
  <c r="J2582" i="1"/>
  <c r="J2583" i="1"/>
  <c r="J2584" i="1"/>
  <c r="J2585" i="1"/>
  <c r="J2586" i="1"/>
  <c r="J2587" i="1"/>
  <c r="J2588" i="1"/>
  <c r="J2589" i="1"/>
  <c r="J2590" i="1"/>
  <c r="J2591" i="1"/>
  <c r="J2592" i="1"/>
  <c r="J2593" i="1"/>
  <c r="J2594" i="1"/>
  <c r="J2595" i="1"/>
  <c r="J2596" i="1"/>
  <c r="J2597" i="1"/>
  <c r="J2598" i="1"/>
  <c r="J2599" i="1"/>
  <c r="J2600" i="1"/>
  <c r="J2601" i="1"/>
  <c r="J2602" i="1"/>
  <c r="J2603" i="1"/>
  <c r="J2604" i="1"/>
  <c r="J2605" i="1"/>
  <c r="J2606" i="1"/>
  <c r="J2607" i="1"/>
  <c r="J2608" i="1"/>
  <c r="J2609" i="1"/>
  <c r="J2611" i="1"/>
  <c r="J2612" i="1"/>
  <c r="J2613" i="1"/>
  <c r="J2614" i="1"/>
  <c r="J2615" i="1"/>
  <c r="J2616" i="1"/>
  <c r="J2617" i="1"/>
  <c r="J2618" i="1"/>
  <c r="J2619" i="1"/>
  <c r="J2620" i="1"/>
  <c r="J2621" i="1"/>
  <c r="J2622" i="1"/>
  <c r="J2623" i="1"/>
  <c r="J2625" i="1"/>
  <c r="J2626" i="1"/>
  <c r="J2627" i="1"/>
  <c r="J2628" i="1"/>
  <c r="J2629" i="1"/>
  <c r="J2630" i="1"/>
  <c r="J2631" i="1"/>
  <c r="J2632" i="1"/>
  <c r="J2633" i="1"/>
  <c r="J2635" i="1"/>
  <c r="J2636" i="1"/>
  <c r="J2637" i="1"/>
  <c r="J2638" i="1"/>
  <c r="J2639" i="1"/>
  <c r="J2640" i="1"/>
  <c r="J2641" i="1"/>
  <c r="J2642" i="1"/>
  <c r="J2643" i="1"/>
  <c r="J2644" i="1"/>
  <c r="J2645" i="1"/>
  <c r="J2646" i="1"/>
  <c r="J2647" i="1"/>
  <c r="J2648" i="1"/>
  <c r="J2649" i="1"/>
  <c r="J2650" i="1"/>
  <c r="J2651" i="1"/>
  <c r="J2652" i="1"/>
  <c r="J2653" i="1"/>
  <c r="J2654" i="1"/>
  <c r="J2655" i="1"/>
  <c r="J2656" i="1"/>
  <c r="J2657" i="1"/>
  <c r="J2658" i="1"/>
  <c r="J2659" i="1"/>
  <c r="J2660" i="1"/>
  <c r="J2661" i="1"/>
  <c r="J2662" i="1"/>
  <c r="J2663" i="1"/>
  <c r="J2664" i="1"/>
  <c r="J2666" i="1"/>
  <c r="J2667" i="1"/>
  <c r="J2668" i="1"/>
  <c r="J2669" i="1"/>
  <c r="J2670" i="1"/>
  <c r="J2672" i="1"/>
  <c r="J2673" i="1"/>
  <c r="J2674" i="1"/>
  <c r="J2675" i="1"/>
  <c r="J2676" i="1"/>
  <c r="J2677" i="1"/>
  <c r="J2678" i="1"/>
  <c r="J2679" i="1"/>
  <c r="J2680" i="1"/>
  <c r="J2681" i="1"/>
  <c r="J2682" i="1"/>
  <c r="J2683" i="1"/>
  <c r="J2684" i="1"/>
  <c r="J2685" i="1"/>
  <c r="J2686" i="1"/>
  <c r="J2687" i="1"/>
  <c r="J2688" i="1"/>
  <c r="J2689" i="1"/>
  <c r="J2690" i="1"/>
  <c r="J2691" i="1"/>
  <c r="J2692" i="1"/>
  <c r="J2693" i="1"/>
  <c r="J2694" i="1"/>
  <c r="J2695" i="1"/>
  <c r="J2696" i="1"/>
  <c r="J2697" i="1"/>
  <c r="J2698" i="1"/>
  <c r="J2699" i="1"/>
  <c r="J2700" i="1"/>
  <c r="J2701" i="1"/>
  <c r="J2703" i="1"/>
  <c r="J2704" i="1"/>
  <c r="J2705" i="1"/>
  <c r="J2706" i="1"/>
  <c r="J2707" i="1"/>
  <c r="J2708" i="1"/>
  <c r="J2710" i="1"/>
  <c r="J2711" i="1"/>
  <c r="J2712" i="1"/>
  <c r="J2713" i="1"/>
  <c r="J2714" i="1"/>
  <c r="J2715" i="1"/>
  <c r="J2716" i="1"/>
  <c r="J2717" i="1"/>
  <c r="J2718" i="1"/>
  <c r="J2719" i="1"/>
  <c r="J2720" i="1"/>
  <c r="J2721" i="1"/>
  <c r="J2722" i="1"/>
  <c r="J2723" i="1"/>
  <c r="J2724" i="1"/>
  <c r="J2726" i="1"/>
  <c r="J2727" i="1"/>
  <c r="J2728" i="1"/>
  <c r="J2729" i="1"/>
  <c r="J2730" i="1"/>
  <c r="J2731" i="1"/>
  <c r="J2732" i="1"/>
  <c r="J2733" i="1"/>
  <c r="J2734" i="1"/>
  <c r="J2735" i="1"/>
  <c r="J2736" i="1"/>
  <c r="J2737" i="1"/>
  <c r="J2738" i="1"/>
  <c r="J2739" i="1"/>
  <c r="J2740" i="1"/>
  <c r="J2741" i="1"/>
  <c r="J2742" i="1"/>
  <c r="J2743" i="1"/>
  <c r="J2744" i="1"/>
  <c r="J2745" i="1"/>
  <c r="J2746" i="1"/>
  <c r="J2747" i="1"/>
  <c r="J2748" i="1"/>
  <c r="J2749" i="1"/>
  <c r="J2750" i="1"/>
  <c r="J2751" i="1"/>
  <c r="J2752" i="1"/>
  <c r="J2753" i="1"/>
  <c r="J2754" i="1"/>
  <c r="J2755" i="1"/>
  <c r="J2756" i="1"/>
  <c r="J2757" i="1"/>
  <c r="J2759" i="1"/>
  <c r="J2760" i="1"/>
  <c r="J2761" i="1"/>
  <c r="J2762" i="1"/>
  <c r="J2763" i="1"/>
  <c r="J2764" i="1"/>
  <c r="J2765" i="1"/>
  <c r="J2766" i="1"/>
  <c r="J2767" i="1"/>
  <c r="J2768" i="1"/>
  <c r="J2769" i="1"/>
  <c r="J2771" i="1"/>
  <c r="J2772" i="1"/>
  <c r="J2773" i="1"/>
  <c r="J2774" i="1"/>
  <c r="J2775" i="1"/>
  <c r="J2776" i="1"/>
  <c r="J2777" i="1"/>
  <c r="J2778" i="1"/>
  <c r="J2779" i="1"/>
  <c r="J2780" i="1"/>
  <c r="J2781" i="1"/>
  <c r="J2782" i="1"/>
  <c r="J2783" i="1"/>
  <c r="J2784" i="1"/>
  <c r="J2785" i="1"/>
  <c r="J2786" i="1"/>
  <c r="J2787" i="1"/>
  <c r="J2788" i="1"/>
  <c r="J2789" i="1"/>
  <c r="J2790" i="1"/>
  <c r="J2791" i="1"/>
  <c r="J2793" i="1"/>
  <c r="J2794" i="1"/>
  <c r="J2795" i="1"/>
  <c r="J2796" i="1"/>
  <c r="J2797" i="1"/>
  <c r="J2798" i="1"/>
  <c r="J2799" i="1"/>
  <c r="J2800" i="1"/>
  <c r="J2801" i="1"/>
  <c r="J2802" i="1"/>
  <c r="J2803" i="1"/>
  <c r="J2804" i="1"/>
  <c r="J2805" i="1"/>
  <c r="J2806" i="1"/>
  <c r="J2807" i="1"/>
  <c r="J2809" i="1"/>
  <c r="J2810" i="1"/>
  <c r="J2811" i="1"/>
  <c r="J2812" i="1"/>
  <c r="J2813" i="1"/>
  <c r="J2814" i="1"/>
  <c r="J2815" i="1"/>
  <c r="J2816" i="1"/>
  <c r="J2817" i="1"/>
  <c r="J2818" i="1"/>
  <c r="J2819" i="1"/>
  <c r="J2820" i="1"/>
  <c r="J2821" i="1"/>
  <c r="J2823" i="1"/>
  <c r="J2824" i="1"/>
  <c r="J2825" i="1"/>
  <c r="J2826" i="1"/>
  <c r="J2827" i="1"/>
  <c r="J2828" i="1"/>
  <c r="J2829" i="1"/>
  <c r="J2830" i="1"/>
  <c r="J2831" i="1"/>
  <c r="J2832" i="1"/>
  <c r="J2833" i="1"/>
  <c r="J2834" i="1"/>
  <c r="J2835" i="1"/>
  <c r="J2836" i="1"/>
  <c r="J2837" i="1"/>
  <c r="J2838" i="1"/>
  <c r="J2839" i="1"/>
  <c r="J2840" i="1"/>
  <c r="J2842" i="1"/>
  <c r="J2843" i="1"/>
  <c r="J2844" i="1"/>
  <c r="J2845" i="1"/>
  <c r="J2846" i="1"/>
  <c r="J2847" i="1"/>
  <c r="J2848" i="1"/>
  <c r="J2849" i="1"/>
  <c r="J2850" i="1"/>
  <c r="J2851" i="1"/>
  <c r="J2852" i="1"/>
  <c r="J2853" i="1"/>
  <c r="J2854" i="1"/>
  <c r="J2855" i="1"/>
  <c r="J2856" i="1"/>
  <c r="J2857" i="1"/>
  <c r="J2858" i="1"/>
  <c r="J2859" i="1"/>
  <c r="J2860" i="1"/>
  <c r="J2861" i="1"/>
  <c r="J2862" i="1"/>
  <c r="J2863" i="1"/>
  <c r="J2864" i="1"/>
  <c r="J2866" i="1"/>
  <c r="J2867" i="1"/>
  <c r="J2868" i="1"/>
  <c r="J2869" i="1"/>
  <c r="J2870" i="1"/>
  <c r="J2872" i="1"/>
  <c r="J2873" i="1"/>
  <c r="J2874" i="1"/>
  <c r="J2875" i="1"/>
  <c r="J2876" i="1"/>
  <c r="J2877" i="1"/>
  <c r="J2878" i="1"/>
  <c r="J2879" i="1"/>
  <c r="J2880" i="1"/>
  <c r="J2881" i="1"/>
  <c r="J2882" i="1"/>
  <c r="J2883" i="1"/>
  <c r="J2884" i="1"/>
  <c r="J2885" i="1"/>
  <c r="J2886" i="1"/>
  <c r="J2887" i="1"/>
  <c r="J2888" i="1"/>
  <c r="J2889" i="1"/>
  <c r="J2890" i="1"/>
  <c r="J2891" i="1"/>
  <c r="J2892" i="1"/>
  <c r="J2893" i="1"/>
  <c r="J2894" i="1"/>
  <c r="J2895" i="1"/>
  <c r="J2896" i="1"/>
  <c r="J2897" i="1"/>
  <c r="J2898" i="1"/>
  <c r="J2899" i="1"/>
  <c r="J2900" i="1"/>
  <c r="J2902" i="1"/>
  <c r="J2903" i="1"/>
  <c r="J2904" i="1"/>
  <c r="J2905" i="1"/>
  <c r="J2906" i="1"/>
  <c r="J2907" i="1"/>
  <c r="J2908" i="1"/>
  <c r="J2909" i="1"/>
  <c r="J2910" i="1"/>
  <c r="J2911" i="1"/>
  <c r="J2913" i="1"/>
  <c r="J2914" i="1"/>
  <c r="J2915" i="1"/>
  <c r="J2916" i="1"/>
  <c r="J2917" i="1"/>
  <c r="J2918" i="1"/>
  <c r="J2919" i="1"/>
  <c r="J2920" i="1"/>
  <c r="J2921" i="1"/>
  <c r="J2922" i="1"/>
  <c r="J2923" i="1"/>
  <c r="J2924" i="1"/>
  <c r="J2925" i="1"/>
  <c r="J2926" i="1"/>
  <c r="J2927" i="1"/>
  <c r="J2928" i="1"/>
  <c r="J2929" i="1"/>
  <c r="J2930" i="1"/>
  <c r="J2931" i="1"/>
  <c r="J2932" i="1"/>
  <c r="J2933" i="1"/>
  <c r="J2934" i="1"/>
  <c r="J2935" i="1"/>
  <c r="J2936" i="1"/>
  <c r="J2937" i="1"/>
  <c r="J2938" i="1"/>
  <c r="J2940" i="1"/>
  <c r="J2941" i="1"/>
  <c r="J2942" i="1"/>
  <c r="J2943" i="1"/>
  <c r="J2944" i="1"/>
  <c r="J2945" i="1"/>
  <c r="J2946" i="1"/>
  <c r="J2947" i="1"/>
  <c r="J2948" i="1"/>
  <c r="J2949" i="1"/>
  <c r="J2950" i="1"/>
  <c r="J2951" i="1"/>
  <c r="J2952" i="1"/>
  <c r="J2953" i="1"/>
  <c r="J2954" i="1"/>
  <c r="J2955" i="1"/>
  <c r="J2956" i="1"/>
  <c r="J2958" i="1"/>
  <c r="J2959" i="1"/>
  <c r="J2960" i="1"/>
  <c r="J2961" i="1"/>
  <c r="J2963" i="1"/>
  <c r="J2964" i="1"/>
  <c r="J2965" i="1"/>
  <c r="J2966" i="1"/>
  <c r="J2967" i="1"/>
  <c r="J2968" i="1"/>
  <c r="J2969" i="1"/>
  <c r="J2970" i="1"/>
  <c r="J2971" i="1"/>
  <c r="J2972" i="1"/>
  <c r="J2973" i="1"/>
  <c r="J2974" i="1"/>
  <c r="J2975" i="1"/>
  <c r="J2976" i="1"/>
  <c r="J2977" i="1"/>
  <c r="J2978" i="1"/>
  <c r="J2979" i="1"/>
  <c r="J2980" i="1"/>
  <c r="J2981" i="1"/>
  <c r="J2982" i="1"/>
  <c r="J2983" i="1"/>
  <c r="J2984" i="1"/>
  <c r="J2985" i="1"/>
  <c r="J2986" i="1"/>
  <c r="J2987" i="1"/>
  <c r="J2988" i="1"/>
  <c r="J2989" i="1"/>
  <c r="J2991" i="1"/>
  <c r="J2992" i="1"/>
  <c r="J2993" i="1"/>
  <c r="J2994" i="1"/>
  <c r="J2995" i="1"/>
  <c r="J2996" i="1"/>
  <c r="J2997" i="1"/>
  <c r="J2998" i="1"/>
  <c r="J2999" i="1"/>
  <c r="J3001" i="1"/>
  <c r="J3002" i="1"/>
  <c r="J3003" i="1"/>
  <c r="J3004" i="1"/>
  <c r="J3005" i="1"/>
  <c r="J3006" i="1"/>
  <c r="J3007" i="1"/>
  <c r="J3008" i="1"/>
  <c r="J3009" i="1"/>
  <c r="J3010" i="1"/>
  <c r="J3011" i="1"/>
  <c r="J3012" i="1"/>
  <c r="J3013" i="1"/>
  <c r="J3014" i="1"/>
  <c r="J3015" i="1"/>
  <c r="J3016" i="1"/>
  <c r="J3017" i="1"/>
  <c r="J3018" i="1"/>
  <c r="J3019" i="1"/>
  <c r="J3020" i="1"/>
  <c r="J3021" i="1"/>
  <c r="J3022" i="1"/>
  <c r="J3023" i="1"/>
  <c r="J3025" i="1"/>
  <c r="J3026" i="1"/>
  <c r="J3027" i="1"/>
  <c r="J3028" i="1"/>
  <c r="J3029" i="1"/>
  <c r="J3030" i="1"/>
  <c r="J3031" i="1"/>
  <c r="J3032" i="1"/>
  <c r="J3033" i="1"/>
  <c r="J3034" i="1"/>
  <c r="J3035" i="1"/>
  <c r="J3036" i="1"/>
  <c r="J3037" i="1"/>
  <c r="J3038" i="1"/>
  <c r="J3039" i="1"/>
  <c r="J3040" i="1"/>
  <c r="J3041" i="1"/>
  <c r="J3042" i="1"/>
  <c r="J3044" i="1"/>
  <c r="J3045" i="1"/>
  <c r="J3046" i="1"/>
  <c r="J3047" i="1"/>
  <c r="J3048" i="1"/>
  <c r="J3049" i="1"/>
  <c r="J3050" i="1"/>
  <c r="J3051" i="1"/>
  <c r="J3052" i="1"/>
  <c r="J3053" i="1"/>
  <c r="J3054" i="1"/>
  <c r="J3055" i="1"/>
  <c r="J3056" i="1"/>
  <c r="J3057" i="1"/>
  <c r="J3058" i="1"/>
  <c r="J3059" i="1"/>
  <c r="J3060" i="1"/>
  <c r="J3061" i="1"/>
  <c r="J3062" i="1"/>
  <c r="J3063" i="1"/>
  <c r="J3064" i="1"/>
  <c r="J3065" i="1"/>
  <c r="J3066" i="1"/>
  <c r="J3068" i="1"/>
  <c r="J3069" i="1"/>
  <c r="J3070" i="1"/>
  <c r="J3071" i="1"/>
  <c r="J3072" i="1"/>
  <c r="J3073" i="1"/>
  <c r="J3074" i="1"/>
  <c r="J3075" i="1"/>
  <c r="J3076" i="1"/>
  <c r="J3077" i="1"/>
  <c r="J3078" i="1"/>
  <c r="J3079" i="1"/>
  <c r="J3080" i="1"/>
  <c r="J3081" i="1"/>
  <c r="J3082" i="1"/>
  <c r="J3083" i="1"/>
  <c r="J3084" i="1"/>
  <c r="J3085" i="1"/>
  <c r="J3086" i="1"/>
  <c r="J3088" i="1"/>
  <c r="J3089" i="1"/>
  <c r="J3090" i="1"/>
  <c r="J3091" i="1"/>
  <c r="J3092" i="1"/>
  <c r="J3093" i="1"/>
  <c r="J3094" i="1"/>
  <c r="J3095" i="1"/>
  <c r="J3096" i="1"/>
  <c r="J3097" i="1"/>
  <c r="J3098" i="1"/>
  <c r="J3099" i="1"/>
  <c r="J3100" i="1"/>
  <c r="J3101" i="1"/>
  <c r="J3102" i="1"/>
  <c r="J3103" i="1"/>
  <c r="J3104" i="1"/>
  <c r="J3105" i="1"/>
  <c r="J3106" i="1"/>
  <c r="J3107" i="1"/>
  <c r="J3108" i="1"/>
  <c r="J3109" i="1"/>
  <c r="J3110" i="1"/>
  <c r="J3111" i="1"/>
  <c r="J3113" i="1"/>
  <c r="J3114" i="1"/>
  <c r="J3115" i="1"/>
  <c r="J3116" i="1"/>
  <c r="J3117" i="1"/>
  <c r="J3118" i="1"/>
  <c r="J3119" i="1"/>
  <c r="J3120" i="1"/>
  <c r="J3121" i="1"/>
  <c r="J3122" i="1"/>
  <c r="J3123" i="1"/>
  <c r="J3124" i="1"/>
  <c r="J3125" i="1"/>
  <c r="J3127" i="1"/>
  <c r="J3128" i="1"/>
  <c r="J3129" i="1"/>
  <c r="J3130" i="1"/>
  <c r="J3131" i="1"/>
  <c r="J3132" i="1"/>
  <c r="J3133" i="1"/>
  <c r="J3134" i="1"/>
  <c r="J3135" i="1"/>
  <c r="J3136" i="1"/>
  <c r="J3138" i="1"/>
  <c r="J3139" i="1"/>
  <c r="J3140" i="1"/>
  <c r="J3141" i="1"/>
  <c r="J3142" i="1"/>
  <c r="J3143" i="1"/>
  <c r="J3144" i="1"/>
  <c r="J3145" i="1"/>
  <c r="J3146" i="1"/>
  <c r="J3147" i="1"/>
  <c r="J3148" i="1"/>
  <c r="J3149" i="1"/>
  <c r="J3150" i="1"/>
  <c r="J3151" i="1"/>
  <c r="J3152" i="1"/>
  <c r="J3153" i="1"/>
  <c r="J3154" i="1"/>
  <c r="J3155" i="1"/>
  <c r="J3157" i="1"/>
  <c r="J3158" i="1"/>
  <c r="J3159" i="1"/>
  <c r="J3160" i="1"/>
  <c r="J3161" i="1"/>
  <c r="J3162" i="1"/>
  <c r="J3163" i="1"/>
  <c r="J3164" i="1"/>
  <c r="J3165" i="1"/>
  <c r="J3166" i="1"/>
  <c r="J3167" i="1"/>
  <c r="J3168" i="1"/>
  <c r="J3169" i="1"/>
  <c r="J3170" i="1"/>
  <c r="J3171" i="1"/>
  <c r="J3172" i="1"/>
  <c r="J3173" i="1"/>
  <c r="J3174" i="1"/>
  <c r="J3175" i="1"/>
  <c r="J3176" i="1"/>
  <c r="J3177" i="1"/>
  <c r="J3178" i="1"/>
  <c r="J3179" i="1"/>
  <c r="J3181" i="1"/>
  <c r="J3182" i="1"/>
  <c r="J3183" i="1"/>
  <c r="J3184" i="1"/>
  <c r="J3185" i="1"/>
  <c r="J3186" i="1"/>
  <c r="J3187" i="1"/>
  <c r="J3188" i="1"/>
  <c r="J3189" i="1"/>
  <c r="J3190" i="1"/>
  <c r="J3191" i="1"/>
  <c r="J3192" i="1"/>
  <c r="J3193" i="1"/>
  <c r="J3194" i="1"/>
  <c r="J3195" i="1"/>
  <c r="J3196" i="1"/>
  <c r="J3197" i="1"/>
  <c r="J3198" i="1"/>
  <c r="J3199" i="1"/>
  <c r="J3200" i="1"/>
  <c r="J3201" i="1"/>
  <c r="J3202" i="1"/>
  <c r="J3203" i="1"/>
  <c r="J3205" i="1"/>
  <c r="J3206" i="1"/>
  <c r="J3207" i="1"/>
  <c r="J3208" i="1"/>
  <c r="J3209" i="1"/>
  <c r="J3210" i="1"/>
  <c r="J3211" i="1"/>
  <c r="J3212" i="1"/>
  <c r="J3213" i="1"/>
  <c r="J3214" i="1"/>
  <c r="J3215" i="1"/>
  <c r="J3216" i="1"/>
  <c r="J3217" i="1"/>
  <c r="J3218" i="1"/>
  <c r="J3220" i="1"/>
  <c r="J3221" i="1"/>
  <c r="J3222" i="1"/>
  <c r="J3223" i="1"/>
  <c r="J3224" i="1"/>
  <c r="J3225" i="1"/>
  <c r="J3226" i="1"/>
  <c r="J3227" i="1"/>
  <c r="J3228" i="1"/>
  <c r="J3229" i="1"/>
  <c r="J3230" i="1"/>
  <c r="J3231" i="1"/>
  <c r="J3232" i="1"/>
  <c r="J3233" i="1"/>
  <c r="J3234" i="1"/>
  <c r="J3235" i="1"/>
  <c r="J3236" i="1"/>
  <c r="J3237" i="1"/>
  <c r="J3239" i="1"/>
  <c r="J3240" i="1"/>
  <c r="J3241" i="1"/>
  <c r="J3242" i="1"/>
  <c r="J3243" i="1"/>
  <c r="J3244" i="1"/>
  <c r="J3245" i="1"/>
  <c r="J3246" i="1"/>
  <c r="J3247" i="1"/>
  <c r="J3248" i="1"/>
  <c r="J3249" i="1"/>
  <c r="J3250" i="1"/>
  <c r="J3251" i="1"/>
  <c r="J3253" i="1"/>
  <c r="J3254" i="1"/>
  <c r="J3255" i="1"/>
  <c r="J3256" i="1"/>
  <c r="J3257" i="1"/>
  <c r="J3258" i="1"/>
  <c r="J3259" i="1"/>
  <c r="J3260" i="1"/>
  <c r="J3261" i="1"/>
  <c r="J3262" i="1"/>
  <c r="J3263" i="1"/>
  <c r="J3264" i="1"/>
  <c r="J3265" i="1"/>
  <c r="J3266" i="1"/>
  <c r="J3268" i="1"/>
  <c r="J3269" i="1"/>
  <c r="J3270" i="1"/>
  <c r="J3271" i="1"/>
  <c r="J3272" i="1"/>
  <c r="J3273" i="1"/>
  <c r="J3274" i="1"/>
  <c r="J3275" i="1"/>
  <c r="J3276" i="1"/>
  <c r="J3277" i="1"/>
  <c r="J3278" i="1"/>
  <c r="J3279" i="1"/>
  <c r="J3280" i="1"/>
  <c r="J3281" i="1"/>
  <c r="J3282" i="1"/>
  <c r="J3283" i="1"/>
  <c r="J3284" i="1"/>
  <c r="J3285" i="1"/>
  <c r="J3286" i="1"/>
  <c r="J3287" i="1"/>
  <c r="J3288" i="1"/>
  <c r="J3289" i="1"/>
  <c r="J3290" i="1"/>
  <c r="J3291" i="1"/>
  <c r="J3292" i="1"/>
  <c r="J3293" i="1"/>
  <c r="J3294" i="1"/>
  <c r="J3295" i="1"/>
  <c r="J3296" i="1"/>
  <c r="J3297" i="1"/>
  <c r="J3298" i="1"/>
  <c r="J3300" i="1"/>
  <c r="J3301" i="1"/>
  <c r="J3302" i="1"/>
  <c r="J3303" i="1"/>
  <c r="J3304" i="1"/>
  <c r="J3305" i="1"/>
  <c r="J3306" i="1"/>
  <c r="J3307" i="1"/>
  <c r="J3308" i="1"/>
  <c r="J3309" i="1"/>
  <c r="J3310" i="1"/>
  <c r="J3311" i="1"/>
  <c r="J3312" i="1"/>
  <c r="J3313" i="1"/>
  <c r="J3314" i="1"/>
  <c r="J3315" i="1"/>
  <c r="J3316" i="1"/>
  <c r="J3317" i="1"/>
  <c r="J3318" i="1"/>
  <c r="J3319" i="1"/>
  <c r="J3320" i="1"/>
  <c r="J3323" i="1"/>
  <c r="J3324" i="1"/>
  <c r="J3325" i="1"/>
  <c r="J3326" i="1"/>
  <c r="J3327" i="1"/>
  <c r="J3328" i="1"/>
  <c r="J3329" i="1"/>
  <c r="J3330" i="1"/>
  <c r="J3331" i="1"/>
  <c r="J3332" i="1"/>
  <c r="J3333" i="1"/>
  <c r="J3334" i="1"/>
  <c r="J3335" i="1"/>
  <c r="J3336" i="1"/>
  <c r="J3337" i="1"/>
  <c r="J3338" i="1"/>
  <c r="J3339" i="1"/>
  <c r="J3340" i="1"/>
  <c r="J3341" i="1"/>
  <c r="J3342" i="1"/>
  <c r="J3343" i="1"/>
  <c r="J3344" i="1"/>
  <c r="J3345" i="1"/>
  <c r="J3346" i="1"/>
  <c r="J3347" i="1"/>
  <c r="J3348" i="1"/>
  <c r="J3349" i="1"/>
  <c r="J3350" i="1"/>
  <c r="J3351" i="1"/>
  <c r="J3352" i="1"/>
  <c r="J3353" i="1"/>
  <c r="J3354" i="1"/>
  <c r="J3355" i="1"/>
  <c r="J3356" i="1"/>
  <c r="J3358" i="1"/>
  <c r="J3359" i="1"/>
  <c r="J3360" i="1"/>
  <c r="J3361" i="1"/>
  <c r="J3362" i="1"/>
  <c r="J3363" i="1"/>
  <c r="J3364" i="1"/>
  <c r="J3365" i="1"/>
  <c r="J3366" i="1"/>
  <c r="J3367" i="1"/>
  <c r="J3368" i="1"/>
  <c r="J3369" i="1"/>
  <c r="J3370" i="1"/>
  <c r="J3371" i="1"/>
  <c r="J3372" i="1"/>
  <c r="J3373" i="1"/>
  <c r="J3374" i="1"/>
  <c r="J3375" i="1"/>
  <c r="J3377" i="1"/>
  <c r="J3378" i="1"/>
  <c r="J3379" i="1"/>
  <c r="J3380" i="1"/>
  <c r="J3381" i="1"/>
  <c r="J3382" i="1"/>
  <c r="J3383" i="1"/>
  <c r="J3384" i="1"/>
  <c r="J3386" i="1"/>
  <c r="J3387" i="1"/>
  <c r="J3388" i="1"/>
  <c r="J3389" i="1"/>
  <c r="J3390" i="1"/>
  <c r="J3391" i="1"/>
  <c r="J3392" i="1"/>
  <c r="J3393" i="1"/>
  <c r="J3394" i="1"/>
  <c r="J3395" i="1"/>
  <c r="J3396" i="1"/>
  <c r="J3397" i="1"/>
  <c r="J3398" i="1"/>
  <c r="J3399" i="1"/>
  <c r="J3400" i="1"/>
  <c r="J3401" i="1"/>
  <c r="J3402" i="1"/>
  <c r="J3403" i="1"/>
  <c r="J3405" i="1"/>
  <c r="J3406" i="1"/>
  <c r="J3407" i="1"/>
  <c r="J3408" i="1"/>
  <c r="J3409" i="1"/>
  <c r="J3410" i="1"/>
  <c r="J3411" i="1"/>
  <c r="J3412" i="1"/>
  <c r="J3413" i="1"/>
  <c r="J3414" i="1"/>
  <c r="J3415" i="1"/>
  <c r="J3416" i="1"/>
  <c r="J3417" i="1"/>
  <c r="J3418" i="1"/>
  <c r="J3419" i="1"/>
  <c r="J3420" i="1"/>
  <c r="J3421" i="1"/>
  <c r="J3422" i="1"/>
  <c r="J3423" i="1"/>
  <c r="J3424" i="1"/>
  <c r="J3425" i="1"/>
  <c r="J3426" i="1"/>
  <c r="J3427" i="1"/>
  <c r="J3428" i="1"/>
  <c r="J3429" i="1"/>
  <c r="J3431" i="1"/>
  <c r="J3432" i="1"/>
  <c r="J3433" i="1"/>
  <c r="J3434" i="1"/>
  <c r="J3435" i="1"/>
  <c r="J3436" i="1"/>
  <c r="J3437" i="1"/>
  <c r="J3438" i="1"/>
  <c r="J3439" i="1"/>
  <c r="J3440" i="1"/>
  <c r="J3441" i="1"/>
  <c r="J3442" i="1"/>
  <c r="J3443" i="1"/>
  <c r="J3444" i="1"/>
  <c r="J3445" i="1"/>
  <c r="J3446" i="1"/>
  <c r="J3447" i="1"/>
  <c r="J3448" i="1"/>
  <c r="J3449" i="1"/>
  <c r="J3450" i="1"/>
  <c r="J3451" i="1"/>
  <c r="J3452" i="1"/>
  <c r="J3453" i="1"/>
  <c r="J3455" i="1"/>
  <c r="J3456" i="1"/>
  <c r="J3457" i="1"/>
  <c r="J3458" i="1"/>
  <c r="J3459" i="1"/>
  <c r="J3460" i="1"/>
  <c r="J3461" i="1"/>
  <c r="J3462" i="1"/>
  <c r="J3463" i="1"/>
  <c r="J3464" i="1"/>
  <c r="J3465" i="1"/>
  <c r="J3466" i="1"/>
  <c r="J3467" i="1"/>
  <c r="J3468" i="1"/>
  <c r="J3469" i="1"/>
  <c r="J3471" i="1"/>
  <c r="J3472" i="1"/>
  <c r="J3473" i="1"/>
  <c r="J3474" i="1"/>
  <c r="J3475" i="1"/>
  <c r="J3477" i="1"/>
  <c r="J3478" i="1"/>
  <c r="J3479" i="1"/>
  <c r="J3480" i="1"/>
  <c r="J3481" i="1"/>
  <c r="J3482" i="1"/>
  <c r="J3483" i="1"/>
  <c r="J3484" i="1"/>
  <c r="J3485" i="1"/>
  <c r="J3486" i="1"/>
  <c r="J3487" i="1"/>
  <c r="J3488" i="1"/>
  <c r="J3489" i="1"/>
  <c r="J3490" i="1"/>
  <c r="J3491" i="1"/>
  <c r="J3492" i="1"/>
  <c r="J3493" i="1"/>
  <c r="J3494" i="1"/>
  <c r="J3495" i="1"/>
  <c r="J3496" i="1"/>
  <c r="J3497" i="1"/>
  <c r="J3498" i="1"/>
  <c r="J3499" i="1"/>
  <c r="J3500" i="1"/>
  <c r="J3501" i="1"/>
  <c r="J3502" i="1"/>
  <c r="J3503" i="1"/>
  <c r="J3504" i="1"/>
  <c r="J3505" i="1"/>
  <c r="J3506" i="1"/>
  <c r="J3507" i="1"/>
  <c r="J3509" i="1"/>
  <c r="J3510" i="1"/>
  <c r="J3511" i="1"/>
  <c r="J3512" i="1"/>
  <c r="J3513" i="1"/>
  <c r="J3514" i="1"/>
  <c r="J3515" i="1"/>
  <c r="J3516" i="1"/>
  <c r="J3517" i="1"/>
  <c r="J3519" i="1"/>
  <c r="J3520" i="1"/>
  <c r="J3521" i="1"/>
  <c r="J3522" i="1"/>
  <c r="J3523" i="1"/>
  <c r="J3524" i="1"/>
  <c r="J3525" i="1"/>
  <c r="J3526" i="1"/>
  <c r="J3527" i="1"/>
  <c r="J3528" i="1"/>
  <c r="J3529" i="1"/>
  <c r="J3530" i="1"/>
  <c r="J3531" i="1"/>
  <c r="J3532" i="1"/>
  <c r="J3533" i="1"/>
  <c r="J3534" i="1"/>
  <c r="J3535" i="1"/>
  <c r="J3536" i="1"/>
  <c r="J3538" i="1"/>
  <c r="J3539" i="1"/>
  <c r="J3540" i="1"/>
  <c r="J3541" i="1"/>
  <c r="J3542" i="1"/>
  <c r="J3543" i="1"/>
  <c r="J3544" i="1"/>
  <c r="J3545" i="1"/>
  <c r="J3546" i="1"/>
  <c r="J3547" i="1"/>
  <c r="J3548" i="1"/>
  <c r="J3549" i="1"/>
  <c r="J3550" i="1"/>
  <c r="J3551" i="1"/>
  <c r="J3552" i="1"/>
  <c r="J3553" i="1"/>
  <c r="J3555" i="1"/>
  <c r="J3556" i="1"/>
  <c r="J3557" i="1"/>
  <c r="J3558" i="1"/>
  <c r="J3559" i="1"/>
  <c r="J3560" i="1"/>
  <c r="J3561" i="1"/>
  <c r="J3562" i="1"/>
  <c r="J3563" i="1"/>
  <c r="J3564" i="1"/>
  <c r="J3565" i="1"/>
  <c r="J3566" i="1"/>
  <c r="J3567" i="1"/>
  <c r="J3568" i="1"/>
  <c r="J3569" i="1"/>
  <c r="J3570" i="1"/>
  <c r="J3571" i="1"/>
  <c r="J3572" i="1"/>
  <c r="J3574" i="1"/>
  <c r="J3575" i="1"/>
  <c r="J3576" i="1"/>
  <c r="J3577" i="1"/>
  <c r="J3578" i="1"/>
  <c r="J3579" i="1"/>
  <c r="J3580" i="1"/>
  <c r="J3581" i="1"/>
  <c r="J3582" i="1"/>
  <c r="J3583" i="1"/>
  <c r="J3584" i="1"/>
  <c r="J3585" i="1"/>
  <c r="J3586" i="1"/>
  <c r="J3587" i="1"/>
  <c r="J3588" i="1"/>
  <c r="J3589" i="1"/>
  <c r="J3590" i="1"/>
  <c r="J3591" i="1"/>
  <c r="J3592" i="1"/>
  <c r="J3593" i="1"/>
  <c r="J3594" i="1"/>
  <c r="J3595" i="1"/>
  <c r="J3596" i="1"/>
  <c r="J3597" i="1"/>
  <c r="J3598" i="1"/>
  <c r="J3599" i="1"/>
  <c r="J3600" i="1"/>
  <c r="J3602" i="1"/>
  <c r="J3603" i="1"/>
  <c r="J3604" i="1"/>
  <c r="J3605" i="1"/>
  <c r="J3606" i="1"/>
  <c r="J3607" i="1"/>
  <c r="J3608" i="1"/>
  <c r="J3609" i="1"/>
  <c r="J3611" i="1"/>
  <c r="J3612" i="1"/>
  <c r="J3613" i="1"/>
  <c r="J3614" i="1"/>
  <c r="J3615" i="1"/>
  <c r="J3616" i="1"/>
  <c r="J3617" i="1"/>
  <c r="J3618" i="1"/>
  <c r="J3619" i="1"/>
  <c r="J3620" i="1"/>
  <c r="J3621" i="1"/>
  <c r="J3622" i="1"/>
  <c r="J3623" i="1"/>
  <c r="J3624" i="1"/>
  <c r="J3625" i="1"/>
  <c r="J3626" i="1"/>
  <c r="J3627" i="1"/>
  <c r="J3629" i="1"/>
  <c r="J3630" i="1"/>
  <c r="J3631" i="1"/>
  <c r="J3632" i="1"/>
  <c r="J3633" i="1"/>
  <c r="J3634" i="1"/>
  <c r="J3635" i="1"/>
  <c r="J3636" i="1"/>
  <c r="J3637" i="1"/>
  <c r="J3638" i="1"/>
  <c r="J3639" i="1"/>
  <c r="J3640" i="1"/>
  <c r="J3641" i="1"/>
  <c r="J3642" i="1"/>
  <c r="J3643" i="1"/>
  <c r="J3644" i="1"/>
  <c r="J3645" i="1"/>
  <c r="J3646" i="1"/>
  <c r="J3647" i="1"/>
  <c r="J3648" i="1"/>
  <c r="J3649" i="1"/>
  <c r="J3650" i="1"/>
  <c r="J3651" i="1"/>
  <c r="J3652" i="1"/>
  <c r="J3653" i="1"/>
  <c r="J3654" i="1"/>
  <c r="J3655" i="1"/>
  <c r="J3656" i="1"/>
  <c r="J3658" i="1"/>
  <c r="J3659" i="1"/>
  <c r="J3660" i="1"/>
  <c r="J3661" i="1"/>
  <c r="J3662" i="1"/>
  <c r="J3663" i="1"/>
  <c r="J3664" i="1"/>
  <c r="J3665" i="1"/>
  <c r="J3666" i="1"/>
  <c r="J3667" i="1"/>
  <c r="J3668" i="1"/>
  <c r="J3669" i="1"/>
  <c r="J3670" i="1"/>
  <c r="J3671" i="1"/>
  <c r="J3673" i="1"/>
  <c r="J3674" i="1"/>
  <c r="J3675" i="1"/>
  <c r="J3676" i="1"/>
  <c r="J3677" i="1"/>
  <c r="J3678" i="1"/>
  <c r="J3679" i="1"/>
  <c r="J3680" i="1"/>
  <c r="J3681" i="1"/>
  <c r="J3682" i="1"/>
  <c r="J3683" i="1"/>
  <c r="J3684" i="1"/>
  <c r="J3685" i="1"/>
  <c r="J3686" i="1"/>
  <c r="J3687" i="1"/>
  <c r="J3688" i="1"/>
  <c r="J3689" i="1"/>
  <c r="J3690" i="1"/>
  <c r="J3691" i="1"/>
  <c r="J3692" i="1"/>
  <c r="J3693" i="1"/>
  <c r="J3694" i="1"/>
  <c r="J3695" i="1"/>
  <c r="J3696" i="1"/>
  <c r="J3697" i="1"/>
  <c r="J3698" i="1"/>
  <c r="J3700" i="1"/>
  <c r="J3701" i="1"/>
  <c r="J3702" i="1"/>
  <c r="J3703" i="1"/>
  <c r="J3704" i="1"/>
  <c r="J3705" i="1"/>
  <c r="J3706" i="1"/>
  <c r="J3707" i="1"/>
  <c r="J3708" i="1"/>
  <c r="J3709" i="1"/>
  <c r="J3710" i="1"/>
  <c r="J3711" i="1"/>
  <c r="J3713" i="1"/>
  <c r="J3714" i="1"/>
  <c r="J3715" i="1"/>
  <c r="J3716" i="1"/>
  <c r="J3717" i="1"/>
  <c r="J3718" i="1"/>
  <c r="J3719" i="1"/>
  <c r="J3720" i="1"/>
  <c r="J3721" i="1"/>
  <c r="J3722" i="1"/>
  <c r="J3723" i="1"/>
  <c r="J3724" i="1"/>
  <c r="J3726" i="1"/>
  <c r="J3727" i="1"/>
  <c r="J3728" i="1"/>
  <c r="J3729" i="1"/>
  <c r="J3730" i="1"/>
  <c r="J3731" i="1"/>
  <c r="J3732" i="1"/>
  <c r="J3733" i="1"/>
  <c r="J3734" i="1"/>
  <c r="J3735" i="1"/>
  <c r="J3736" i="1"/>
  <c r="J3737" i="1"/>
  <c r="J3738" i="1"/>
  <c r="J3739" i="1"/>
  <c r="J3740" i="1"/>
  <c r="J3741" i="1"/>
  <c r="J3742" i="1"/>
  <c r="J3744" i="1"/>
  <c r="J3745" i="1"/>
  <c r="J3746" i="1"/>
  <c r="J3747" i="1"/>
  <c r="J3748" i="1"/>
  <c r="J3749" i="1"/>
  <c r="J3750" i="1"/>
  <c r="J3751" i="1"/>
  <c r="J3752" i="1"/>
  <c r="J3753" i="1"/>
  <c r="J3754" i="1"/>
  <c r="J3755" i="1"/>
  <c r="J3756" i="1"/>
  <c r="J3757" i="1"/>
  <c r="J3758" i="1"/>
  <c r="J3759" i="1"/>
  <c r="J3760" i="1"/>
  <c r="J3761" i="1"/>
  <c r="J3762" i="1"/>
  <c r="J3764" i="1"/>
  <c r="J3765" i="1"/>
  <c r="J3766" i="1"/>
  <c r="J3767" i="1"/>
  <c r="J3768" i="1"/>
  <c r="J3769" i="1"/>
  <c r="J3770" i="1"/>
  <c r="J3771" i="1"/>
  <c r="J3772" i="1"/>
  <c r="J3773" i="1"/>
  <c r="J3774" i="1"/>
  <c r="J3775" i="1"/>
  <c r="J3776" i="1"/>
  <c r="J3777" i="1"/>
  <c r="J3778" i="1"/>
  <c r="J3779" i="1"/>
  <c r="J3780" i="1"/>
  <c r="J3781" i="1"/>
  <c r="J3782" i="1"/>
  <c r="J3783" i="1"/>
  <c r="J3784" i="1"/>
  <c r="J3785" i="1"/>
  <c r="J3786" i="1"/>
  <c r="J3787" i="1"/>
  <c r="J3788" i="1"/>
  <c r="J3790" i="1"/>
  <c r="J3791" i="1"/>
  <c r="J3792" i="1"/>
  <c r="J3793" i="1"/>
  <c r="J3794" i="1"/>
  <c r="J3795" i="1"/>
  <c r="J3796" i="1"/>
  <c r="J3797" i="1"/>
  <c r="J3798" i="1"/>
  <c r="J3799" i="1"/>
  <c r="J3800" i="1"/>
  <c r="J3801" i="1"/>
  <c r="J3802" i="1"/>
  <c r="J3803" i="1"/>
  <c r="J3804" i="1"/>
  <c r="J3805" i="1"/>
  <c r="J3806" i="1"/>
  <c r="J3807" i="1"/>
  <c r="J3808" i="1"/>
  <c r="J3809" i="1"/>
  <c r="J3810" i="1"/>
  <c r="J3811" i="1"/>
  <c r="J3813" i="1"/>
  <c r="J3814" i="1"/>
  <c r="J3815" i="1"/>
  <c r="J3816" i="1"/>
  <c r="J3817" i="1"/>
  <c r="J3818" i="1"/>
  <c r="J3820" i="1"/>
  <c r="J3821" i="1"/>
  <c r="J3822" i="1"/>
  <c r="J3823" i="1"/>
  <c r="J3824" i="1"/>
  <c r="J3825" i="1"/>
  <c r="J3826" i="1"/>
  <c r="J3827" i="1"/>
  <c r="J3828" i="1"/>
  <c r="J3829" i="1"/>
  <c r="J3830" i="1"/>
  <c r="J3831" i="1"/>
  <c r="J3832" i="1"/>
  <c r="J3833" i="1"/>
  <c r="J3834" i="1"/>
  <c r="J3835" i="1"/>
  <c r="J3836" i="1"/>
  <c r="J3837" i="1"/>
  <c r="J3838" i="1"/>
  <c r="J3839" i="1"/>
  <c r="J3840" i="1"/>
  <c r="J3841" i="1"/>
  <c r="J3842" i="1"/>
  <c r="J3843" i="1"/>
  <c r="J3844" i="1"/>
  <c r="J3845" i="1"/>
  <c r="J3846" i="1"/>
  <c r="J3847" i="1"/>
  <c r="J3848" i="1"/>
  <c r="J3849" i="1"/>
  <c r="J3851" i="1"/>
  <c r="J3852" i="1"/>
  <c r="J3853" i="1"/>
  <c r="J3854" i="1"/>
  <c r="J3855" i="1"/>
  <c r="J3856" i="1"/>
  <c r="J3857" i="1"/>
  <c r="J3858" i="1"/>
  <c r="J3859" i="1"/>
  <c r="J3860" i="1"/>
  <c r="J3861" i="1"/>
  <c r="J3863" i="1"/>
  <c r="J3864" i="1"/>
  <c r="J3865" i="1"/>
  <c r="J3866" i="1"/>
  <c r="J3867" i="1"/>
  <c r="J3868" i="1"/>
  <c r="J3869" i="1"/>
  <c r="J3870" i="1"/>
  <c r="J3871" i="1"/>
  <c r="J3872" i="1"/>
  <c r="J3873" i="1"/>
  <c r="J3874" i="1"/>
  <c r="J3875" i="1"/>
  <c r="J3876" i="1"/>
  <c r="J3877" i="1"/>
  <c r="J3878" i="1"/>
  <c r="J3879" i="1"/>
  <c r="J3880" i="1"/>
  <c r="J3881" i="1"/>
  <c r="J3882" i="1"/>
  <c r="J3883" i="1"/>
  <c r="J3885" i="1"/>
  <c r="J3886" i="1"/>
  <c r="J3887" i="1"/>
  <c r="J3888" i="1"/>
  <c r="J3889" i="1"/>
  <c r="J3890" i="1"/>
  <c r="J3891" i="1"/>
  <c r="J3892" i="1"/>
  <c r="J3893" i="1"/>
  <c r="J3894" i="1"/>
  <c r="J3895" i="1"/>
  <c r="J3896" i="1"/>
  <c r="J3897" i="1"/>
  <c r="J3899" i="1"/>
  <c r="J3900" i="1"/>
  <c r="J3901" i="1"/>
  <c r="J3902" i="1"/>
  <c r="J3903" i="1"/>
  <c r="J3904" i="1"/>
  <c r="J3905" i="1"/>
  <c r="J3906" i="1"/>
  <c r="J3907" i="1"/>
  <c r="J3908" i="1"/>
  <c r="J3909" i="1"/>
  <c r="J3910" i="1"/>
  <c r="J3911" i="1"/>
  <c r="J3912" i="1"/>
  <c r="J3913" i="1"/>
  <c r="J3914" i="1"/>
  <c r="J3915" i="1"/>
  <c r="J3916" i="1"/>
  <c r="J3917" i="1"/>
  <c r="J3918" i="1"/>
  <c r="J3919" i="1"/>
  <c r="J3920" i="1"/>
  <c r="J3921" i="1"/>
  <c r="J3922" i="1"/>
  <c r="J3923" i="1"/>
  <c r="J3925" i="1"/>
  <c r="J3926" i="1"/>
  <c r="J3927" i="1"/>
  <c r="J3928" i="1"/>
  <c r="J3929" i="1"/>
  <c r="J3930" i="1"/>
  <c r="J3931" i="1"/>
  <c r="J3932" i="1"/>
  <c r="J3933" i="1"/>
  <c r="J3934" i="1"/>
  <c r="J3935" i="1"/>
  <c r="J3937" i="1"/>
  <c r="J3938" i="1"/>
  <c r="J3939" i="1"/>
  <c r="J3940" i="1"/>
  <c r="J3941" i="1"/>
  <c r="J3942" i="1"/>
  <c r="J3943" i="1"/>
  <c r="J3944" i="1"/>
  <c r="J3945" i="1"/>
  <c r="J3946" i="1"/>
  <c r="J3947" i="1"/>
  <c r="J3948" i="1"/>
  <c r="J3949" i="1"/>
  <c r="J3950" i="1"/>
  <c r="J3951" i="1"/>
  <c r="J3952" i="1"/>
  <c r="J3953" i="1"/>
  <c r="J3954" i="1"/>
  <c r="J3956" i="1"/>
  <c r="J3957" i="1"/>
  <c r="J3958" i="1"/>
  <c r="J3959" i="1"/>
  <c r="J3960" i="1"/>
  <c r="J3961" i="1"/>
  <c r="J3962" i="1"/>
  <c r="J3963" i="1"/>
  <c r="J3964" i="1"/>
  <c r="J3965" i="1"/>
  <c r="J3966" i="1"/>
  <c r="J3967" i="1"/>
  <c r="J3968" i="1"/>
  <c r="J3969" i="1"/>
  <c r="J3970" i="1"/>
  <c r="J3971" i="1"/>
  <c r="J3972" i="1"/>
  <c r="J3973" i="1"/>
  <c r="J3974" i="1"/>
  <c r="J3975" i="1"/>
  <c r="J3976" i="1"/>
  <c r="J3977" i="1"/>
  <c r="J3978" i="1"/>
  <c r="J3979" i="1"/>
  <c r="J3980" i="1"/>
  <c r="J3981" i="1"/>
  <c r="J3983" i="1"/>
  <c r="J3984" i="1"/>
  <c r="J3985" i="1"/>
  <c r="J3986" i="1"/>
  <c r="J3987" i="1"/>
  <c r="J3988" i="1"/>
  <c r="J3989" i="1"/>
  <c r="J3990" i="1"/>
  <c r="J3991" i="1"/>
  <c r="J3992" i="1"/>
  <c r="J3993" i="1"/>
  <c r="J3994" i="1"/>
  <c r="J3995" i="1"/>
  <c r="J3997" i="1"/>
  <c r="J3998" i="1"/>
  <c r="J3999" i="1"/>
  <c r="J4000" i="1"/>
  <c r="J4001" i="1"/>
  <c r="J4002" i="1"/>
  <c r="J4003" i="1"/>
  <c r="J4004" i="1"/>
  <c r="J4005" i="1"/>
  <c r="J4006" i="1"/>
  <c r="J4007" i="1"/>
  <c r="J4008" i="1"/>
  <c r="J4009" i="1"/>
  <c r="J4010" i="1"/>
  <c r="J4011" i="1"/>
  <c r="J4012" i="1"/>
  <c r="J4013" i="1"/>
  <c r="J4014" i="1"/>
  <c r="J4015" i="1"/>
  <c r="J4017" i="1"/>
  <c r="J4018" i="1"/>
  <c r="J4019" i="1"/>
  <c r="J4020" i="1"/>
  <c r="J4021" i="1"/>
  <c r="J4022" i="1"/>
  <c r="J4023" i="1"/>
  <c r="J4024" i="1"/>
  <c r="J4025" i="1"/>
  <c r="J4026" i="1"/>
  <c r="J4027" i="1"/>
  <c r="J4028" i="1"/>
  <c r="J4029" i="1"/>
  <c r="J4030" i="1"/>
  <c r="J4031" i="1"/>
  <c r="J4032" i="1"/>
  <c r="J4034" i="1"/>
  <c r="J4035" i="1"/>
  <c r="J4036" i="1"/>
  <c r="J4037" i="1"/>
  <c r="J4038" i="1"/>
  <c r="J4039" i="1"/>
  <c r="J4040" i="1"/>
  <c r="J4041" i="1"/>
  <c r="J4042" i="1"/>
  <c r="J4043" i="1"/>
  <c r="J4044" i="1"/>
  <c r="J4045" i="1"/>
  <c r="J4046" i="1"/>
  <c r="J4047" i="1"/>
  <c r="J4048" i="1"/>
  <c r="J4049" i="1"/>
  <c r="J4050" i="1"/>
  <c r="J4051" i="1"/>
  <c r="J4052" i="1"/>
  <c r="J4053" i="1"/>
  <c r="J4055" i="1"/>
  <c r="J4056" i="1"/>
  <c r="J4057" i="1"/>
  <c r="J4058" i="1"/>
  <c r="J4059" i="1"/>
  <c r="J4060" i="1"/>
  <c r="J4061" i="1"/>
  <c r="J4062" i="1"/>
  <c r="J4063" i="1"/>
  <c r="J4064" i="1"/>
  <c r="J4065" i="1"/>
  <c r="J4067" i="1"/>
  <c r="J4068" i="1"/>
  <c r="J4069" i="1"/>
  <c r="J4070" i="1"/>
  <c r="J4071" i="1"/>
  <c r="J4072" i="1"/>
  <c r="J4073" i="1"/>
  <c r="J4074" i="1"/>
  <c r="J4075" i="1"/>
  <c r="J4076" i="1"/>
  <c r="J4077" i="1"/>
  <c r="J4078" i="1"/>
  <c r="J4079" i="1"/>
  <c r="J4080" i="1"/>
  <c r="J4081" i="1"/>
  <c r="J4083" i="1"/>
  <c r="J4084" i="1"/>
  <c r="J4085" i="1"/>
  <c r="J4086" i="1"/>
  <c r="J4087" i="1"/>
  <c r="J4088" i="1"/>
  <c r="J4089" i="1"/>
  <c r="J4090" i="1"/>
  <c r="J4091" i="1"/>
  <c r="J4092" i="1"/>
  <c r="J4093" i="1"/>
  <c r="J4094" i="1"/>
  <c r="J4095" i="1"/>
  <c r="J4096" i="1"/>
  <c r="J4097" i="1"/>
  <c r="J4098" i="1"/>
  <c r="J4099" i="1"/>
  <c r="J4100" i="1"/>
  <c r="J4101" i="1"/>
  <c r="J4102" i="1"/>
  <c r="J4103" i="1"/>
  <c r="J4104" i="1"/>
  <c r="J4105" i="1"/>
  <c r="J4106" i="1"/>
  <c r="J4107" i="1"/>
  <c r="J4108" i="1"/>
  <c r="J4109" i="1"/>
  <c r="J4110" i="1"/>
  <c r="J4112" i="1"/>
  <c r="J4113" i="1"/>
  <c r="J4114" i="1"/>
  <c r="J4115" i="1"/>
  <c r="J4116" i="1"/>
  <c r="J4117" i="1"/>
  <c r="J4118" i="1"/>
  <c r="J4119" i="1"/>
  <c r="J4120" i="1"/>
  <c r="J4121" i="1"/>
  <c r="J4122" i="1"/>
  <c r="J4123" i="1"/>
  <c r="J4124" i="1"/>
  <c r="J4125" i="1"/>
  <c r="J4126" i="1"/>
  <c r="J4127" i="1"/>
  <c r="J4128" i="1"/>
  <c r="J4129" i="1"/>
  <c r="J4130" i="1"/>
  <c r="J4132" i="1"/>
  <c r="J4133" i="1"/>
  <c r="J4134" i="1"/>
  <c r="J4135" i="1"/>
  <c r="J4136" i="1"/>
  <c r="J4137" i="1"/>
  <c r="J4138" i="1"/>
  <c r="J4140" i="1"/>
  <c r="J4141" i="1"/>
  <c r="J4142" i="1"/>
  <c r="J4143" i="1"/>
  <c r="J4144" i="1"/>
  <c r="J4145" i="1"/>
  <c r="J4146" i="1"/>
  <c r="J4147" i="1"/>
  <c r="J4148" i="1"/>
  <c r="J4149" i="1"/>
  <c r="J4150" i="1"/>
  <c r="J4151" i="1"/>
  <c r="J4152" i="1"/>
  <c r="J4153" i="1"/>
  <c r="J4154" i="1"/>
  <c r="J4155" i="1"/>
  <c r="J4156" i="1"/>
  <c r="J4157" i="1"/>
  <c r="J4158" i="1"/>
  <c r="J4159" i="1"/>
  <c r="J4160" i="1"/>
  <c r="J4161" i="1"/>
  <c r="J4162" i="1"/>
  <c r="J4163" i="1"/>
  <c r="J4164" i="1"/>
  <c r="J4165" i="1"/>
  <c r="J4166" i="1"/>
  <c r="J4167" i="1"/>
  <c r="J4168" i="1"/>
  <c r="J4169" i="1"/>
  <c r="J4170" i="1"/>
  <c r="J4171" i="1"/>
  <c r="J4172" i="1"/>
  <c r="J4174" i="1"/>
  <c r="J4175" i="1"/>
  <c r="J4176" i="1"/>
  <c r="J4177" i="1"/>
  <c r="J4178" i="1"/>
  <c r="J4179" i="1"/>
  <c r="J4180" i="1"/>
  <c r="J4181" i="1"/>
  <c r="J4182" i="1"/>
  <c r="J4183" i="1"/>
  <c r="J4184" i="1"/>
  <c r="J4185" i="1"/>
  <c r="J4186" i="1"/>
  <c r="J4188" i="1"/>
  <c r="J4189" i="1"/>
  <c r="J4190" i="1"/>
  <c r="J4191" i="1"/>
  <c r="J4192" i="1"/>
  <c r="J4193" i="1"/>
  <c r="J4194" i="1"/>
  <c r="J4195" i="1"/>
  <c r="J4196" i="1"/>
  <c r="J4197" i="1"/>
  <c r="J4198" i="1"/>
  <c r="J4199" i="1"/>
  <c r="J4200" i="1"/>
  <c r="J4201" i="1"/>
  <c r="J4203" i="1"/>
  <c r="J4204" i="1"/>
  <c r="J4205" i="1"/>
  <c r="J4206" i="1"/>
  <c r="J4207" i="1"/>
  <c r="J4208" i="1"/>
  <c r="J4209" i="1"/>
  <c r="J4210" i="1"/>
  <c r="J4211" i="1"/>
  <c r="J4212" i="1"/>
  <c r="J4213" i="1"/>
  <c r="J4214" i="1"/>
  <c r="J4215" i="1"/>
  <c r="J4216" i="1"/>
  <c r="J4217" i="1"/>
  <c r="J4218" i="1"/>
  <c r="J4219" i="1"/>
  <c r="J4220" i="1"/>
  <c r="J4221" i="1"/>
  <c r="J4222" i="1"/>
  <c r="J4223" i="1"/>
  <c r="J4224" i="1"/>
  <c r="J4225" i="1"/>
  <c r="J4226" i="1"/>
  <c r="J4227" i="1"/>
  <c r="J4228" i="1"/>
  <c r="J4229" i="1"/>
  <c r="J4231" i="1"/>
  <c r="J4232" i="1"/>
  <c r="J4233" i="1"/>
  <c r="J4234" i="1"/>
  <c r="J4235" i="1"/>
  <c r="J4236" i="1"/>
  <c r="J4237" i="1"/>
  <c r="J4238" i="1"/>
  <c r="J4239" i="1"/>
  <c r="J4240" i="1"/>
  <c r="J4241" i="1"/>
  <c r="J4242" i="1"/>
  <c r="J4243" i="1"/>
  <c r="J4244" i="1"/>
  <c r="J4245" i="1"/>
  <c r="J4247" i="1"/>
  <c r="J4248" i="1"/>
  <c r="J4249" i="1"/>
  <c r="J4250" i="1"/>
  <c r="J4251" i="1"/>
  <c r="J4252" i="1"/>
  <c r="J4253" i="1"/>
  <c r="J4254" i="1"/>
  <c r="J4255" i="1"/>
  <c r="J4256" i="1"/>
  <c r="J4257" i="1"/>
  <c r="J4259" i="1"/>
  <c r="J4260" i="1"/>
  <c r="J4261" i="1"/>
  <c r="J4262" i="1"/>
  <c r="J4263" i="1"/>
  <c r="J4264" i="1"/>
  <c r="J4265" i="1"/>
  <c r="J4266" i="1"/>
  <c r="J4267" i="1"/>
  <c r="J4268" i="1"/>
  <c r="J4269" i="1"/>
  <c r="J4270" i="1"/>
  <c r="J4271" i="1"/>
  <c r="J4272" i="1"/>
  <c r="J4273" i="1"/>
  <c r="J4274" i="1"/>
  <c r="J4275" i="1"/>
  <c r="J4276" i="1"/>
  <c r="J4277" i="1"/>
  <c r="J4278" i="1"/>
  <c r="J4279" i="1"/>
  <c r="J4280" i="1"/>
  <c r="J4281" i="1"/>
  <c r="J4282" i="1"/>
  <c r="J4283" i="1"/>
  <c r="J4285" i="1"/>
  <c r="J4286" i="1"/>
  <c r="J4287" i="1"/>
  <c r="J4288" i="1"/>
  <c r="J4289" i="1"/>
  <c r="J4290" i="1"/>
  <c r="J4291" i="1"/>
  <c r="J4292" i="1"/>
  <c r="J4293" i="1"/>
  <c r="J4294" i="1"/>
  <c r="J4295" i="1"/>
  <c r="J4296" i="1"/>
  <c r="J4298" i="1"/>
  <c r="J4299" i="1"/>
  <c r="J4300" i="1"/>
  <c r="J4301" i="1"/>
  <c r="J4302" i="1"/>
  <c r="J4303" i="1"/>
  <c r="J4304" i="1"/>
  <c r="J4305" i="1"/>
  <c r="J4307" i="1"/>
  <c r="J4308" i="1"/>
  <c r="J4309" i="1"/>
  <c r="J4310" i="1"/>
  <c r="J4311" i="1"/>
  <c r="J4312" i="1"/>
  <c r="J4313" i="1"/>
  <c r="J4314" i="1"/>
  <c r="J4315" i="1"/>
  <c r="J4316" i="1"/>
  <c r="J4317" i="1"/>
  <c r="J4318" i="1"/>
  <c r="J4319" i="1"/>
  <c r="J4320" i="1"/>
  <c r="J4321" i="1"/>
  <c r="J4322" i="1"/>
  <c r="J4323" i="1"/>
  <c r="J4324" i="1"/>
  <c r="J4325" i="1"/>
  <c r="J4326" i="1"/>
  <c r="J4327" i="1"/>
  <c r="J4328" i="1"/>
  <c r="J4329" i="1"/>
  <c r="J4330" i="1"/>
  <c r="J4331" i="1"/>
  <c r="J4333" i="1"/>
  <c r="J4334" i="1"/>
  <c r="J4335" i="1"/>
  <c r="J4336" i="1"/>
  <c r="J4337" i="1"/>
  <c r="J4338" i="1"/>
  <c r="J4339" i="1"/>
  <c r="J4340" i="1"/>
  <c r="J4341" i="1"/>
  <c r="J4342" i="1"/>
  <c r="J4343" i="1"/>
  <c r="J4344" i="1"/>
  <c r="J4345" i="1"/>
  <c r="J4346" i="1"/>
  <c r="J4348" i="1"/>
  <c r="J4349" i="1"/>
  <c r="J4350" i="1"/>
  <c r="J4351" i="1"/>
  <c r="J4352" i="1"/>
  <c r="J4353" i="1"/>
  <c r="J4354" i="1"/>
  <c r="J4355" i="1"/>
  <c r="J4356" i="1"/>
  <c r="J4357" i="1"/>
  <c r="J4358" i="1"/>
  <c r="J4359" i="1"/>
  <c r="J4360" i="1"/>
  <c r="J4361" i="1"/>
  <c r="J4362" i="1"/>
  <c r="J4363" i="1"/>
  <c r="J4364" i="1"/>
  <c r="J4365" i="1"/>
  <c r="J4367" i="1"/>
  <c r="J4368" i="1"/>
  <c r="J4369" i="1"/>
  <c r="J4370" i="1"/>
  <c r="J4371" i="1"/>
  <c r="J4372" i="1"/>
  <c r="J4373" i="1"/>
  <c r="J4374" i="1"/>
  <c r="J4375" i="1"/>
  <c r="J4376" i="1"/>
  <c r="J4377" i="1"/>
  <c r="J4378" i="1"/>
  <c r="J4379" i="1"/>
  <c r="J4380" i="1"/>
  <c r="J4381" i="1"/>
  <c r="J4383" i="1"/>
  <c r="J4384" i="1"/>
  <c r="J4385" i="1"/>
  <c r="J4386" i="1"/>
  <c r="J4387" i="1"/>
  <c r="J4388" i="1"/>
  <c r="J4389" i="1"/>
  <c r="J4390" i="1"/>
  <c r="J4391" i="1"/>
  <c r="J4392" i="1"/>
  <c r="J4393" i="1"/>
  <c r="J4394" i="1"/>
  <c r="J4395" i="1"/>
  <c r="J4396" i="1"/>
  <c r="J4397" i="1"/>
  <c r="J4399" i="1"/>
  <c r="J4400" i="1"/>
  <c r="J4401" i="1"/>
  <c r="J4402" i="1"/>
  <c r="J4403" i="1"/>
  <c r="J4404" i="1"/>
  <c r="J4405" i="1"/>
  <c r="J4406" i="1"/>
  <c r="J4407" i="1"/>
  <c r="J4408" i="1"/>
  <c r="J4409" i="1"/>
  <c r="J4410" i="1"/>
  <c r="J4411" i="1"/>
  <c r="J4412" i="1"/>
  <c r="J4414" i="1"/>
  <c r="J4415" i="1"/>
  <c r="J4416" i="1"/>
  <c r="J4417" i="1"/>
  <c r="J4418" i="1"/>
  <c r="J4419" i="1"/>
  <c r="J4420" i="1"/>
  <c r="J4421" i="1"/>
  <c r="J4422" i="1"/>
  <c r="J4423" i="1"/>
  <c r="J4424" i="1"/>
  <c r="J4425" i="1"/>
  <c r="J4426" i="1"/>
  <c r="J4427" i="1"/>
  <c r="J4428" i="1"/>
  <c r="J4429" i="1"/>
  <c r="J4430" i="1"/>
  <c r="J4431" i="1"/>
  <c r="J4432" i="1"/>
  <c r="J4433" i="1"/>
  <c r="J4435" i="1"/>
  <c r="J4436" i="1"/>
  <c r="J4437" i="1"/>
  <c r="J4438" i="1"/>
  <c r="J4439" i="1"/>
  <c r="J4440" i="1"/>
  <c r="J4441" i="1"/>
  <c r="J4442" i="1"/>
  <c r="J4443" i="1"/>
  <c r="J4444" i="1"/>
  <c r="J4445" i="1"/>
  <c r="J4446" i="1"/>
  <c r="J4447" i="1"/>
  <c r="J4448" i="1"/>
  <c r="J4449" i="1"/>
  <c r="J4450" i="1"/>
  <c r="J4451" i="1"/>
  <c r="J4452" i="1"/>
  <c r="J4453" i="1"/>
  <c r="J4454" i="1"/>
  <c r="J4455" i="1"/>
  <c r="J4456" i="1"/>
  <c r="J4457" i="1"/>
  <c r="J4458" i="1"/>
  <c r="J4459" i="1"/>
  <c r="J4460" i="1"/>
  <c r="J4462" i="1"/>
  <c r="J4463" i="1"/>
  <c r="J4464" i="1"/>
  <c r="J4465" i="1"/>
  <c r="J4466" i="1"/>
  <c r="J4467" i="1"/>
  <c r="J4468" i="1"/>
  <c r="J4469" i="1"/>
  <c r="J4470" i="1"/>
  <c r="J4471" i="1"/>
  <c r="J4472" i="1"/>
  <c r="J4473" i="1"/>
  <c r="J4474" i="1"/>
  <c r="J4475" i="1"/>
  <c r="J4476" i="1"/>
  <c r="J4477" i="1"/>
  <c r="J4478" i="1"/>
  <c r="J4479" i="1"/>
  <c r="J4481" i="1"/>
  <c r="J4482" i="1"/>
  <c r="J4483" i="1"/>
  <c r="J4484" i="1"/>
  <c r="J4485" i="1"/>
  <c r="J4486" i="1"/>
  <c r="J4487" i="1"/>
  <c r="J4488" i="1"/>
  <c r="J4489" i="1"/>
  <c r="J4490" i="1"/>
  <c r="J4492" i="1"/>
  <c r="J4493" i="1"/>
  <c r="J4494" i="1"/>
  <c r="J4495" i="1"/>
  <c r="J4496" i="1"/>
  <c r="J4497" i="1"/>
  <c r="J4498" i="1"/>
  <c r="J4499" i="1"/>
  <c r="J4500" i="1"/>
  <c r="J4501" i="1"/>
  <c r="J4502" i="1"/>
  <c r="J4503" i="1"/>
  <c r="J4504" i="1"/>
  <c r="J4505" i="1"/>
  <c r="J4506" i="1"/>
  <c r="J4508" i="1"/>
  <c r="J4509" i="1"/>
  <c r="J4510" i="1"/>
  <c r="J4511" i="1"/>
  <c r="J4512" i="1"/>
  <c r="J4513" i="1"/>
  <c r="J4514" i="1"/>
  <c r="J4515" i="1"/>
  <c r="J4516" i="1"/>
  <c r="J4517" i="1"/>
  <c r="J4518" i="1"/>
  <c r="J4519" i="1"/>
  <c r="J4520" i="1"/>
  <c r="J4521" i="1"/>
  <c r="J4522" i="1"/>
  <c r="J4523" i="1"/>
  <c r="J4524" i="1"/>
  <c r="J4525" i="1"/>
  <c r="J4526" i="1"/>
  <c r="J4527" i="1"/>
  <c r="J4528" i="1"/>
  <c r="J4529" i="1"/>
  <c r="J4531" i="1"/>
  <c r="J4532" i="1"/>
  <c r="J4533" i="1"/>
  <c r="J4534" i="1"/>
  <c r="J4535" i="1"/>
  <c r="J4536" i="1"/>
  <c r="J4537" i="1"/>
  <c r="J4538" i="1"/>
  <c r="J4539" i="1"/>
  <c r="J4540" i="1"/>
  <c r="J4541" i="1"/>
  <c r="J4542" i="1"/>
  <c r="J4543" i="1"/>
  <c r="J4544" i="1"/>
  <c r="J4545" i="1"/>
  <c r="J4546" i="1"/>
  <c r="J4547" i="1"/>
  <c r="J4548" i="1"/>
  <c r="J4549" i="1"/>
  <c r="J4550" i="1"/>
  <c r="J4551" i="1"/>
  <c r="J4553" i="1"/>
  <c r="J4554" i="1"/>
  <c r="J4555" i="1"/>
  <c r="J4556" i="1"/>
  <c r="J4557" i="1"/>
  <c r="J4558" i="1"/>
  <c r="J4559" i="1"/>
  <c r="J4560" i="1"/>
  <c r="J4561" i="1"/>
  <c r="J4562" i="1"/>
  <c r="J4563" i="1"/>
  <c r="J4564" i="1"/>
  <c r="J4565" i="1"/>
  <c r="J4566" i="1"/>
  <c r="J4567" i="1"/>
  <c r="J4568" i="1"/>
  <c r="J4569" i="1"/>
  <c r="J4570" i="1"/>
  <c r="J4572" i="1"/>
  <c r="J4573" i="1"/>
  <c r="J4574" i="1"/>
  <c r="J4575" i="1"/>
  <c r="J4576" i="1"/>
  <c r="J4577" i="1"/>
  <c r="J4578" i="1"/>
  <c r="J4579" i="1"/>
  <c r="J4580" i="1"/>
  <c r="J4581" i="1"/>
  <c r="J4582" i="1"/>
  <c r="J4583" i="1"/>
  <c r="J4584" i="1"/>
  <c r="J4585" i="1"/>
  <c r="J4586" i="1"/>
  <c r="J4587" i="1"/>
  <c r="J4588" i="1"/>
  <c r="J4589" i="1"/>
  <c r="J4590" i="1"/>
  <c r="J4591" i="1"/>
  <c r="J4592" i="1"/>
  <c r="J4593" i="1"/>
  <c r="J4594" i="1"/>
  <c r="J4595" i="1"/>
  <c r="J4596" i="1"/>
  <c r="J4597" i="1"/>
  <c r="J4598" i="1"/>
  <c r="J4599" i="1"/>
  <c r="J4601" i="1"/>
  <c r="J4602" i="1"/>
  <c r="J4603" i="1"/>
  <c r="J4604" i="1"/>
  <c r="J4605" i="1"/>
  <c r="J4606" i="1"/>
  <c r="J4608" i="1"/>
  <c r="J4609" i="1"/>
  <c r="J4610" i="1"/>
  <c r="J4611" i="1"/>
  <c r="J4612" i="1"/>
  <c r="J4613" i="1"/>
  <c r="J4614" i="1"/>
  <c r="J4615" i="1"/>
  <c r="J4616" i="1"/>
  <c r="J4617" i="1"/>
  <c r="J4618" i="1"/>
  <c r="J4619" i="1"/>
  <c r="J4620" i="1"/>
  <c r="J4621" i="1"/>
  <c r="J4622" i="1"/>
  <c r="J4623" i="1"/>
  <c r="J4624" i="1"/>
  <c r="J4626" i="1"/>
  <c r="J4627" i="1"/>
  <c r="J4628" i="1"/>
  <c r="J4629" i="1"/>
  <c r="J4630" i="1"/>
  <c r="J4631" i="1"/>
  <c r="J4632" i="1"/>
  <c r="J4633" i="1"/>
  <c r="J4634" i="1"/>
  <c r="J4635" i="1"/>
  <c r="J4636" i="1"/>
  <c r="J4637" i="1"/>
  <c r="J4638" i="1"/>
  <c r="J4639" i="1"/>
  <c r="J4640" i="1"/>
  <c r="J4641" i="1"/>
  <c r="J4642" i="1"/>
  <c r="J4643" i="1"/>
  <c r="J4645" i="1"/>
  <c r="J4646" i="1"/>
  <c r="J4647" i="1"/>
  <c r="J4648" i="1"/>
  <c r="J4649" i="1"/>
  <c r="J4650" i="1"/>
  <c r="J4651" i="1"/>
  <c r="J4652" i="1"/>
  <c r="J4653" i="1"/>
  <c r="J4654" i="1"/>
  <c r="J4655" i="1"/>
  <c r="J4656" i="1"/>
  <c r="J4657" i="1"/>
  <c r="J4658" i="1"/>
  <c r="J4660" i="1"/>
  <c r="J4661" i="1"/>
  <c r="J4662" i="1"/>
  <c r="J4663" i="1"/>
  <c r="J4664" i="1"/>
  <c r="J4665" i="1"/>
  <c r="J4666" i="1"/>
  <c r="J4667" i="1"/>
  <c r="J4668" i="1"/>
  <c r="J4669" i="1"/>
  <c r="J4670" i="1"/>
  <c r="J4671" i="1"/>
  <c r="J4672" i="1"/>
  <c r="J4673" i="1"/>
  <c r="J4674" i="1"/>
  <c r="J4675" i="1"/>
  <c r="J4676" i="1"/>
  <c r="J4677" i="1"/>
  <c r="J4678" i="1"/>
  <c r="J4679" i="1"/>
  <c r="J4680" i="1"/>
  <c r="J4681" i="1"/>
  <c r="J4682" i="1"/>
  <c r="J4683" i="1"/>
  <c r="J4684" i="1"/>
  <c r="J4685" i="1"/>
  <c r="J4686" i="1"/>
  <c r="J4687" i="1"/>
  <c r="J4688" i="1"/>
  <c r="J4689" i="1"/>
  <c r="J4690" i="1"/>
  <c r="J4691" i="1"/>
  <c r="J4692" i="1"/>
  <c r="J4693" i="1"/>
  <c r="J4694" i="1"/>
  <c r="J4695" i="1"/>
  <c r="J4697" i="1"/>
  <c r="J4698" i="1"/>
  <c r="J4699" i="1"/>
  <c r="J4700" i="1"/>
  <c r="J4701" i="1"/>
  <c r="J4702" i="1"/>
  <c r="J4703" i="1"/>
  <c r="J4705" i="1"/>
  <c r="J4707" i="1"/>
  <c r="J4708" i="1"/>
  <c r="J4709" i="1"/>
  <c r="J4710" i="1"/>
  <c r="J4711" i="1"/>
  <c r="J4712" i="1"/>
  <c r="J4713" i="1"/>
  <c r="J4714" i="1"/>
  <c r="J4715" i="1"/>
  <c r="J4716" i="1"/>
  <c r="J4717" i="1"/>
  <c r="J4718" i="1"/>
  <c r="J4719" i="1"/>
  <c r="J4720" i="1"/>
  <c r="J4721" i="1"/>
  <c r="J4722" i="1"/>
  <c r="J4723" i="1"/>
  <c r="J4724" i="1"/>
  <c r="J4725" i="1"/>
  <c r="J4726" i="1"/>
  <c r="J4727" i="1"/>
  <c r="J4728" i="1"/>
  <c r="J4729" i="1"/>
  <c r="J4730" i="1"/>
  <c r="J4731" i="1"/>
  <c r="J4732" i="1"/>
  <c r="J4733" i="1"/>
  <c r="J4735" i="1"/>
  <c r="J4736" i="1"/>
  <c r="J4737" i="1"/>
  <c r="J4738" i="1"/>
  <c r="J4739" i="1"/>
  <c r="J4740" i="1"/>
  <c r="J4741" i="1"/>
  <c r="J4742" i="1"/>
  <c r="J4743" i="1"/>
  <c r="J4744" i="1"/>
  <c r="J4745" i="1"/>
  <c r="J4746" i="1"/>
  <c r="J4747" i="1"/>
  <c r="J4748" i="1"/>
  <c r="J4750" i="1"/>
  <c r="J4751" i="1"/>
  <c r="J4752" i="1"/>
  <c r="J4753" i="1"/>
  <c r="J4754" i="1"/>
  <c r="J4755" i="1"/>
  <c r="G7" i="1"/>
  <c r="G35" i="1"/>
  <c r="G44" i="1"/>
  <c r="G62" i="1"/>
  <c r="G91" i="1"/>
  <c r="G106" i="1"/>
  <c r="G133" i="1"/>
  <c r="G146" i="1"/>
  <c r="G159" i="1"/>
  <c r="G177" i="1"/>
  <c r="G197" i="1"/>
  <c r="G223" i="1"/>
  <c r="G246" i="1"/>
  <c r="G253" i="1"/>
  <c r="G284" i="1"/>
  <c r="G296" i="1"/>
  <c r="G318" i="1"/>
  <c r="G332" i="1"/>
  <c r="G358" i="1"/>
  <c r="G370" i="1"/>
  <c r="G389" i="1"/>
  <c r="G416" i="1"/>
  <c r="G430" i="1"/>
  <c r="G447" i="1"/>
  <c r="G453" i="1"/>
  <c r="G482" i="1"/>
  <c r="G496" i="1"/>
  <c r="G512" i="1"/>
  <c r="G531" i="1"/>
  <c r="G564" i="1"/>
  <c r="G566" i="1"/>
  <c r="G591" i="1"/>
  <c r="G612" i="1"/>
  <c r="G637" i="1"/>
  <c r="G656" i="1"/>
  <c r="G663" i="1"/>
  <c r="G667" i="1"/>
  <c r="G695" i="1"/>
  <c r="G710" i="1"/>
  <c r="G731" i="1"/>
  <c r="G740" i="1"/>
  <c r="G766" i="1"/>
  <c r="G781" i="1"/>
  <c r="G800" i="1"/>
  <c r="G816" i="1"/>
  <c r="G832" i="1"/>
  <c r="G847" i="1"/>
  <c r="G868" i="1"/>
  <c r="G895" i="1"/>
  <c r="G914" i="1"/>
  <c r="G925" i="1"/>
  <c r="G941" i="1"/>
  <c r="G964" i="1"/>
  <c r="G976" i="1"/>
  <c r="G1001" i="1"/>
  <c r="G1028" i="1"/>
  <c r="G1047" i="1"/>
  <c r="G1053" i="1"/>
  <c r="G1082" i="1"/>
  <c r="G1099" i="1"/>
  <c r="G1110" i="1"/>
  <c r="G1138" i="1"/>
  <c r="G1153" i="1"/>
  <c r="G1168" i="1"/>
  <c r="G1196" i="1"/>
  <c r="G1211" i="1"/>
  <c r="G1235" i="1"/>
  <c r="G1253" i="1"/>
  <c r="G1262" i="1"/>
  <c r="G1281" i="1"/>
  <c r="G1315" i="1"/>
  <c r="G1321" i="1"/>
  <c r="G1339" i="1"/>
  <c r="G1357" i="1"/>
  <c r="G1376" i="1"/>
  <c r="G1385" i="1"/>
  <c r="G1391" i="1"/>
  <c r="G1419" i="1"/>
  <c r="G1428" i="1"/>
  <c r="G1446" i="1"/>
  <c r="G1475" i="1"/>
  <c r="G1490" i="1"/>
  <c r="G1517" i="1"/>
  <c r="G1530" i="1"/>
  <c r="G1543" i="1"/>
  <c r="G1561" i="1"/>
  <c r="G1581" i="1"/>
  <c r="G1607" i="1"/>
  <c r="G1616" i="1"/>
  <c r="G1632" i="1"/>
  <c r="G1638" i="1"/>
  <c r="G1667" i="1"/>
  <c r="G1681" i="1"/>
  <c r="G1697" i="1"/>
  <c r="G1716" i="1"/>
  <c r="G1749" i="1"/>
  <c r="G1751" i="1"/>
  <c r="G1776" i="1"/>
  <c r="G1797" i="1"/>
  <c r="G1822" i="1"/>
  <c r="G1841" i="1"/>
  <c r="G1848" i="1"/>
  <c r="G1881" i="1"/>
  <c r="G1900" i="1"/>
  <c r="G1918" i="1"/>
  <c r="G1922" i="1"/>
  <c r="G1950" i="1"/>
  <c r="G1970" i="1"/>
  <c r="G1992" i="1"/>
  <c r="G1998" i="1"/>
  <c r="G2019" i="1"/>
  <c r="G2037" i="1"/>
  <c r="G2053" i="1"/>
  <c r="G2072" i="1"/>
  <c r="G2084" i="1"/>
  <c r="G2108" i="1"/>
  <c r="G2123" i="1"/>
  <c r="G2149" i="1"/>
  <c r="G2157" i="1"/>
  <c r="G2183" i="1"/>
  <c r="G2211" i="1"/>
  <c r="G2218" i="1"/>
  <c r="G2239" i="1"/>
  <c r="G2258" i="1"/>
  <c r="G2287" i="1"/>
  <c r="G2302" i="1"/>
  <c r="G2322" i="1"/>
  <c r="G2342" i="1"/>
  <c r="G2361" i="1"/>
  <c r="G2370" i="1"/>
  <c r="G2386" i="1"/>
  <c r="G2410" i="1"/>
  <c r="G2436" i="1"/>
  <c r="G2449" i="1"/>
  <c r="G2466" i="1"/>
  <c r="G2479" i="1"/>
  <c r="G2510" i="1"/>
  <c r="G2528" i="1"/>
  <c r="G2546" i="1"/>
  <c r="G2563" i="1"/>
  <c r="G2577" i="1"/>
  <c r="G2610" i="1"/>
  <c r="G2624" i="1"/>
  <c r="G2634" i="1"/>
  <c r="G2665" i="1"/>
  <c r="G2671" i="1"/>
  <c r="G2702" i="1"/>
  <c r="G2709" i="1"/>
  <c r="G2725" i="1"/>
  <c r="G2758" i="1"/>
  <c r="G2770" i="1"/>
  <c r="G2792" i="1"/>
  <c r="G2808" i="1"/>
  <c r="G2822" i="1"/>
  <c r="G2841" i="1"/>
  <c r="G2865" i="1"/>
  <c r="G2871" i="1"/>
  <c r="G2901" i="1"/>
  <c r="G2912" i="1"/>
  <c r="G2939" i="1"/>
  <c r="G2957" i="1"/>
  <c r="G2962" i="1"/>
  <c r="G2990" i="1"/>
  <c r="G3000" i="1"/>
  <c r="G3024" i="1"/>
  <c r="G3043" i="1"/>
  <c r="G3067" i="1"/>
  <c r="G3087" i="1"/>
  <c r="G3112" i="1"/>
  <c r="G3126" i="1"/>
  <c r="G3137" i="1"/>
  <c r="G3156" i="1"/>
  <c r="G3180" i="1"/>
  <c r="G3204" i="1"/>
  <c r="G3219" i="1"/>
  <c r="G3238" i="1"/>
  <c r="G3252" i="1"/>
  <c r="G3267" i="1"/>
  <c r="G3299" i="1"/>
  <c r="G3321" i="1"/>
  <c r="G3322" i="1"/>
  <c r="G3357" i="1"/>
  <c r="G3376" i="1"/>
  <c r="G3385" i="1"/>
  <c r="G3404" i="1"/>
  <c r="G3430" i="1"/>
  <c r="G3454" i="1"/>
  <c r="G3470" i="1"/>
  <c r="G3476" i="1"/>
  <c r="G3508" i="1"/>
  <c r="G3518" i="1"/>
  <c r="G3537" i="1"/>
  <c r="G3554" i="1"/>
  <c r="G3573" i="1"/>
  <c r="G3601" i="1"/>
  <c r="G3610" i="1"/>
  <c r="G3628" i="1"/>
  <c r="G3657" i="1"/>
  <c r="G3672" i="1"/>
  <c r="G3699" i="1"/>
  <c r="G3712" i="1"/>
  <c r="G3725" i="1"/>
  <c r="G3743" i="1"/>
  <c r="G3763" i="1"/>
  <c r="G3789" i="1"/>
  <c r="G3812" i="1"/>
  <c r="G3819" i="1"/>
  <c r="G3850" i="1"/>
  <c r="G3862" i="1"/>
  <c r="G3884" i="1"/>
  <c r="G3898" i="1"/>
  <c r="G3924" i="1"/>
  <c r="G3936" i="1"/>
  <c r="G3955" i="1"/>
  <c r="G3982" i="1"/>
  <c r="G3996" i="1"/>
  <c r="G4016" i="1"/>
  <c r="G4033" i="1"/>
  <c r="G4054" i="1"/>
  <c r="G4066" i="1"/>
  <c r="G4082" i="1"/>
  <c r="G4111" i="1"/>
  <c r="G4131" i="1"/>
  <c r="G4139" i="1"/>
  <c r="G4173" i="1"/>
  <c r="G4187" i="1"/>
  <c r="G4202" i="1"/>
  <c r="G4230" i="1"/>
  <c r="G4246" i="1"/>
  <c r="G4258" i="1"/>
  <c r="G4284" i="1"/>
  <c r="G4297" i="1"/>
  <c r="G4306" i="1"/>
  <c r="G4332" i="1"/>
  <c r="G4347" i="1"/>
  <c r="G4366" i="1"/>
  <c r="G4382" i="1"/>
  <c r="G4398" i="1"/>
  <c r="G4413" i="1"/>
  <c r="G4434" i="1"/>
  <c r="G4461" i="1"/>
  <c r="G4480" i="1"/>
  <c r="G4491" i="1"/>
  <c r="G4507" i="1"/>
  <c r="G4530" i="1"/>
  <c r="G4552" i="1"/>
  <c r="G4571" i="1"/>
  <c r="G4600" i="1"/>
  <c r="G4607" i="1"/>
  <c r="G4625" i="1"/>
  <c r="G4644" i="1"/>
  <c r="G4659" i="1"/>
  <c r="G4696" i="1"/>
  <c r="G4704" i="1"/>
  <c r="G4706" i="1"/>
  <c r="G4734" i="1"/>
  <c r="G4749" i="1"/>
  <c r="C2" i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C675" i="1"/>
  <c r="C676" i="1"/>
  <c r="C677" i="1"/>
  <c r="C678" i="1"/>
  <c r="C679" i="1"/>
  <c r="C680" i="1"/>
  <c r="C681" i="1"/>
  <c r="C682" i="1"/>
  <c r="C683" i="1"/>
  <c r="C684" i="1"/>
  <c r="C685" i="1"/>
  <c r="C686" i="1"/>
  <c r="C687" i="1"/>
  <c r="C688" i="1"/>
  <c r="C689" i="1"/>
  <c r="C690" i="1"/>
  <c r="C691" i="1"/>
  <c r="C692" i="1"/>
  <c r="C693" i="1"/>
  <c r="C694" i="1"/>
  <c r="C695" i="1"/>
  <c r="C696" i="1"/>
  <c r="C697" i="1"/>
  <c r="C698" i="1"/>
  <c r="C699" i="1"/>
  <c r="C700" i="1"/>
  <c r="C701" i="1"/>
  <c r="C702" i="1"/>
  <c r="C703" i="1"/>
  <c r="C704" i="1"/>
  <c r="C705" i="1"/>
  <c r="C706" i="1"/>
  <c r="C707" i="1"/>
  <c r="C708" i="1"/>
  <c r="C709" i="1"/>
  <c r="C710" i="1"/>
  <c r="C711" i="1"/>
  <c r="C712" i="1"/>
  <c r="C713" i="1"/>
  <c r="C714" i="1"/>
  <c r="C715" i="1"/>
  <c r="C716" i="1"/>
  <c r="C717" i="1"/>
  <c r="C718" i="1"/>
  <c r="C719" i="1"/>
  <c r="C720" i="1"/>
  <c r="C721" i="1"/>
  <c r="C722" i="1"/>
  <c r="C723" i="1"/>
  <c r="C724" i="1"/>
  <c r="C725" i="1"/>
  <c r="C726" i="1"/>
  <c r="C727" i="1"/>
  <c r="C728" i="1"/>
  <c r="C729" i="1"/>
  <c r="C730" i="1"/>
  <c r="C731" i="1"/>
  <c r="C732" i="1"/>
  <c r="C733" i="1"/>
  <c r="C734" i="1"/>
  <c r="C735" i="1"/>
  <c r="C736" i="1"/>
  <c r="C737" i="1"/>
  <c r="C738" i="1"/>
  <c r="C739" i="1"/>
  <c r="C740" i="1"/>
  <c r="C741" i="1"/>
  <c r="C742" i="1"/>
  <c r="C743" i="1"/>
  <c r="C744" i="1"/>
  <c r="C745" i="1"/>
  <c r="C746" i="1"/>
  <c r="C747" i="1"/>
  <c r="C748" i="1"/>
  <c r="C749" i="1"/>
  <c r="C750" i="1"/>
  <c r="C751" i="1"/>
  <c r="C752" i="1"/>
  <c r="C753" i="1"/>
  <c r="C754" i="1"/>
  <c r="C755" i="1"/>
  <c r="C756" i="1"/>
  <c r="C757" i="1"/>
  <c r="C758" i="1"/>
  <c r="C759" i="1"/>
  <c r="C760" i="1"/>
  <c r="C761" i="1"/>
  <c r="C762" i="1"/>
  <c r="C763" i="1"/>
  <c r="C764" i="1"/>
  <c r="C765" i="1"/>
  <c r="C766" i="1"/>
  <c r="C767" i="1"/>
  <c r="C768" i="1"/>
  <c r="C769" i="1"/>
  <c r="C770" i="1"/>
  <c r="C771" i="1"/>
  <c r="C772" i="1"/>
  <c r="C773" i="1"/>
  <c r="C774" i="1"/>
  <c r="C775" i="1"/>
  <c r="C776" i="1"/>
  <c r="C777" i="1"/>
  <c r="C778" i="1"/>
  <c r="C779" i="1"/>
  <c r="C780" i="1"/>
  <c r="C781" i="1"/>
  <c r="C782" i="1"/>
  <c r="C783" i="1"/>
  <c r="C784" i="1"/>
  <c r="C785" i="1"/>
  <c r="C786" i="1"/>
  <c r="C787" i="1"/>
  <c r="C788" i="1"/>
  <c r="C789" i="1"/>
  <c r="C790" i="1"/>
  <c r="C791" i="1"/>
  <c r="C792" i="1"/>
  <c r="C793" i="1"/>
  <c r="C794" i="1"/>
  <c r="C795" i="1"/>
  <c r="C796" i="1"/>
  <c r="C797" i="1"/>
  <c r="C798" i="1"/>
  <c r="C799" i="1"/>
  <c r="C800" i="1"/>
  <c r="C801" i="1"/>
  <c r="C802" i="1"/>
  <c r="C803" i="1"/>
  <c r="C804" i="1"/>
  <c r="C805" i="1"/>
  <c r="C806" i="1"/>
  <c r="C807" i="1"/>
  <c r="C808" i="1"/>
  <c r="C809" i="1"/>
  <c r="C810" i="1"/>
  <c r="C811" i="1"/>
  <c r="C812" i="1"/>
  <c r="C813" i="1"/>
  <c r="C814" i="1"/>
  <c r="C815" i="1"/>
  <c r="C816" i="1"/>
  <c r="C817" i="1"/>
  <c r="C818" i="1"/>
  <c r="C819" i="1"/>
  <c r="C820" i="1"/>
  <c r="C821" i="1"/>
  <c r="C822" i="1"/>
  <c r="C823" i="1"/>
  <c r="C824" i="1"/>
  <c r="C825" i="1"/>
  <c r="C826" i="1"/>
  <c r="C827" i="1"/>
  <c r="C828" i="1"/>
  <c r="C829" i="1"/>
  <c r="C830" i="1"/>
  <c r="C831" i="1"/>
  <c r="C832" i="1"/>
  <c r="C833" i="1"/>
  <c r="C834" i="1"/>
  <c r="C835" i="1"/>
  <c r="C836" i="1"/>
  <c r="C837" i="1"/>
  <c r="C838" i="1"/>
  <c r="C839" i="1"/>
  <c r="C840" i="1"/>
  <c r="C841" i="1"/>
  <c r="C842" i="1"/>
  <c r="C843" i="1"/>
  <c r="C844" i="1"/>
  <c r="C845" i="1"/>
  <c r="C846" i="1"/>
  <c r="C847" i="1"/>
  <c r="C848" i="1"/>
  <c r="C849" i="1"/>
  <c r="C850" i="1"/>
  <c r="C851" i="1"/>
  <c r="C852" i="1"/>
  <c r="C853" i="1"/>
  <c r="C854" i="1"/>
  <c r="C855" i="1"/>
  <c r="C856" i="1"/>
  <c r="C857" i="1"/>
  <c r="C858" i="1"/>
  <c r="C859" i="1"/>
  <c r="C860" i="1"/>
  <c r="C861" i="1"/>
  <c r="C862" i="1"/>
  <c r="C863" i="1"/>
  <c r="C864" i="1"/>
  <c r="C865" i="1"/>
  <c r="C866" i="1"/>
  <c r="C867" i="1"/>
  <c r="C868" i="1"/>
  <c r="C869" i="1"/>
  <c r="C870" i="1"/>
  <c r="C871" i="1"/>
  <c r="C872" i="1"/>
  <c r="C873" i="1"/>
  <c r="C874" i="1"/>
  <c r="C875" i="1"/>
  <c r="C876" i="1"/>
  <c r="C877" i="1"/>
  <c r="C878" i="1"/>
  <c r="C879" i="1"/>
  <c r="C880" i="1"/>
  <c r="C881" i="1"/>
  <c r="C882" i="1"/>
  <c r="C883" i="1"/>
  <c r="C884" i="1"/>
  <c r="C885" i="1"/>
  <c r="C886" i="1"/>
  <c r="C887" i="1"/>
  <c r="C888" i="1"/>
  <c r="C889" i="1"/>
  <c r="C890" i="1"/>
  <c r="C891" i="1"/>
  <c r="C892" i="1"/>
  <c r="C893" i="1"/>
  <c r="C894" i="1"/>
  <c r="C895" i="1"/>
  <c r="C896" i="1"/>
  <c r="C897" i="1"/>
  <c r="C898" i="1"/>
  <c r="C899" i="1"/>
  <c r="C900" i="1"/>
  <c r="C901" i="1"/>
  <c r="C902" i="1"/>
  <c r="C903" i="1"/>
  <c r="C904" i="1"/>
  <c r="C905" i="1"/>
  <c r="C906" i="1"/>
  <c r="C907" i="1"/>
  <c r="C908" i="1"/>
  <c r="C909" i="1"/>
  <c r="C910" i="1"/>
  <c r="C911" i="1"/>
  <c r="C912" i="1"/>
  <c r="C913" i="1"/>
  <c r="C914" i="1"/>
  <c r="C915" i="1"/>
  <c r="C916" i="1"/>
  <c r="C917" i="1"/>
  <c r="C918" i="1"/>
  <c r="C919" i="1"/>
  <c r="C920" i="1"/>
  <c r="C921" i="1"/>
  <c r="C922" i="1"/>
  <c r="C923" i="1"/>
  <c r="C924" i="1"/>
  <c r="C925" i="1"/>
  <c r="C926" i="1"/>
  <c r="C927" i="1"/>
  <c r="C928" i="1"/>
  <c r="C929" i="1"/>
  <c r="C930" i="1"/>
  <c r="C931" i="1"/>
  <c r="C932" i="1"/>
  <c r="C933" i="1"/>
  <c r="C934" i="1"/>
  <c r="C935" i="1"/>
  <c r="C936" i="1"/>
  <c r="C937" i="1"/>
  <c r="C938" i="1"/>
  <c r="C939" i="1"/>
  <c r="C940" i="1"/>
  <c r="C941" i="1"/>
  <c r="C942" i="1"/>
  <c r="C943" i="1"/>
  <c r="C944" i="1"/>
  <c r="C945" i="1"/>
  <c r="C946" i="1"/>
  <c r="C947" i="1"/>
  <c r="C948" i="1"/>
  <c r="C949" i="1"/>
  <c r="C950" i="1"/>
  <c r="C951" i="1"/>
  <c r="C952" i="1"/>
  <c r="C953" i="1"/>
  <c r="C954" i="1"/>
  <c r="C955" i="1"/>
  <c r="C956" i="1"/>
  <c r="C957" i="1"/>
  <c r="C958" i="1"/>
  <c r="C959" i="1"/>
  <c r="C960" i="1"/>
  <c r="C961" i="1"/>
  <c r="C962" i="1"/>
  <c r="C963" i="1"/>
  <c r="C964" i="1"/>
  <c r="C965" i="1"/>
  <c r="C966" i="1"/>
  <c r="C967" i="1"/>
  <c r="C968" i="1"/>
  <c r="C969" i="1"/>
  <c r="C970" i="1"/>
  <c r="C971" i="1"/>
  <c r="C972" i="1"/>
  <c r="C973" i="1"/>
  <c r="C974" i="1"/>
  <c r="C975" i="1"/>
  <c r="C976" i="1"/>
  <c r="C977" i="1"/>
  <c r="C978" i="1"/>
  <c r="C979" i="1"/>
  <c r="C980" i="1"/>
  <c r="C981" i="1"/>
  <c r="C982" i="1"/>
  <c r="C983" i="1"/>
  <c r="C984" i="1"/>
  <c r="C985" i="1"/>
  <c r="C986" i="1"/>
  <c r="C987" i="1"/>
  <c r="C988" i="1"/>
  <c r="C989" i="1"/>
  <c r="C990" i="1"/>
  <c r="C991" i="1"/>
  <c r="C992" i="1"/>
  <c r="C993" i="1"/>
  <c r="C994" i="1"/>
  <c r="C995" i="1"/>
  <c r="C996" i="1"/>
  <c r="C997" i="1"/>
  <c r="C998" i="1"/>
  <c r="C999" i="1"/>
  <c r="C1000" i="1"/>
  <c r="C1001" i="1"/>
  <c r="C1002" i="1"/>
  <c r="C1003" i="1"/>
  <c r="C1004" i="1"/>
  <c r="C1005" i="1"/>
  <c r="C1006" i="1"/>
  <c r="C1007" i="1"/>
  <c r="C1008" i="1"/>
  <c r="C1009" i="1"/>
  <c r="C1010" i="1"/>
  <c r="C1011" i="1"/>
  <c r="C1012" i="1"/>
  <c r="C1013" i="1"/>
  <c r="C1014" i="1"/>
  <c r="C1015" i="1"/>
  <c r="C1016" i="1"/>
  <c r="C1017" i="1"/>
  <c r="C1018" i="1"/>
  <c r="C1019" i="1"/>
  <c r="C1020" i="1"/>
  <c r="C1021" i="1"/>
  <c r="C1022" i="1"/>
  <c r="C1023" i="1"/>
  <c r="C1024" i="1"/>
  <c r="C1025" i="1"/>
  <c r="C1026" i="1"/>
  <c r="C1027" i="1"/>
  <c r="C1028" i="1"/>
  <c r="C1029" i="1"/>
  <c r="C1030" i="1"/>
  <c r="C1031" i="1"/>
  <c r="C1032" i="1"/>
  <c r="C1033" i="1"/>
  <c r="C1034" i="1"/>
  <c r="C1035" i="1"/>
  <c r="C1036" i="1"/>
  <c r="C1037" i="1"/>
  <c r="C1038" i="1"/>
  <c r="C1039" i="1"/>
  <c r="C1040" i="1"/>
  <c r="C1041" i="1"/>
  <c r="C1042" i="1"/>
  <c r="C1043" i="1"/>
  <c r="C1044" i="1"/>
  <c r="C1045" i="1"/>
  <c r="C1046" i="1"/>
  <c r="C1047" i="1"/>
  <c r="C1048" i="1"/>
  <c r="C1049" i="1"/>
  <c r="C1050" i="1"/>
  <c r="C1051" i="1"/>
  <c r="C1052" i="1"/>
  <c r="C1053" i="1"/>
  <c r="C1054" i="1"/>
  <c r="C1055" i="1"/>
  <c r="C1056" i="1"/>
  <c r="C1057" i="1"/>
  <c r="C1058" i="1"/>
  <c r="C1059" i="1"/>
  <c r="C1060" i="1"/>
  <c r="C1061" i="1"/>
  <c r="C1062" i="1"/>
  <c r="C1063" i="1"/>
  <c r="C1064" i="1"/>
  <c r="C1065" i="1"/>
  <c r="C1066" i="1"/>
  <c r="C1067" i="1"/>
  <c r="C1068" i="1"/>
  <c r="C1069" i="1"/>
  <c r="C1070" i="1"/>
  <c r="C1071" i="1"/>
  <c r="C1072" i="1"/>
  <c r="C1073" i="1"/>
  <c r="C1074" i="1"/>
  <c r="C1075" i="1"/>
  <c r="C1076" i="1"/>
  <c r="C1077" i="1"/>
  <c r="C1078" i="1"/>
  <c r="C1079" i="1"/>
  <c r="C1080" i="1"/>
  <c r="C1081" i="1"/>
  <c r="C1082" i="1"/>
  <c r="C1083" i="1"/>
  <c r="C1084" i="1"/>
  <c r="C1085" i="1"/>
  <c r="C1086" i="1"/>
  <c r="C1087" i="1"/>
  <c r="C1088" i="1"/>
  <c r="C1089" i="1"/>
  <c r="C1090" i="1"/>
  <c r="C1091" i="1"/>
  <c r="C1092" i="1"/>
  <c r="C1093" i="1"/>
  <c r="C1094" i="1"/>
  <c r="C1095" i="1"/>
  <c r="C1096" i="1"/>
  <c r="C1097" i="1"/>
  <c r="C1098" i="1"/>
  <c r="C1099" i="1"/>
  <c r="C1100" i="1"/>
  <c r="C1101" i="1"/>
  <c r="C1102" i="1"/>
  <c r="C1103" i="1"/>
  <c r="C1104" i="1"/>
  <c r="C1105" i="1"/>
  <c r="C1106" i="1"/>
  <c r="C1107" i="1"/>
  <c r="C1108" i="1"/>
  <c r="C1109" i="1"/>
  <c r="C1110" i="1"/>
  <c r="C1111" i="1"/>
  <c r="C1112" i="1"/>
  <c r="C1113" i="1"/>
  <c r="C1114" i="1"/>
  <c r="C1115" i="1"/>
  <c r="C1116" i="1"/>
  <c r="C1117" i="1"/>
  <c r="C1118" i="1"/>
  <c r="C1119" i="1"/>
  <c r="C1120" i="1"/>
  <c r="C1121" i="1"/>
  <c r="C1122" i="1"/>
  <c r="C1123" i="1"/>
  <c r="C1124" i="1"/>
  <c r="C1125" i="1"/>
  <c r="C1126" i="1"/>
  <c r="C1127" i="1"/>
  <c r="C1128" i="1"/>
  <c r="C1129" i="1"/>
  <c r="C1130" i="1"/>
  <c r="C1131" i="1"/>
  <c r="C1132" i="1"/>
  <c r="C1133" i="1"/>
  <c r="C1134" i="1"/>
  <c r="C1135" i="1"/>
  <c r="C1136" i="1"/>
  <c r="C1137" i="1"/>
  <c r="C1138" i="1"/>
  <c r="C1139" i="1"/>
  <c r="C1140" i="1"/>
  <c r="C1141" i="1"/>
  <c r="C1142" i="1"/>
  <c r="C1143" i="1"/>
  <c r="C1144" i="1"/>
  <c r="C1145" i="1"/>
  <c r="C1146" i="1"/>
  <c r="C1147" i="1"/>
  <c r="C1148" i="1"/>
  <c r="C1149" i="1"/>
  <c r="C1150" i="1"/>
  <c r="C1151" i="1"/>
  <c r="C1152" i="1"/>
  <c r="C1153" i="1"/>
  <c r="C1154" i="1"/>
  <c r="C1155" i="1"/>
  <c r="C1156" i="1"/>
  <c r="C1157" i="1"/>
  <c r="C1158" i="1"/>
  <c r="C1159" i="1"/>
  <c r="C1160" i="1"/>
  <c r="C1161" i="1"/>
  <c r="C1162" i="1"/>
  <c r="C1163" i="1"/>
  <c r="C1164" i="1"/>
  <c r="C1165" i="1"/>
  <c r="C1166" i="1"/>
  <c r="C1167" i="1"/>
  <c r="C1168" i="1"/>
  <c r="C1169" i="1"/>
  <c r="C1170" i="1"/>
  <c r="C1171" i="1"/>
  <c r="C1172" i="1"/>
  <c r="C1173" i="1"/>
  <c r="C1174" i="1"/>
  <c r="C1175" i="1"/>
  <c r="C1176" i="1"/>
  <c r="C1177" i="1"/>
  <c r="C1178" i="1"/>
  <c r="C1179" i="1"/>
  <c r="C1180" i="1"/>
  <c r="C1181" i="1"/>
  <c r="C1182" i="1"/>
  <c r="C1183" i="1"/>
  <c r="C1184" i="1"/>
  <c r="C1185" i="1"/>
  <c r="C1186" i="1"/>
  <c r="C1187" i="1"/>
  <c r="C1188" i="1"/>
  <c r="C1189" i="1"/>
  <c r="C1190" i="1"/>
  <c r="C1191" i="1"/>
  <c r="C1192" i="1"/>
  <c r="C1193" i="1"/>
  <c r="C1194" i="1"/>
  <c r="C1195" i="1"/>
  <c r="C1196" i="1"/>
  <c r="C1197" i="1"/>
  <c r="C1198" i="1"/>
  <c r="C1199" i="1"/>
  <c r="C1200" i="1"/>
  <c r="C1201" i="1"/>
  <c r="C1202" i="1"/>
  <c r="C1203" i="1"/>
  <c r="C1204" i="1"/>
  <c r="C1205" i="1"/>
  <c r="C1206" i="1"/>
  <c r="C1207" i="1"/>
  <c r="C1208" i="1"/>
  <c r="C1209" i="1"/>
  <c r="C1210" i="1"/>
  <c r="C1211" i="1"/>
  <c r="C1212" i="1"/>
  <c r="C1213" i="1"/>
  <c r="C1214" i="1"/>
  <c r="C1215" i="1"/>
  <c r="C1216" i="1"/>
  <c r="C1217" i="1"/>
  <c r="C1218" i="1"/>
  <c r="C1219" i="1"/>
  <c r="C1220" i="1"/>
  <c r="C1221" i="1"/>
  <c r="C1222" i="1"/>
  <c r="C1223" i="1"/>
  <c r="C1224" i="1"/>
  <c r="C1225" i="1"/>
  <c r="C1226" i="1"/>
  <c r="C1227" i="1"/>
  <c r="C1228" i="1"/>
  <c r="C1229" i="1"/>
  <c r="C1230" i="1"/>
  <c r="C1231" i="1"/>
  <c r="C1232" i="1"/>
  <c r="C1233" i="1"/>
  <c r="C1234" i="1"/>
  <c r="C1235" i="1"/>
  <c r="C1236" i="1"/>
  <c r="C1237" i="1"/>
  <c r="C1238" i="1"/>
  <c r="C1239" i="1"/>
  <c r="C1240" i="1"/>
  <c r="C1241" i="1"/>
  <c r="C1242" i="1"/>
  <c r="C1243" i="1"/>
  <c r="C1244" i="1"/>
  <c r="C1245" i="1"/>
  <c r="C1246" i="1"/>
  <c r="C1247" i="1"/>
  <c r="C1248" i="1"/>
  <c r="C1249" i="1"/>
  <c r="C1250" i="1"/>
  <c r="C1251" i="1"/>
  <c r="C1252" i="1"/>
  <c r="C1253" i="1"/>
  <c r="C1254" i="1"/>
  <c r="C1255" i="1"/>
  <c r="C1256" i="1"/>
  <c r="C1257" i="1"/>
  <c r="C1258" i="1"/>
  <c r="C1259" i="1"/>
  <c r="C1260" i="1"/>
  <c r="C1261" i="1"/>
  <c r="C1262" i="1"/>
  <c r="C1263" i="1"/>
  <c r="C1264" i="1"/>
  <c r="C1265" i="1"/>
  <c r="C1266" i="1"/>
  <c r="C1267" i="1"/>
  <c r="C1268" i="1"/>
  <c r="C1269" i="1"/>
  <c r="C1270" i="1"/>
  <c r="C1271" i="1"/>
  <c r="C1272" i="1"/>
  <c r="C1273" i="1"/>
  <c r="C1274" i="1"/>
  <c r="C1275" i="1"/>
  <c r="C1276" i="1"/>
  <c r="C1277" i="1"/>
  <c r="C1278" i="1"/>
  <c r="C1279" i="1"/>
  <c r="C1280" i="1"/>
  <c r="C1281" i="1"/>
  <c r="C1282" i="1"/>
  <c r="C1283" i="1"/>
  <c r="C1284" i="1"/>
  <c r="C1285" i="1"/>
  <c r="C1286" i="1"/>
  <c r="C1287" i="1"/>
  <c r="C1288" i="1"/>
  <c r="C1289" i="1"/>
  <c r="C1290" i="1"/>
  <c r="C1291" i="1"/>
  <c r="C1292" i="1"/>
  <c r="C1293" i="1"/>
  <c r="C1294" i="1"/>
  <c r="C1295" i="1"/>
  <c r="C1296" i="1"/>
  <c r="C1297" i="1"/>
  <c r="C1298" i="1"/>
  <c r="C1299" i="1"/>
  <c r="C1300" i="1"/>
  <c r="C1301" i="1"/>
  <c r="C1302" i="1"/>
  <c r="C1303" i="1"/>
  <c r="C1304" i="1"/>
  <c r="C1305" i="1"/>
  <c r="C1306" i="1"/>
  <c r="C1307" i="1"/>
  <c r="C1308" i="1"/>
  <c r="C1309" i="1"/>
  <c r="C1310" i="1"/>
  <c r="C1311" i="1"/>
  <c r="C1312" i="1"/>
  <c r="C1313" i="1"/>
  <c r="C1314" i="1"/>
  <c r="C1315" i="1"/>
  <c r="C1316" i="1"/>
  <c r="C1317" i="1"/>
  <c r="C1318" i="1"/>
  <c r="C1319" i="1"/>
  <c r="C1320" i="1"/>
  <c r="C1321" i="1"/>
  <c r="C1322" i="1"/>
  <c r="C1323" i="1"/>
  <c r="C1324" i="1"/>
  <c r="C1325" i="1"/>
  <c r="C1326" i="1"/>
  <c r="C1327" i="1"/>
  <c r="C1328" i="1"/>
  <c r="C1329" i="1"/>
  <c r="C1330" i="1"/>
  <c r="C1331" i="1"/>
  <c r="C1332" i="1"/>
  <c r="C1333" i="1"/>
  <c r="C1334" i="1"/>
  <c r="C1335" i="1"/>
  <c r="C1336" i="1"/>
  <c r="C1337" i="1"/>
  <c r="C1338" i="1"/>
  <c r="C1339" i="1"/>
  <c r="C1340" i="1"/>
  <c r="C1341" i="1"/>
  <c r="C1342" i="1"/>
  <c r="C1343" i="1"/>
  <c r="C1344" i="1"/>
  <c r="C1345" i="1"/>
  <c r="C1346" i="1"/>
  <c r="C1347" i="1"/>
  <c r="C1348" i="1"/>
  <c r="C1349" i="1"/>
  <c r="C1350" i="1"/>
  <c r="C1351" i="1"/>
  <c r="C1352" i="1"/>
  <c r="C1353" i="1"/>
  <c r="C1354" i="1"/>
  <c r="C1355" i="1"/>
  <c r="C1356" i="1"/>
  <c r="C1357" i="1"/>
  <c r="C1358" i="1"/>
  <c r="C1359" i="1"/>
  <c r="C1360" i="1"/>
  <c r="C1361" i="1"/>
  <c r="C1362" i="1"/>
  <c r="C1363" i="1"/>
  <c r="C1364" i="1"/>
  <c r="C1365" i="1"/>
  <c r="C1366" i="1"/>
  <c r="C1367" i="1"/>
  <c r="C1368" i="1"/>
  <c r="C1369" i="1"/>
  <c r="C1370" i="1"/>
  <c r="C1371" i="1"/>
  <c r="C1372" i="1"/>
  <c r="C1373" i="1"/>
  <c r="C1374" i="1"/>
  <c r="C1375" i="1"/>
  <c r="C1376" i="1"/>
  <c r="C1377" i="1"/>
  <c r="C1378" i="1"/>
  <c r="C1379" i="1"/>
  <c r="C1380" i="1"/>
  <c r="C1381" i="1"/>
  <c r="C1382" i="1"/>
  <c r="C1383" i="1"/>
  <c r="C1384" i="1"/>
  <c r="C1385" i="1"/>
  <c r="C1386" i="1"/>
  <c r="C1387" i="1"/>
  <c r="C1388" i="1"/>
  <c r="C1389" i="1"/>
  <c r="C1390" i="1"/>
  <c r="C1391" i="1"/>
  <c r="C1392" i="1"/>
  <c r="C1393" i="1"/>
  <c r="C1394" i="1"/>
  <c r="C1395" i="1"/>
  <c r="C1396" i="1"/>
  <c r="C1397" i="1"/>
  <c r="C1398" i="1"/>
  <c r="C1399" i="1"/>
  <c r="C1400" i="1"/>
  <c r="C1401" i="1"/>
  <c r="C1402" i="1"/>
  <c r="C1403" i="1"/>
  <c r="C1404" i="1"/>
  <c r="C1405" i="1"/>
  <c r="C1406" i="1"/>
  <c r="C1407" i="1"/>
  <c r="C1408" i="1"/>
  <c r="C1409" i="1"/>
  <c r="C1410" i="1"/>
  <c r="C1411" i="1"/>
  <c r="C1412" i="1"/>
  <c r="C1413" i="1"/>
  <c r="C1414" i="1"/>
  <c r="C1415" i="1"/>
  <c r="C1416" i="1"/>
  <c r="C1417" i="1"/>
  <c r="C1418" i="1"/>
  <c r="C1419" i="1"/>
  <c r="C1420" i="1"/>
  <c r="C1421" i="1"/>
  <c r="C1422" i="1"/>
  <c r="C1423" i="1"/>
  <c r="C1424" i="1"/>
  <c r="C1425" i="1"/>
  <c r="C1426" i="1"/>
  <c r="C1427" i="1"/>
  <c r="C1428" i="1"/>
  <c r="C1429" i="1"/>
  <c r="C1430" i="1"/>
  <c r="C1431" i="1"/>
  <c r="C1432" i="1"/>
  <c r="C1433" i="1"/>
  <c r="C1434" i="1"/>
  <c r="C1435" i="1"/>
  <c r="C1436" i="1"/>
  <c r="C1437" i="1"/>
  <c r="C1438" i="1"/>
  <c r="C1439" i="1"/>
  <c r="C1440" i="1"/>
  <c r="C1441" i="1"/>
  <c r="C1442" i="1"/>
  <c r="C1443" i="1"/>
  <c r="C1444" i="1"/>
  <c r="C1445" i="1"/>
  <c r="C1446" i="1"/>
  <c r="C1447" i="1"/>
  <c r="C1448" i="1"/>
  <c r="C1449" i="1"/>
  <c r="C1450" i="1"/>
  <c r="C1451" i="1"/>
  <c r="C1452" i="1"/>
  <c r="C1453" i="1"/>
  <c r="C1454" i="1"/>
  <c r="C1455" i="1"/>
  <c r="C1456" i="1"/>
  <c r="C1457" i="1"/>
  <c r="C1458" i="1"/>
  <c r="C1459" i="1"/>
  <c r="C1460" i="1"/>
  <c r="C1461" i="1"/>
  <c r="C1462" i="1"/>
  <c r="C1463" i="1"/>
  <c r="C1464" i="1"/>
  <c r="C1465" i="1"/>
  <c r="C1466" i="1"/>
  <c r="C1467" i="1"/>
  <c r="C1468" i="1"/>
  <c r="C1469" i="1"/>
  <c r="C1470" i="1"/>
  <c r="C1471" i="1"/>
  <c r="C1472" i="1"/>
  <c r="C1473" i="1"/>
  <c r="C1474" i="1"/>
  <c r="C1475" i="1"/>
  <c r="C1476" i="1"/>
  <c r="C1477" i="1"/>
  <c r="C1478" i="1"/>
  <c r="C1479" i="1"/>
  <c r="C1480" i="1"/>
  <c r="C1481" i="1"/>
  <c r="C1482" i="1"/>
  <c r="C1483" i="1"/>
  <c r="C1484" i="1"/>
  <c r="C1485" i="1"/>
  <c r="C1486" i="1"/>
  <c r="C1487" i="1"/>
  <c r="C1488" i="1"/>
  <c r="C1489" i="1"/>
  <c r="C1490" i="1"/>
  <c r="C1491" i="1"/>
  <c r="C1492" i="1"/>
  <c r="C1493" i="1"/>
  <c r="C1494" i="1"/>
  <c r="C1495" i="1"/>
  <c r="C1496" i="1"/>
  <c r="C1497" i="1"/>
  <c r="C1498" i="1"/>
  <c r="C1499" i="1"/>
  <c r="C1500" i="1"/>
  <c r="C1501" i="1"/>
  <c r="C1502" i="1"/>
  <c r="C1503" i="1"/>
  <c r="C1504" i="1"/>
  <c r="C1505" i="1"/>
  <c r="C1506" i="1"/>
  <c r="C1507" i="1"/>
  <c r="C1508" i="1"/>
  <c r="C1509" i="1"/>
  <c r="C1510" i="1"/>
  <c r="C1511" i="1"/>
  <c r="C1512" i="1"/>
  <c r="C1513" i="1"/>
  <c r="C1514" i="1"/>
  <c r="C1515" i="1"/>
  <c r="C1516" i="1"/>
  <c r="C1517" i="1"/>
  <c r="C1518" i="1"/>
  <c r="C1519" i="1"/>
  <c r="C1520" i="1"/>
  <c r="C1521" i="1"/>
  <c r="C1522" i="1"/>
  <c r="C1523" i="1"/>
  <c r="C1524" i="1"/>
  <c r="C1525" i="1"/>
  <c r="C1526" i="1"/>
  <c r="C1527" i="1"/>
  <c r="C1528" i="1"/>
  <c r="C1529" i="1"/>
  <c r="C1530" i="1"/>
  <c r="C1531" i="1"/>
  <c r="C1532" i="1"/>
  <c r="C1533" i="1"/>
  <c r="C1534" i="1"/>
  <c r="C1535" i="1"/>
  <c r="C1536" i="1"/>
  <c r="C1537" i="1"/>
  <c r="C1538" i="1"/>
  <c r="C1539" i="1"/>
  <c r="C1540" i="1"/>
  <c r="C1541" i="1"/>
  <c r="C1542" i="1"/>
  <c r="C1543" i="1"/>
  <c r="C1544" i="1"/>
  <c r="C1545" i="1"/>
  <c r="C1546" i="1"/>
  <c r="C1547" i="1"/>
  <c r="C1548" i="1"/>
  <c r="C1549" i="1"/>
  <c r="C1550" i="1"/>
  <c r="C1551" i="1"/>
  <c r="C1552" i="1"/>
  <c r="C1553" i="1"/>
  <c r="C1554" i="1"/>
  <c r="C1555" i="1"/>
  <c r="C1556" i="1"/>
  <c r="C1557" i="1"/>
  <c r="C1558" i="1"/>
  <c r="C1559" i="1"/>
  <c r="C1560" i="1"/>
  <c r="C1561" i="1"/>
  <c r="C1562" i="1"/>
  <c r="C1563" i="1"/>
  <c r="C1564" i="1"/>
  <c r="C1565" i="1"/>
  <c r="C1566" i="1"/>
  <c r="C1567" i="1"/>
  <c r="C1568" i="1"/>
  <c r="C1569" i="1"/>
  <c r="C1570" i="1"/>
  <c r="C1571" i="1"/>
  <c r="C1572" i="1"/>
  <c r="C1573" i="1"/>
  <c r="C1574" i="1"/>
  <c r="C1575" i="1"/>
  <c r="C1576" i="1"/>
  <c r="C1577" i="1"/>
  <c r="C1578" i="1"/>
  <c r="C1579" i="1"/>
  <c r="C1580" i="1"/>
  <c r="C1581" i="1"/>
  <c r="C1582" i="1"/>
  <c r="C1583" i="1"/>
  <c r="C1584" i="1"/>
  <c r="C1585" i="1"/>
  <c r="C1586" i="1"/>
  <c r="C1587" i="1"/>
  <c r="C1588" i="1"/>
  <c r="C1589" i="1"/>
  <c r="C1590" i="1"/>
  <c r="C1591" i="1"/>
  <c r="C1592" i="1"/>
  <c r="C1593" i="1"/>
  <c r="C1594" i="1"/>
  <c r="C1595" i="1"/>
  <c r="C1596" i="1"/>
  <c r="C1597" i="1"/>
  <c r="C1598" i="1"/>
  <c r="C1599" i="1"/>
  <c r="C1600" i="1"/>
  <c r="C1601" i="1"/>
  <c r="C1602" i="1"/>
  <c r="C1603" i="1"/>
  <c r="C1604" i="1"/>
  <c r="C1605" i="1"/>
  <c r="C1606" i="1"/>
  <c r="C1607" i="1"/>
  <c r="C1608" i="1"/>
  <c r="C1609" i="1"/>
  <c r="C1610" i="1"/>
  <c r="C1611" i="1"/>
  <c r="C1612" i="1"/>
  <c r="C1613" i="1"/>
  <c r="C1614" i="1"/>
  <c r="C1615" i="1"/>
  <c r="C1616" i="1"/>
  <c r="C1617" i="1"/>
  <c r="C1618" i="1"/>
  <c r="C1619" i="1"/>
  <c r="C1620" i="1"/>
  <c r="C1621" i="1"/>
  <c r="C1622" i="1"/>
  <c r="C1623" i="1"/>
  <c r="C1624" i="1"/>
  <c r="C1625" i="1"/>
  <c r="C1626" i="1"/>
  <c r="C1627" i="1"/>
  <c r="C1628" i="1"/>
  <c r="C1629" i="1"/>
  <c r="C1630" i="1"/>
  <c r="C1631" i="1"/>
  <c r="C1632" i="1"/>
  <c r="C1633" i="1"/>
  <c r="C1634" i="1"/>
  <c r="C1635" i="1"/>
  <c r="C1636" i="1"/>
  <c r="C1637" i="1"/>
  <c r="C1638" i="1"/>
  <c r="C1639" i="1"/>
  <c r="C1640" i="1"/>
  <c r="C1641" i="1"/>
  <c r="C1642" i="1"/>
  <c r="C1643" i="1"/>
  <c r="C1644" i="1"/>
  <c r="C1645" i="1"/>
  <c r="C1646" i="1"/>
  <c r="C1647" i="1"/>
  <c r="C1648" i="1"/>
  <c r="C1649" i="1"/>
  <c r="C1650" i="1"/>
  <c r="C1651" i="1"/>
  <c r="C1652" i="1"/>
  <c r="C1653" i="1"/>
  <c r="C1654" i="1"/>
  <c r="C1655" i="1"/>
  <c r="C1656" i="1"/>
  <c r="C1657" i="1"/>
  <c r="C1658" i="1"/>
  <c r="C1659" i="1"/>
  <c r="C1660" i="1"/>
  <c r="C1661" i="1"/>
  <c r="C1662" i="1"/>
  <c r="C1663" i="1"/>
  <c r="C1664" i="1"/>
  <c r="C1665" i="1"/>
  <c r="C1666" i="1"/>
  <c r="C1667" i="1"/>
  <c r="C1668" i="1"/>
  <c r="C1669" i="1"/>
  <c r="C1670" i="1"/>
  <c r="C1671" i="1"/>
  <c r="C1672" i="1"/>
  <c r="C1673" i="1"/>
  <c r="C1674" i="1"/>
  <c r="C1675" i="1"/>
  <c r="C1676" i="1"/>
  <c r="C1677" i="1"/>
  <c r="C1678" i="1"/>
  <c r="C1679" i="1"/>
  <c r="C1680" i="1"/>
  <c r="C1681" i="1"/>
  <c r="C1682" i="1"/>
  <c r="C1683" i="1"/>
  <c r="C1684" i="1"/>
  <c r="C1685" i="1"/>
  <c r="C1686" i="1"/>
  <c r="C1687" i="1"/>
  <c r="C1688" i="1"/>
  <c r="C1689" i="1"/>
  <c r="C1690" i="1"/>
  <c r="C1691" i="1"/>
  <c r="C1692" i="1"/>
  <c r="C1693" i="1"/>
  <c r="C1694" i="1"/>
  <c r="C1695" i="1"/>
  <c r="C1696" i="1"/>
  <c r="C1697" i="1"/>
  <c r="C1698" i="1"/>
  <c r="C1699" i="1"/>
  <c r="C1700" i="1"/>
  <c r="C1701" i="1"/>
  <c r="C1702" i="1"/>
  <c r="C1703" i="1"/>
  <c r="C1704" i="1"/>
  <c r="C1705" i="1"/>
  <c r="C1706" i="1"/>
  <c r="C1707" i="1"/>
  <c r="C1708" i="1"/>
  <c r="C1709" i="1"/>
  <c r="C1710" i="1"/>
  <c r="C1711" i="1"/>
  <c r="C1712" i="1"/>
  <c r="C1713" i="1"/>
  <c r="C1714" i="1"/>
  <c r="C1715" i="1"/>
  <c r="C1716" i="1"/>
  <c r="C1717" i="1"/>
  <c r="C1718" i="1"/>
  <c r="C1719" i="1"/>
  <c r="C1720" i="1"/>
  <c r="C1721" i="1"/>
  <c r="C1722" i="1"/>
  <c r="C1723" i="1"/>
  <c r="C1724" i="1"/>
  <c r="C1725" i="1"/>
  <c r="C1726" i="1"/>
  <c r="C1727" i="1"/>
  <c r="C1728" i="1"/>
  <c r="C1729" i="1"/>
  <c r="C1730" i="1"/>
  <c r="C1731" i="1"/>
  <c r="C1732" i="1"/>
  <c r="C1733" i="1"/>
  <c r="C1734" i="1"/>
  <c r="C1735" i="1"/>
  <c r="C1736" i="1"/>
  <c r="C1737" i="1"/>
  <c r="C1738" i="1"/>
  <c r="C1739" i="1"/>
  <c r="C1740" i="1"/>
  <c r="C1741" i="1"/>
  <c r="C1742" i="1"/>
  <c r="C1743" i="1"/>
  <c r="C1744" i="1"/>
  <c r="C1745" i="1"/>
  <c r="C1746" i="1"/>
  <c r="C1747" i="1"/>
  <c r="C1748" i="1"/>
  <c r="C1749" i="1"/>
  <c r="C1750" i="1"/>
  <c r="C1751" i="1"/>
  <c r="C1752" i="1"/>
  <c r="C1753" i="1"/>
  <c r="C1754" i="1"/>
  <c r="C1755" i="1"/>
  <c r="C1756" i="1"/>
  <c r="C1757" i="1"/>
  <c r="C1758" i="1"/>
  <c r="C1759" i="1"/>
  <c r="C1760" i="1"/>
  <c r="C1761" i="1"/>
  <c r="C1762" i="1"/>
  <c r="C1763" i="1"/>
  <c r="C1764" i="1"/>
  <c r="C1765" i="1"/>
  <c r="C1766" i="1"/>
  <c r="C1767" i="1"/>
  <c r="C1768" i="1"/>
  <c r="C1769" i="1"/>
  <c r="C1770" i="1"/>
  <c r="C1771" i="1"/>
  <c r="C1772" i="1"/>
  <c r="C1773" i="1"/>
  <c r="C1774" i="1"/>
  <c r="C1775" i="1"/>
  <c r="C1776" i="1"/>
  <c r="C1777" i="1"/>
  <c r="C1778" i="1"/>
  <c r="C1779" i="1"/>
  <c r="C1780" i="1"/>
  <c r="C1781" i="1"/>
  <c r="C1782" i="1"/>
  <c r="C1783" i="1"/>
  <c r="C1784" i="1"/>
  <c r="C1785" i="1"/>
  <c r="C1786" i="1"/>
  <c r="C1787" i="1"/>
  <c r="C1788" i="1"/>
  <c r="C1789" i="1"/>
  <c r="C1790" i="1"/>
  <c r="C1791" i="1"/>
  <c r="C1792" i="1"/>
  <c r="C1793" i="1"/>
  <c r="C1794" i="1"/>
  <c r="C1795" i="1"/>
  <c r="C1796" i="1"/>
  <c r="C1797" i="1"/>
  <c r="C1798" i="1"/>
  <c r="C1799" i="1"/>
  <c r="C1800" i="1"/>
  <c r="C1801" i="1"/>
  <c r="C1802" i="1"/>
  <c r="C1803" i="1"/>
  <c r="C1804" i="1"/>
  <c r="C1805" i="1"/>
  <c r="C1806" i="1"/>
  <c r="C1807" i="1"/>
  <c r="C1808" i="1"/>
  <c r="C1809" i="1"/>
  <c r="C1810" i="1"/>
  <c r="C1811" i="1"/>
  <c r="C1812" i="1"/>
  <c r="C1813" i="1"/>
  <c r="C1814" i="1"/>
  <c r="C1815" i="1"/>
  <c r="C1816" i="1"/>
  <c r="C1817" i="1"/>
  <c r="C1818" i="1"/>
  <c r="C1819" i="1"/>
  <c r="C1820" i="1"/>
  <c r="C1821" i="1"/>
  <c r="C1822" i="1"/>
  <c r="C1823" i="1"/>
  <c r="C1824" i="1"/>
  <c r="C1825" i="1"/>
  <c r="C1826" i="1"/>
  <c r="C1827" i="1"/>
  <c r="C1828" i="1"/>
  <c r="C1829" i="1"/>
  <c r="C1830" i="1"/>
  <c r="C1831" i="1"/>
  <c r="C1832" i="1"/>
  <c r="C1833" i="1"/>
  <c r="C1834" i="1"/>
  <c r="C1835" i="1"/>
  <c r="C1836" i="1"/>
  <c r="C1837" i="1"/>
  <c r="C1838" i="1"/>
  <c r="C1839" i="1"/>
  <c r="C1840" i="1"/>
  <c r="C1841" i="1"/>
  <c r="C1842" i="1"/>
  <c r="C1843" i="1"/>
  <c r="C1844" i="1"/>
  <c r="C1845" i="1"/>
  <c r="C1846" i="1"/>
  <c r="C1847" i="1"/>
  <c r="C1848" i="1"/>
  <c r="C1849" i="1"/>
  <c r="C1850" i="1"/>
  <c r="C1851" i="1"/>
  <c r="C1852" i="1"/>
  <c r="C1853" i="1"/>
  <c r="C1854" i="1"/>
  <c r="C1855" i="1"/>
  <c r="C1856" i="1"/>
  <c r="C1857" i="1"/>
  <c r="C1858" i="1"/>
  <c r="C1859" i="1"/>
  <c r="C1860" i="1"/>
  <c r="C1861" i="1"/>
  <c r="C1862" i="1"/>
  <c r="C1863" i="1"/>
  <c r="C1864" i="1"/>
  <c r="C1865" i="1"/>
  <c r="C1866" i="1"/>
  <c r="C1867" i="1"/>
  <c r="C1868" i="1"/>
  <c r="C1869" i="1"/>
  <c r="C1870" i="1"/>
  <c r="C1871" i="1"/>
  <c r="C1872" i="1"/>
  <c r="C1873" i="1"/>
  <c r="C1874" i="1"/>
  <c r="C1875" i="1"/>
  <c r="C1876" i="1"/>
  <c r="C1877" i="1"/>
  <c r="C1878" i="1"/>
  <c r="C1879" i="1"/>
  <c r="C1880" i="1"/>
  <c r="C1881" i="1"/>
  <c r="C1882" i="1"/>
  <c r="C1883" i="1"/>
  <c r="C1884" i="1"/>
  <c r="C1885" i="1"/>
  <c r="C1886" i="1"/>
  <c r="C1887" i="1"/>
  <c r="C1888" i="1"/>
  <c r="C1889" i="1"/>
  <c r="C1890" i="1"/>
  <c r="C1891" i="1"/>
  <c r="C1892" i="1"/>
  <c r="C1893" i="1"/>
  <c r="C1894" i="1"/>
  <c r="C1895" i="1"/>
  <c r="C1896" i="1"/>
  <c r="C1897" i="1"/>
  <c r="C1898" i="1"/>
  <c r="C1899" i="1"/>
  <c r="C1900" i="1"/>
  <c r="C1901" i="1"/>
  <c r="C1902" i="1"/>
  <c r="C1903" i="1"/>
  <c r="C1904" i="1"/>
  <c r="C1905" i="1"/>
  <c r="C1906" i="1"/>
  <c r="C1907" i="1"/>
  <c r="C1908" i="1"/>
  <c r="C1909" i="1"/>
  <c r="C1910" i="1"/>
  <c r="C1911" i="1"/>
  <c r="C1912" i="1"/>
  <c r="C1913" i="1"/>
  <c r="C1914" i="1"/>
  <c r="C1915" i="1"/>
  <c r="C1916" i="1"/>
  <c r="C1917" i="1"/>
  <c r="C1918" i="1"/>
  <c r="C1919" i="1"/>
  <c r="C1920" i="1"/>
  <c r="C1921" i="1"/>
  <c r="C1922" i="1"/>
  <c r="C1923" i="1"/>
  <c r="C1924" i="1"/>
  <c r="C1925" i="1"/>
  <c r="C1926" i="1"/>
  <c r="C1927" i="1"/>
  <c r="C1928" i="1"/>
  <c r="C1929" i="1"/>
  <c r="C1930" i="1"/>
  <c r="C1931" i="1"/>
  <c r="C1932" i="1"/>
  <c r="C1933" i="1"/>
  <c r="C1934" i="1"/>
  <c r="C1935" i="1"/>
  <c r="C1936" i="1"/>
  <c r="C1937" i="1"/>
  <c r="C1938" i="1"/>
  <c r="C1939" i="1"/>
  <c r="C1940" i="1"/>
  <c r="C1941" i="1"/>
  <c r="C1942" i="1"/>
  <c r="C1943" i="1"/>
  <c r="C1944" i="1"/>
  <c r="C1945" i="1"/>
  <c r="C1946" i="1"/>
  <c r="C1947" i="1"/>
  <c r="C1948" i="1"/>
  <c r="C1949" i="1"/>
  <c r="C1950" i="1"/>
  <c r="C1951" i="1"/>
  <c r="C1952" i="1"/>
  <c r="C1953" i="1"/>
  <c r="C1954" i="1"/>
  <c r="C1955" i="1"/>
  <c r="C1956" i="1"/>
  <c r="C1957" i="1"/>
  <c r="C1958" i="1"/>
  <c r="C1959" i="1"/>
  <c r="C1960" i="1"/>
  <c r="C1961" i="1"/>
  <c r="C1962" i="1"/>
  <c r="C1963" i="1"/>
  <c r="C1964" i="1"/>
  <c r="C1965" i="1"/>
  <c r="C1966" i="1"/>
  <c r="C1967" i="1"/>
  <c r="C1968" i="1"/>
  <c r="C1969" i="1"/>
  <c r="C1970" i="1"/>
  <c r="C1971" i="1"/>
  <c r="C1972" i="1"/>
  <c r="C1973" i="1"/>
  <c r="C1974" i="1"/>
  <c r="C1975" i="1"/>
  <c r="C1976" i="1"/>
  <c r="C1977" i="1"/>
  <c r="C1978" i="1"/>
  <c r="C1979" i="1"/>
  <c r="C1980" i="1"/>
  <c r="C1981" i="1"/>
  <c r="C1982" i="1"/>
  <c r="C1983" i="1"/>
  <c r="C1984" i="1"/>
  <c r="C1985" i="1"/>
  <c r="C1986" i="1"/>
  <c r="C1987" i="1"/>
  <c r="C1988" i="1"/>
  <c r="C1989" i="1"/>
  <c r="C1990" i="1"/>
  <c r="C1991" i="1"/>
  <c r="C1992" i="1"/>
  <c r="C1993" i="1"/>
  <c r="C1994" i="1"/>
  <c r="C1995" i="1"/>
  <c r="C1996" i="1"/>
  <c r="C1997" i="1"/>
  <c r="C1998" i="1"/>
  <c r="C1999" i="1"/>
  <c r="C2000" i="1"/>
  <c r="C2001" i="1"/>
  <c r="C2002" i="1"/>
  <c r="C2003" i="1"/>
  <c r="C2004" i="1"/>
  <c r="C2005" i="1"/>
  <c r="C2006" i="1"/>
  <c r="C2007" i="1"/>
  <c r="C2008" i="1"/>
  <c r="C2009" i="1"/>
  <c r="C2010" i="1"/>
  <c r="C2011" i="1"/>
  <c r="C2012" i="1"/>
  <c r="C2013" i="1"/>
  <c r="C2014" i="1"/>
  <c r="C2015" i="1"/>
  <c r="C2016" i="1"/>
  <c r="C2017" i="1"/>
  <c r="C2018" i="1"/>
  <c r="C2019" i="1"/>
  <c r="C2020" i="1"/>
  <c r="C2021" i="1"/>
  <c r="C2022" i="1"/>
  <c r="C2023" i="1"/>
  <c r="C2024" i="1"/>
  <c r="C2025" i="1"/>
  <c r="C2026" i="1"/>
  <c r="C2027" i="1"/>
  <c r="C2028" i="1"/>
  <c r="C2029" i="1"/>
  <c r="C2030" i="1"/>
  <c r="C2031" i="1"/>
  <c r="C2032" i="1"/>
  <c r="C2033" i="1"/>
  <c r="C2034" i="1"/>
  <c r="C2035" i="1"/>
  <c r="C2036" i="1"/>
  <c r="C2037" i="1"/>
  <c r="C2038" i="1"/>
  <c r="C2039" i="1"/>
  <c r="C2040" i="1"/>
  <c r="C2041" i="1"/>
  <c r="C2042" i="1"/>
  <c r="C2043" i="1"/>
  <c r="C2044" i="1"/>
  <c r="C2045" i="1"/>
  <c r="C2046" i="1"/>
  <c r="C2047" i="1"/>
  <c r="C2048" i="1"/>
  <c r="C2049" i="1"/>
  <c r="C2050" i="1"/>
  <c r="C2051" i="1"/>
  <c r="C2052" i="1"/>
  <c r="C2053" i="1"/>
  <c r="C2054" i="1"/>
  <c r="C2055" i="1"/>
  <c r="C2056" i="1"/>
  <c r="C2057" i="1"/>
  <c r="C2058" i="1"/>
  <c r="C2059" i="1"/>
  <c r="C2060" i="1"/>
  <c r="C2061" i="1"/>
  <c r="C2062" i="1"/>
  <c r="C2063" i="1"/>
  <c r="C2064" i="1"/>
  <c r="C2065" i="1"/>
  <c r="C2066" i="1"/>
  <c r="C2067" i="1"/>
  <c r="C2068" i="1"/>
  <c r="C2069" i="1"/>
  <c r="C2070" i="1"/>
  <c r="C2071" i="1"/>
  <c r="C2072" i="1"/>
  <c r="C2073" i="1"/>
  <c r="C2074" i="1"/>
  <c r="C2075" i="1"/>
  <c r="C2076" i="1"/>
  <c r="C2077" i="1"/>
  <c r="C2078" i="1"/>
  <c r="C2079" i="1"/>
  <c r="C2080" i="1"/>
  <c r="C2081" i="1"/>
  <c r="C2082" i="1"/>
  <c r="C2083" i="1"/>
  <c r="C2084" i="1"/>
  <c r="C2085" i="1"/>
  <c r="C2086" i="1"/>
  <c r="C2087" i="1"/>
  <c r="C2088" i="1"/>
  <c r="C2089" i="1"/>
  <c r="C2090" i="1"/>
  <c r="C2091" i="1"/>
  <c r="C2092" i="1"/>
  <c r="C2093" i="1"/>
  <c r="C2094" i="1"/>
  <c r="C2095" i="1"/>
  <c r="C2096" i="1"/>
  <c r="C2097" i="1"/>
  <c r="C2098" i="1"/>
  <c r="C2099" i="1"/>
  <c r="C2100" i="1"/>
  <c r="C2101" i="1"/>
  <c r="C2102" i="1"/>
  <c r="C2103" i="1"/>
  <c r="C2104" i="1"/>
  <c r="C2105" i="1"/>
  <c r="C2106" i="1"/>
  <c r="C2107" i="1"/>
  <c r="C2108" i="1"/>
  <c r="C2109" i="1"/>
  <c r="C2110" i="1"/>
  <c r="C2111" i="1"/>
  <c r="C2112" i="1"/>
  <c r="C2113" i="1"/>
  <c r="C2114" i="1"/>
  <c r="C2115" i="1"/>
  <c r="C2116" i="1"/>
  <c r="C2117" i="1"/>
  <c r="C2118" i="1"/>
  <c r="C2119" i="1"/>
  <c r="C2120" i="1"/>
  <c r="C2121" i="1"/>
  <c r="C2122" i="1"/>
  <c r="C2123" i="1"/>
  <c r="C2124" i="1"/>
  <c r="C2125" i="1"/>
  <c r="C2126" i="1"/>
  <c r="C2127" i="1"/>
  <c r="C2128" i="1"/>
  <c r="C2129" i="1"/>
  <c r="C2130" i="1"/>
  <c r="C2131" i="1"/>
  <c r="C2132" i="1"/>
  <c r="C2133" i="1"/>
  <c r="C2134" i="1"/>
  <c r="C2135" i="1"/>
  <c r="C2136" i="1"/>
  <c r="C2137" i="1"/>
  <c r="C2138" i="1"/>
  <c r="C2139" i="1"/>
  <c r="C2140" i="1"/>
  <c r="C2141" i="1"/>
  <c r="C2142" i="1"/>
  <c r="C2143" i="1"/>
  <c r="C2144" i="1"/>
  <c r="C2145" i="1"/>
  <c r="C2146" i="1"/>
  <c r="C2147" i="1"/>
  <c r="C2148" i="1"/>
  <c r="C2149" i="1"/>
  <c r="C2150" i="1"/>
  <c r="C2151" i="1"/>
  <c r="C2152" i="1"/>
  <c r="C2153" i="1"/>
  <c r="C2154" i="1"/>
  <c r="C2155" i="1"/>
  <c r="C2156" i="1"/>
  <c r="C2157" i="1"/>
  <c r="C2158" i="1"/>
  <c r="C2159" i="1"/>
  <c r="C2160" i="1"/>
  <c r="C2161" i="1"/>
  <c r="C2162" i="1"/>
  <c r="C2163" i="1"/>
  <c r="C2164" i="1"/>
  <c r="C2165" i="1"/>
  <c r="C2166" i="1"/>
  <c r="C2167" i="1"/>
  <c r="C2168" i="1"/>
  <c r="C2169" i="1"/>
  <c r="C2170" i="1"/>
  <c r="C2171" i="1"/>
  <c r="C2172" i="1"/>
  <c r="C2173" i="1"/>
  <c r="C2174" i="1"/>
  <c r="C2175" i="1"/>
  <c r="C2176" i="1"/>
  <c r="C2177" i="1"/>
  <c r="C2178" i="1"/>
  <c r="C2179" i="1"/>
  <c r="C2180" i="1"/>
  <c r="C2181" i="1"/>
  <c r="C2182" i="1"/>
  <c r="C2183" i="1"/>
  <c r="C2184" i="1"/>
  <c r="C2185" i="1"/>
  <c r="C2186" i="1"/>
  <c r="C2187" i="1"/>
  <c r="C2188" i="1"/>
  <c r="C2189" i="1"/>
  <c r="C2190" i="1"/>
  <c r="C2191" i="1"/>
  <c r="C2192" i="1"/>
  <c r="C2193" i="1"/>
  <c r="C2194" i="1"/>
  <c r="C2195" i="1"/>
  <c r="C2196" i="1"/>
  <c r="C2197" i="1"/>
  <c r="C2198" i="1"/>
  <c r="C2199" i="1"/>
  <c r="C2200" i="1"/>
  <c r="C2201" i="1"/>
  <c r="C2202" i="1"/>
  <c r="C2203" i="1"/>
  <c r="C2204" i="1"/>
  <c r="C2205" i="1"/>
  <c r="C2206" i="1"/>
  <c r="C2207" i="1"/>
  <c r="C2208" i="1"/>
  <c r="C2209" i="1"/>
  <c r="C2210" i="1"/>
  <c r="C2211" i="1"/>
  <c r="C2212" i="1"/>
  <c r="C2213" i="1"/>
  <c r="C2214" i="1"/>
  <c r="C2215" i="1"/>
  <c r="C2216" i="1"/>
  <c r="C2217" i="1"/>
  <c r="C2218" i="1"/>
  <c r="C2219" i="1"/>
  <c r="C2220" i="1"/>
  <c r="C2221" i="1"/>
  <c r="C2222" i="1"/>
  <c r="C2223" i="1"/>
  <c r="C2224" i="1"/>
  <c r="C2225" i="1"/>
  <c r="C2226" i="1"/>
  <c r="C2227" i="1"/>
  <c r="C2228" i="1"/>
  <c r="C2229" i="1"/>
  <c r="C2230" i="1"/>
  <c r="C2231" i="1"/>
  <c r="C2232" i="1"/>
  <c r="C2233" i="1"/>
  <c r="C2234" i="1"/>
  <c r="C2235" i="1"/>
  <c r="C2236" i="1"/>
  <c r="C2237" i="1"/>
  <c r="C2238" i="1"/>
  <c r="C2239" i="1"/>
  <c r="C2240" i="1"/>
  <c r="C2241" i="1"/>
  <c r="C2242" i="1"/>
  <c r="C2243" i="1"/>
  <c r="C2244" i="1"/>
  <c r="C2245" i="1"/>
  <c r="C2246" i="1"/>
  <c r="C2247" i="1"/>
  <c r="C2248" i="1"/>
  <c r="C2249" i="1"/>
  <c r="C2250" i="1"/>
  <c r="C2251" i="1"/>
  <c r="C2252" i="1"/>
  <c r="C2253" i="1"/>
  <c r="C2254" i="1"/>
  <c r="C2255" i="1"/>
  <c r="C2256" i="1"/>
  <c r="C2257" i="1"/>
  <c r="C2258" i="1"/>
  <c r="C2259" i="1"/>
  <c r="C2260" i="1"/>
  <c r="C2261" i="1"/>
  <c r="C2262" i="1"/>
  <c r="C2263" i="1"/>
  <c r="C2264" i="1"/>
  <c r="C2265" i="1"/>
  <c r="C2266" i="1"/>
  <c r="C2267" i="1"/>
  <c r="C2268" i="1"/>
  <c r="C2269" i="1"/>
  <c r="C2270" i="1"/>
  <c r="C2271" i="1"/>
  <c r="C2272" i="1"/>
  <c r="C2273" i="1"/>
  <c r="C2274" i="1"/>
  <c r="C2275" i="1"/>
  <c r="C2276" i="1"/>
  <c r="C2277" i="1"/>
  <c r="C2278" i="1"/>
  <c r="C2279" i="1"/>
  <c r="C2280" i="1"/>
  <c r="C2281" i="1"/>
  <c r="C2282" i="1"/>
  <c r="C2283" i="1"/>
  <c r="C2284" i="1"/>
  <c r="C2285" i="1"/>
  <c r="C2286" i="1"/>
  <c r="C2287" i="1"/>
  <c r="C2288" i="1"/>
  <c r="C2289" i="1"/>
  <c r="C2290" i="1"/>
  <c r="C2291" i="1"/>
  <c r="C2292" i="1"/>
  <c r="C2293" i="1"/>
  <c r="C2294" i="1"/>
  <c r="C2295" i="1"/>
  <c r="C2296" i="1"/>
  <c r="C2297" i="1"/>
  <c r="C2298" i="1"/>
  <c r="C2299" i="1"/>
  <c r="C2300" i="1"/>
  <c r="C2301" i="1"/>
  <c r="C2302" i="1"/>
  <c r="C2303" i="1"/>
  <c r="C2304" i="1"/>
  <c r="C2305" i="1"/>
  <c r="C2306" i="1"/>
  <c r="C2307" i="1"/>
  <c r="C2308" i="1"/>
  <c r="C2309" i="1"/>
  <c r="C2310" i="1"/>
  <c r="C2311" i="1"/>
  <c r="C2312" i="1"/>
  <c r="C2313" i="1"/>
  <c r="C2314" i="1"/>
  <c r="C2315" i="1"/>
  <c r="C2316" i="1"/>
  <c r="C2317" i="1"/>
  <c r="C2318" i="1"/>
  <c r="C2319" i="1"/>
  <c r="C2320" i="1"/>
  <c r="C2321" i="1"/>
  <c r="C2322" i="1"/>
  <c r="C2323" i="1"/>
  <c r="C2324" i="1"/>
  <c r="C2325" i="1"/>
  <c r="C2326" i="1"/>
  <c r="C2327" i="1"/>
  <c r="C2328" i="1"/>
  <c r="C2329" i="1"/>
  <c r="C2330" i="1"/>
  <c r="C2331" i="1"/>
  <c r="C2332" i="1"/>
  <c r="C2333" i="1"/>
  <c r="C2334" i="1"/>
  <c r="C2335" i="1"/>
  <c r="C2336" i="1"/>
  <c r="C2337" i="1"/>
  <c r="C2338" i="1"/>
  <c r="C2339" i="1"/>
  <c r="C2340" i="1"/>
  <c r="C2341" i="1"/>
  <c r="C2342" i="1"/>
  <c r="C2343" i="1"/>
  <c r="C2344" i="1"/>
  <c r="C2345" i="1"/>
  <c r="C2346" i="1"/>
  <c r="C2347" i="1"/>
  <c r="C2348" i="1"/>
  <c r="C2349" i="1"/>
  <c r="C2350" i="1"/>
  <c r="C2351" i="1"/>
  <c r="C2352" i="1"/>
  <c r="C2353" i="1"/>
  <c r="C2354" i="1"/>
  <c r="C2355" i="1"/>
  <c r="C2356" i="1"/>
  <c r="C2357" i="1"/>
  <c r="C2358" i="1"/>
  <c r="C2359" i="1"/>
  <c r="C2360" i="1"/>
  <c r="C2361" i="1"/>
  <c r="C2362" i="1"/>
  <c r="C2363" i="1"/>
  <c r="C2364" i="1"/>
  <c r="C2365" i="1"/>
  <c r="C2366" i="1"/>
  <c r="C2367" i="1"/>
  <c r="C2368" i="1"/>
  <c r="C2369" i="1"/>
  <c r="C2370" i="1"/>
  <c r="C2371" i="1"/>
  <c r="C2372" i="1"/>
  <c r="C2373" i="1"/>
  <c r="C2374" i="1"/>
  <c r="C2375" i="1"/>
  <c r="C2376" i="1"/>
  <c r="C2377" i="1"/>
  <c r="C2378" i="1"/>
  <c r="C2379" i="1"/>
  <c r="C2380" i="1"/>
  <c r="C2381" i="1"/>
  <c r="C2382" i="1"/>
  <c r="C2383" i="1"/>
  <c r="C2384" i="1"/>
  <c r="C2385" i="1"/>
  <c r="C2386" i="1"/>
  <c r="C2387" i="1"/>
  <c r="C2388" i="1"/>
  <c r="C2389" i="1"/>
  <c r="C2390" i="1"/>
  <c r="C2391" i="1"/>
  <c r="C2392" i="1"/>
  <c r="C2393" i="1"/>
  <c r="C2394" i="1"/>
  <c r="C2395" i="1"/>
  <c r="C2396" i="1"/>
  <c r="C2397" i="1"/>
  <c r="C2398" i="1"/>
  <c r="C2399" i="1"/>
  <c r="C2400" i="1"/>
  <c r="C2401" i="1"/>
  <c r="C2402" i="1"/>
  <c r="C2403" i="1"/>
  <c r="C2404" i="1"/>
  <c r="C2405" i="1"/>
  <c r="C2406" i="1"/>
  <c r="C2407" i="1"/>
  <c r="C2408" i="1"/>
  <c r="C2409" i="1"/>
  <c r="C2410" i="1"/>
  <c r="C2411" i="1"/>
  <c r="C2412" i="1"/>
  <c r="C2413" i="1"/>
  <c r="C2414" i="1"/>
  <c r="C2415" i="1"/>
  <c r="C2416" i="1"/>
  <c r="C2417" i="1"/>
  <c r="C2418" i="1"/>
  <c r="C2419" i="1"/>
  <c r="C2420" i="1"/>
  <c r="C2421" i="1"/>
  <c r="C2422" i="1"/>
  <c r="C2423" i="1"/>
  <c r="C2424" i="1"/>
  <c r="C2425" i="1"/>
  <c r="C2426" i="1"/>
  <c r="C2427" i="1"/>
  <c r="C2428" i="1"/>
  <c r="C2429" i="1"/>
  <c r="C2430" i="1"/>
  <c r="C2431" i="1"/>
  <c r="C2432" i="1"/>
  <c r="C2433" i="1"/>
  <c r="C2434" i="1"/>
  <c r="C2435" i="1"/>
  <c r="C2436" i="1"/>
  <c r="C2437" i="1"/>
  <c r="C2438" i="1"/>
  <c r="C2439" i="1"/>
  <c r="C2440" i="1"/>
  <c r="C2441" i="1"/>
  <c r="C2442" i="1"/>
  <c r="C2443" i="1"/>
  <c r="C2444" i="1"/>
  <c r="C2445" i="1"/>
  <c r="C2446" i="1"/>
  <c r="C2447" i="1"/>
  <c r="C2448" i="1"/>
  <c r="C2449" i="1"/>
  <c r="C2450" i="1"/>
  <c r="C2451" i="1"/>
  <c r="C2452" i="1"/>
  <c r="C2453" i="1"/>
  <c r="C2454" i="1"/>
  <c r="C2455" i="1"/>
  <c r="C2456" i="1"/>
  <c r="C2457" i="1"/>
  <c r="C2458" i="1"/>
  <c r="C2459" i="1"/>
  <c r="C2460" i="1"/>
  <c r="C2461" i="1"/>
  <c r="C2462" i="1"/>
  <c r="C2463" i="1"/>
  <c r="C2464" i="1"/>
  <c r="C2465" i="1"/>
  <c r="C2466" i="1"/>
  <c r="C2467" i="1"/>
  <c r="C2468" i="1"/>
  <c r="C2469" i="1"/>
  <c r="C2470" i="1"/>
  <c r="C2471" i="1"/>
  <c r="C2472" i="1"/>
  <c r="C2473" i="1"/>
  <c r="C2474" i="1"/>
  <c r="C2475" i="1"/>
  <c r="C2476" i="1"/>
  <c r="C2477" i="1"/>
  <c r="C2478" i="1"/>
  <c r="C2479" i="1"/>
  <c r="C2480" i="1"/>
  <c r="C2481" i="1"/>
  <c r="C2482" i="1"/>
  <c r="C2483" i="1"/>
  <c r="C2484" i="1"/>
  <c r="C2485" i="1"/>
  <c r="C2486" i="1"/>
  <c r="C2487" i="1"/>
  <c r="C2488" i="1"/>
  <c r="C2489" i="1"/>
  <c r="C2490" i="1"/>
  <c r="C2491" i="1"/>
  <c r="C2492" i="1"/>
  <c r="C2493" i="1"/>
  <c r="C2494" i="1"/>
  <c r="C2495" i="1"/>
  <c r="C2496" i="1"/>
  <c r="C2497" i="1"/>
  <c r="C2498" i="1"/>
  <c r="C2499" i="1"/>
  <c r="C2500" i="1"/>
  <c r="C2501" i="1"/>
  <c r="C2502" i="1"/>
  <c r="C2503" i="1"/>
  <c r="C2504" i="1"/>
  <c r="C2505" i="1"/>
  <c r="C2506" i="1"/>
  <c r="C2507" i="1"/>
  <c r="C2508" i="1"/>
  <c r="C2509" i="1"/>
  <c r="C2510" i="1"/>
  <c r="C2511" i="1"/>
  <c r="C2512" i="1"/>
  <c r="C2513" i="1"/>
  <c r="C2514" i="1"/>
  <c r="C2515" i="1"/>
  <c r="C2516" i="1"/>
  <c r="C2517" i="1"/>
  <c r="C2518" i="1"/>
  <c r="C2519" i="1"/>
  <c r="C2520" i="1"/>
  <c r="C2521" i="1"/>
  <c r="C2522" i="1"/>
  <c r="C2523" i="1"/>
  <c r="C2524" i="1"/>
  <c r="C2525" i="1"/>
  <c r="C2526" i="1"/>
  <c r="C2527" i="1"/>
  <c r="C2528" i="1"/>
  <c r="C2529" i="1"/>
  <c r="C2530" i="1"/>
  <c r="C2531" i="1"/>
  <c r="C2532" i="1"/>
  <c r="C2533" i="1"/>
  <c r="C2534" i="1"/>
  <c r="C2535" i="1"/>
  <c r="C2536" i="1"/>
  <c r="C2537" i="1"/>
  <c r="C2538" i="1"/>
  <c r="C2539" i="1"/>
  <c r="C2540" i="1"/>
  <c r="C2541" i="1"/>
  <c r="C2542" i="1"/>
  <c r="C2543" i="1"/>
  <c r="C2544" i="1"/>
  <c r="C2545" i="1"/>
  <c r="C2546" i="1"/>
  <c r="C2547" i="1"/>
  <c r="C2548" i="1"/>
  <c r="C2549" i="1"/>
  <c r="C2550" i="1"/>
  <c r="C2551" i="1"/>
  <c r="C2552" i="1"/>
  <c r="C2553" i="1"/>
  <c r="C2554" i="1"/>
  <c r="C2555" i="1"/>
  <c r="C2556" i="1"/>
  <c r="C2557" i="1"/>
  <c r="C2558" i="1"/>
  <c r="C2559" i="1"/>
  <c r="C2560" i="1"/>
  <c r="C2561" i="1"/>
  <c r="C2562" i="1"/>
  <c r="C2563" i="1"/>
  <c r="C2564" i="1"/>
  <c r="C2565" i="1"/>
  <c r="C2566" i="1"/>
  <c r="C2567" i="1"/>
  <c r="C2568" i="1"/>
  <c r="C2569" i="1"/>
  <c r="C2570" i="1"/>
  <c r="C2571" i="1"/>
  <c r="C2572" i="1"/>
  <c r="C2573" i="1"/>
  <c r="C2574" i="1"/>
  <c r="C2575" i="1"/>
  <c r="C2576" i="1"/>
  <c r="C2577" i="1"/>
  <c r="C2578" i="1"/>
  <c r="C2579" i="1"/>
  <c r="C2580" i="1"/>
  <c r="C2581" i="1"/>
  <c r="C2582" i="1"/>
  <c r="C2583" i="1"/>
  <c r="C2584" i="1"/>
  <c r="C2585" i="1"/>
  <c r="C2586" i="1"/>
  <c r="C2587" i="1"/>
  <c r="C2588" i="1"/>
  <c r="C2589" i="1"/>
  <c r="C2590" i="1"/>
  <c r="C2591" i="1"/>
  <c r="C2592" i="1"/>
  <c r="C2593" i="1"/>
  <c r="C2594" i="1"/>
  <c r="C2595" i="1"/>
  <c r="C2596" i="1"/>
  <c r="C2597" i="1"/>
  <c r="C2598" i="1"/>
  <c r="C2599" i="1"/>
  <c r="C2600" i="1"/>
  <c r="C2601" i="1"/>
  <c r="C2602" i="1"/>
  <c r="C2603" i="1"/>
  <c r="C2604" i="1"/>
  <c r="C2605" i="1"/>
  <c r="C2606" i="1"/>
  <c r="C2607" i="1"/>
  <c r="C2608" i="1"/>
  <c r="C2609" i="1"/>
  <c r="C2610" i="1"/>
  <c r="C2611" i="1"/>
  <c r="C2612" i="1"/>
  <c r="C2613" i="1"/>
  <c r="C2614" i="1"/>
  <c r="C2615" i="1"/>
  <c r="C2616" i="1"/>
  <c r="C2617" i="1"/>
  <c r="C2618" i="1"/>
  <c r="C2619" i="1"/>
  <c r="C2620" i="1"/>
  <c r="C2621" i="1"/>
  <c r="C2622" i="1"/>
  <c r="C2623" i="1"/>
  <c r="C2624" i="1"/>
  <c r="C2625" i="1"/>
  <c r="C2626" i="1"/>
  <c r="C2627" i="1"/>
  <c r="C2628" i="1"/>
  <c r="C2629" i="1"/>
  <c r="C2630" i="1"/>
  <c r="C2631" i="1"/>
  <c r="C2632" i="1"/>
  <c r="C2633" i="1"/>
  <c r="C2634" i="1"/>
  <c r="C2635" i="1"/>
  <c r="C2636" i="1"/>
  <c r="C2637" i="1"/>
  <c r="C2638" i="1"/>
  <c r="C2639" i="1"/>
  <c r="C2640" i="1"/>
  <c r="C2641" i="1"/>
  <c r="C2642" i="1"/>
  <c r="C2643" i="1"/>
  <c r="C2644" i="1"/>
  <c r="C2645" i="1"/>
  <c r="C2646" i="1"/>
  <c r="C2647" i="1"/>
  <c r="C2648" i="1"/>
  <c r="C2649" i="1"/>
  <c r="C2650" i="1"/>
  <c r="C2651" i="1"/>
  <c r="C2652" i="1"/>
  <c r="C2653" i="1"/>
  <c r="C2654" i="1"/>
  <c r="C2655" i="1"/>
  <c r="C2656" i="1"/>
  <c r="C2657" i="1"/>
  <c r="C2658" i="1"/>
  <c r="C2659" i="1"/>
  <c r="C2660" i="1"/>
  <c r="C2661" i="1"/>
  <c r="C2662" i="1"/>
  <c r="C2663" i="1"/>
  <c r="C2664" i="1"/>
  <c r="C2665" i="1"/>
  <c r="C2666" i="1"/>
  <c r="C2667" i="1"/>
  <c r="C2668" i="1"/>
  <c r="C2669" i="1"/>
  <c r="C2670" i="1"/>
  <c r="C2671" i="1"/>
  <c r="C2672" i="1"/>
  <c r="C2673" i="1"/>
  <c r="C2674" i="1"/>
  <c r="C2675" i="1"/>
  <c r="C2676" i="1"/>
  <c r="C2677" i="1"/>
  <c r="C2678" i="1"/>
  <c r="C2679" i="1"/>
  <c r="C2680" i="1"/>
  <c r="C2681" i="1"/>
  <c r="C2682" i="1"/>
  <c r="C2683" i="1"/>
  <c r="C2684" i="1"/>
  <c r="C2685" i="1"/>
  <c r="C2686" i="1"/>
  <c r="C2687" i="1"/>
  <c r="C2688" i="1"/>
  <c r="C2689" i="1"/>
  <c r="C2690" i="1"/>
  <c r="C2691" i="1"/>
  <c r="C2692" i="1"/>
  <c r="C2693" i="1"/>
  <c r="C2694" i="1"/>
  <c r="C2695" i="1"/>
  <c r="C2696" i="1"/>
  <c r="C2697" i="1"/>
  <c r="C2698" i="1"/>
  <c r="C2699" i="1"/>
  <c r="C2700" i="1"/>
  <c r="C2701" i="1"/>
  <c r="C2702" i="1"/>
  <c r="C2703" i="1"/>
  <c r="C2704" i="1"/>
  <c r="C2705" i="1"/>
  <c r="C2706" i="1"/>
  <c r="C2707" i="1"/>
  <c r="C2708" i="1"/>
  <c r="C2709" i="1"/>
  <c r="C2710" i="1"/>
  <c r="C2711" i="1"/>
  <c r="C2712" i="1"/>
  <c r="C2713" i="1"/>
  <c r="C2714" i="1"/>
  <c r="C2715" i="1"/>
  <c r="C2716" i="1"/>
  <c r="C2717" i="1"/>
  <c r="C2718" i="1"/>
  <c r="C2719" i="1"/>
  <c r="C2720" i="1"/>
  <c r="C2721" i="1"/>
  <c r="C2722" i="1"/>
  <c r="C2723" i="1"/>
  <c r="C2724" i="1"/>
  <c r="C2725" i="1"/>
  <c r="C2726" i="1"/>
  <c r="C2727" i="1"/>
  <c r="C2728" i="1"/>
  <c r="C2729" i="1"/>
  <c r="C2730" i="1"/>
  <c r="C2731" i="1"/>
  <c r="C2732" i="1"/>
  <c r="C2733" i="1"/>
  <c r="C2734" i="1"/>
  <c r="C2735" i="1"/>
  <c r="C2736" i="1"/>
  <c r="C2737" i="1"/>
  <c r="C2738" i="1"/>
  <c r="C2739" i="1"/>
  <c r="C2740" i="1"/>
  <c r="C2741" i="1"/>
  <c r="C2742" i="1"/>
  <c r="C2743" i="1"/>
  <c r="C2744" i="1"/>
  <c r="C2745" i="1"/>
  <c r="C2746" i="1"/>
  <c r="C2747" i="1"/>
  <c r="C2748" i="1"/>
  <c r="C2749" i="1"/>
  <c r="C2750" i="1"/>
  <c r="C2751" i="1"/>
  <c r="C2752" i="1"/>
  <c r="C2753" i="1"/>
  <c r="C2754" i="1"/>
  <c r="C2755" i="1"/>
  <c r="C2756" i="1"/>
  <c r="C2757" i="1"/>
  <c r="C2758" i="1"/>
  <c r="C2759" i="1"/>
  <c r="C2760" i="1"/>
  <c r="C2761" i="1"/>
  <c r="C2762" i="1"/>
  <c r="C2763" i="1"/>
  <c r="C2764" i="1"/>
  <c r="C2765" i="1"/>
  <c r="C2766" i="1"/>
  <c r="C2767" i="1"/>
  <c r="C2768" i="1"/>
  <c r="C2769" i="1"/>
  <c r="C2770" i="1"/>
  <c r="C2771" i="1"/>
  <c r="C2772" i="1"/>
  <c r="C2773" i="1"/>
  <c r="C2774" i="1"/>
  <c r="C2775" i="1"/>
  <c r="C2776" i="1"/>
  <c r="C2777" i="1"/>
  <c r="C2778" i="1"/>
  <c r="C2779" i="1"/>
  <c r="C2780" i="1"/>
  <c r="C2781" i="1"/>
  <c r="C2782" i="1"/>
  <c r="C2783" i="1"/>
  <c r="C2784" i="1"/>
  <c r="C2785" i="1"/>
  <c r="C2786" i="1"/>
  <c r="C2787" i="1"/>
  <c r="C2788" i="1"/>
  <c r="C2789" i="1"/>
  <c r="C2790" i="1"/>
  <c r="C2791" i="1"/>
  <c r="C2792" i="1"/>
  <c r="C2793" i="1"/>
  <c r="C2794" i="1"/>
  <c r="C2795" i="1"/>
  <c r="C2796" i="1"/>
  <c r="C2797" i="1"/>
  <c r="C2798" i="1"/>
  <c r="C2799" i="1"/>
  <c r="C2800" i="1"/>
  <c r="C2801" i="1"/>
  <c r="C2802" i="1"/>
  <c r="C2803" i="1"/>
  <c r="C2804" i="1"/>
  <c r="C2805" i="1"/>
  <c r="C2806" i="1"/>
  <c r="C2807" i="1"/>
  <c r="C2808" i="1"/>
  <c r="C2809" i="1"/>
  <c r="C2810" i="1"/>
  <c r="C2811" i="1"/>
  <c r="C2812" i="1"/>
  <c r="C2813" i="1"/>
  <c r="C2814" i="1"/>
  <c r="C2815" i="1"/>
  <c r="C2816" i="1"/>
  <c r="C2817" i="1"/>
  <c r="C2818" i="1"/>
  <c r="C2819" i="1"/>
  <c r="C2820" i="1"/>
  <c r="C2821" i="1"/>
  <c r="C2822" i="1"/>
  <c r="C2823" i="1"/>
  <c r="C2824" i="1"/>
  <c r="C2825" i="1"/>
  <c r="C2826" i="1"/>
  <c r="C2827" i="1"/>
  <c r="C2828" i="1"/>
  <c r="C2829" i="1"/>
  <c r="C2830" i="1"/>
  <c r="C2831" i="1"/>
  <c r="C2832" i="1"/>
  <c r="C2833" i="1"/>
  <c r="C2834" i="1"/>
  <c r="C2835" i="1"/>
  <c r="C2836" i="1"/>
  <c r="C2837" i="1"/>
  <c r="C2838" i="1"/>
  <c r="C2839" i="1"/>
  <c r="C2840" i="1"/>
  <c r="C2841" i="1"/>
  <c r="C2842" i="1"/>
  <c r="C2843" i="1"/>
  <c r="C2844" i="1"/>
  <c r="C2845" i="1"/>
  <c r="C2846" i="1"/>
  <c r="C2847" i="1"/>
  <c r="C2848" i="1"/>
  <c r="C2849" i="1"/>
  <c r="C2850" i="1"/>
  <c r="C2851" i="1"/>
  <c r="C2852" i="1"/>
  <c r="C2853" i="1"/>
  <c r="C2854" i="1"/>
  <c r="C2855" i="1"/>
  <c r="C2856" i="1"/>
  <c r="C2857" i="1"/>
  <c r="C2858" i="1"/>
  <c r="C2859" i="1"/>
  <c r="C2860" i="1"/>
  <c r="C2861" i="1"/>
  <c r="C2862" i="1"/>
  <c r="C2863" i="1"/>
  <c r="C2864" i="1"/>
  <c r="C2865" i="1"/>
  <c r="C2866" i="1"/>
  <c r="C2867" i="1"/>
  <c r="C2868" i="1"/>
  <c r="C2869" i="1"/>
  <c r="C2870" i="1"/>
  <c r="C2871" i="1"/>
  <c r="C2872" i="1"/>
  <c r="C2873" i="1"/>
  <c r="C2874" i="1"/>
  <c r="C2875" i="1"/>
  <c r="C2876" i="1"/>
  <c r="C2877" i="1"/>
  <c r="C2878" i="1"/>
  <c r="C2879" i="1"/>
  <c r="C2880" i="1"/>
  <c r="C2881" i="1"/>
  <c r="C2882" i="1"/>
  <c r="C2883" i="1"/>
  <c r="C2884" i="1"/>
  <c r="C2885" i="1"/>
  <c r="C2886" i="1"/>
  <c r="C2887" i="1"/>
  <c r="C2888" i="1"/>
  <c r="C2889" i="1"/>
  <c r="C2890" i="1"/>
  <c r="C2891" i="1"/>
  <c r="C2892" i="1"/>
  <c r="C2893" i="1"/>
  <c r="C2894" i="1"/>
  <c r="C2895" i="1"/>
  <c r="C2896" i="1"/>
  <c r="C2897" i="1"/>
  <c r="C2898" i="1"/>
  <c r="C2899" i="1"/>
  <c r="C2900" i="1"/>
  <c r="C2901" i="1"/>
  <c r="C2902" i="1"/>
  <c r="C2903" i="1"/>
  <c r="C2904" i="1"/>
  <c r="C2905" i="1"/>
  <c r="C2906" i="1"/>
  <c r="C2907" i="1"/>
  <c r="C2908" i="1"/>
  <c r="C2909" i="1"/>
  <c r="C2910" i="1"/>
  <c r="C2911" i="1"/>
  <c r="C2912" i="1"/>
  <c r="C2913" i="1"/>
  <c r="C2914" i="1"/>
  <c r="C2915" i="1"/>
  <c r="C2916" i="1"/>
  <c r="C2917" i="1"/>
  <c r="C2918" i="1"/>
  <c r="C2919" i="1"/>
  <c r="C2920" i="1"/>
  <c r="C2921" i="1"/>
  <c r="C2922" i="1"/>
  <c r="C2923" i="1"/>
  <c r="C2924" i="1"/>
  <c r="C2925" i="1"/>
  <c r="C2926" i="1"/>
  <c r="C2927" i="1"/>
  <c r="C2928" i="1"/>
  <c r="C2929" i="1"/>
  <c r="C2930" i="1"/>
  <c r="C2931" i="1"/>
  <c r="C2932" i="1"/>
  <c r="C2933" i="1"/>
  <c r="C2934" i="1"/>
  <c r="C2935" i="1"/>
  <c r="C2936" i="1"/>
  <c r="C2937" i="1"/>
  <c r="C2938" i="1"/>
  <c r="C2939" i="1"/>
  <c r="C2940" i="1"/>
  <c r="C2941" i="1"/>
  <c r="C2942" i="1"/>
  <c r="C2943" i="1"/>
  <c r="C2944" i="1"/>
  <c r="C2945" i="1"/>
  <c r="C2946" i="1"/>
  <c r="C2947" i="1"/>
  <c r="C2948" i="1"/>
  <c r="C2949" i="1"/>
  <c r="C2950" i="1"/>
  <c r="C2951" i="1"/>
  <c r="C2952" i="1"/>
  <c r="C2953" i="1"/>
  <c r="C2954" i="1"/>
  <c r="C2955" i="1"/>
  <c r="C2956" i="1"/>
  <c r="C2957" i="1"/>
  <c r="C2958" i="1"/>
  <c r="C2959" i="1"/>
  <c r="C2960" i="1"/>
  <c r="C2961" i="1"/>
  <c r="C2962" i="1"/>
  <c r="C2963" i="1"/>
  <c r="C2964" i="1"/>
  <c r="C2965" i="1"/>
  <c r="C2966" i="1"/>
  <c r="C2967" i="1"/>
  <c r="C2968" i="1"/>
  <c r="C2969" i="1"/>
  <c r="C2970" i="1"/>
  <c r="C2971" i="1"/>
  <c r="C2972" i="1"/>
  <c r="C2973" i="1"/>
  <c r="C2974" i="1"/>
  <c r="C2975" i="1"/>
  <c r="C2976" i="1"/>
  <c r="C2977" i="1"/>
  <c r="C2978" i="1"/>
  <c r="C2979" i="1"/>
  <c r="C2980" i="1"/>
  <c r="C2981" i="1"/>
  <c r="C2982" i="1"/>
  <c r="C2983" i="1"/>
  <c r="C2984" i="1"/>
  <c r="C2985" i="1"/>
  <c r="C2986" i="1"/>
  <c r="C2987" i="1"/>
  <c r="C2988" i="1"/>
  <c r="C2989" i="1"/>
  <c r="C2990" i="1"/>
  <c r="C2991" i="1"/>
  <c r="C2992" i="1"/>
  <c r="C2993" i="1"/>
  <c r="C2994" i="1"/>
  <c r="C2995" i="1"/>
  <c r="C2996" i="1"/>
  <c r="C2997" i="1"/>
  <c r="C2998" i="1"/>
  <c r="C2999" i="1"/>
  <c r="C3000" i="1"/>
  <c r="C3001" i="1"/>
  <c r="C3002" i="1"/>
  <c r="C3003" i="1"/>
  <c r="C3004" i="1"/>
  <c r="C3005" i="1"/>
  <c r="C3006" i="1"/>
  <c r="C3007" i="1"/>
  <c r="C3008" i="1"/>
  <c r="C3009" i="1"/>
  <c r="C3010" i="1"/>
  <c r="C3011" i="1"/>
  <c r="C3012" i="1"/>
  <c r="C3013" i="1"/>
  <c r="C3014" i="1"/>
  <c r="C3015" i="1"/>
  <c r="C3016" i="1"/>
  <c r="C3017" i="1"/>
  <c r="C3018" i="1"/>
  <c r="C3019" i="1"/>
  <c r="C3020" i="1"/>
  <c r="C3021" i="1"/>
  <c r="C3022" i="1"/>
  <c r="C3023" i="1"/>
  <c r="C3024" i="1"/>
  <c r="C3025" i="1"/>
  <c r="C3026" i="1"/>
  <c r="C3027" i="1"/>
  <c r="C3028" i="1"/>
  <c r="C3029" i="1"/>
  <c r="C3030" i="1"/>
  <c r="C3031" i="1"/>
  <c r="C3032" i="1"/>
  <c r="C3033" i="1"/>
  <c r="C3034" i="1"/>
  <c r="C3035" i="1"/>
  <c r="C3036" i="1"/>
  <c r="C3037" i="1"/>
  <c r="C3038" i="1"/>
  <c r="C3039" i="1"/>
  <c r="C3040" i="1"/>
  <c r="C3041" i="1"/>
  <c r="C3042" i="1"/>
  <c r="C3043" i="1"/>
  <c r="C3044" i="1"/>
  <c r="C3045" i="1"/>
  <c r="C3046" i="1"/>
  <c r="C3047" i="1"/>
  <c r="C3048" i="1"/>
  <c r="C3049" i="1"/>
  <c r="C3050" i="1"/>
  <c r="C3051" i="1"/>
  <c r="C3052" i="1"/>
  <c r="C3053" i="1"/>
  <c r="C3054" i="1"/>
  <c r="C3055" i="1"/>
  <c r="C3056" i="1"/>
  <c r="C3057" i="1"/>
  <c r="C3058" i="1"/>
  <c r="C3059" i="1"/>
  <c r="C3060" i="1"/>
  <c r="C3061" i="1"/>
  <c r="C3062" i="1"/>
  <c r="C3063" i="1"/>
  <c r="C3064" i="1"/>
  <c r="C3065" i="1"/>
  <c r="C3066" i="1"/>
  <c r="C3067" i="1"/>
  <c r="C3068" i="1"/>
  <c r="C3069" i="1"/>
  <c r="C3070" i="1"/>
  <c r="C3071" i="1"/>
  <c r="C3072" i="1"/>
  <c r="C3073" i="1"/>
  <c r="C3074" i="1"/>
  <c r="C3075" i="1"/>
  <c r="C3076" i="1"/>
  <c r="C3077" i="1"/>
  <c r="C3078" i="1"/>
  <c r="C3079" i="1"/>
  <c r="C3080" i="1"/>
  <c r="C3081" i="1"/>
  <c r="C3082" i="1"/>
  <c r="C3083" i="1"/>
  <c r="C3084" i="1"/>
  <c r="C3085" i="1"/>
  <c r="C3086" i="1"/>
  <c r="C3087" i="1"/>
  <c r="C3088" i="1"/>
  <c r="C3089" i="1"/>
  <c r="C3090" i="1"/>
  <c r="C3091" i="1"/>
  <c r="C3092" i="1"/>
  <c r="C3093" i="1"/>
  <c r="C3094" i="1"/>
  <c r="C3095" i="1"/>
  <c r="C3096" i="1"/>
  <c r="C3097" i="1"/>
  <c r="C3098" i="1"/>
  <c r="C3099" i="1"/>
  <c r="C3100" i="1"/>
  <c r="C3101" i="1"/>
  <c r="C3102" i="1"/>
  <c r="C3103" i="1"/>
  <c r="C3104" i="1"/>
  <c r="C3105" i="1"/>
  <c r="C3106" i="1"/>
  <c r="C3107" i="1"/>
  <c r="C3108" i="1"/>
  <c r="C3109" i="1"/>
  <c r="C3110" i="1"/>
  <c r="C3111" i="1"/>
  <c r="C3112" i="1"/>
  <c r="C3113" i="1"/>
  <c r="C3114" i="1"/>
  <c r="C3115" i="1"/>
  <c r="C3116" i="1"/>
  <c r="C3117" i="1"/>
  <c r="C3118" i="1"/>
  <c r="C3119" i="1"/>
  <c r="C3120" i="1"/>
  <c r="C3121" i="1"/>
  <c r="C3122" i="1"/>
  <c r="C3123" i="1"/>
  <c r="C3124" i="1"/>
  <c r="C3125" i="1"/>
  <c r="C3126" i="1"/>
  <c r="C3127" i="1"/>
  <c r="C3128" i="1"/>
  <c r="C3129" i="1"/>
  <c r="C3130" i="1"/>
  <c r="C3131" i="1"/>
  <c r="C3132" i="1"/>
  <c r="C3133" i="1"/>
  <c r="C3134" i="1"/>
  <c r="C3135" i="1"/>
  <c r="C3136" i="1"/>
  <c r="C3137" i="1"/>
  <c r="C3138" i="1"/>
  <c r="C3139" i="1"/>
  <c r="C3140" i="1"/>
  <c r="C3141" i="1"/>
  <c r="C3142" i="1"/>
  <c r="C3143" i="1"/>
  <c r="C3144" i="1"/>
  <c r="C3145" i="1"/>
  <c r="C3146" i="1"/>
  <c r="C3147" i="1"/>
  <c r="C3148" i="1"/>
  <c r="C3149" i="1"/>
  <c r="C3150" i="1"/>
  <c r="C3151" i="1"/>
  <c r="C3152" i="1"/>
  <c r="C3153" i="1"/>
  <c r="C3154" i="1"/>
  <c r="C3155" i="1"/>
  <c r="C3156" i="1"/>
  <c r="C3157" i="1"/>
  <c r="C3158" i="1"/>
  <c r="C3159" i="1"/>
  <c r="C3160" i="1"/>
  <c r="C3161" i="1"/>
  <c r="C3162" i="1"/>
  <c r="C3163" i="1"/>
  <c r="C3164" i="1"/>
  <c r="C3165" i="1"/>
  <c r="C3166" i="1"/>
  <c r="C3167" i="1"/>
  <c r="C3168" i="1"/>
  <c r="C3169" i="1"/>
  <c r="C3170" i="1"/>
  <c r="C3171" i="1"/>
  <c r="C3172" i="1"/>
  <c r="C3173" i="1"/>
  <c r="C3174" i="1"/>
  <c r="C3175" i="1"/>
  <c r="C3176" i="1"/>
  <c r="C3177" i="1"/>
  <c r="C3178" i="1"/>
  <c r="C3179" i="1"/>
  <c r="C3180" i="1"/>
  <c r="C3181" i="1"/>
  <c r="C3182" i="1"/>
  <c r="C3183" i="1"/>
  <c r="C3184" i="1"/>
  <c r="C3185" i="1"/>
  <c r="C3186" i="1"/>
  <c r="C3187" i="1"/>
  <c r="C3188" i="1"/>
  <c r="C3189" i="1"/>
  <c r="C3190" i="1"/>
  <c r="C3191" i="1"/>
  <c r="C3192" i="1"/>
  <c r="C3193" i="1"/>
  <c r="C3194" i="1"/>
  <c r="C3195" i="1"/>
  <c r="C3196" i="1"/>
  <c r="C3197" i="1"/>
  <c r="C3198" i="1"/>
  <c r="C3199" i="1"/>
  <c r="C3200" i="1"/>
  <c r="C3201" i="1"/>
  <c r="C3202" i="1"/>
  <c r="C3203" i="1"/>
  <c r="C3204" i="1"/>
  <c r="C3205" i="1"/>
  <c r="C3206" i="1"/>
  <c r="C3207" i="1"/>
  <c r="C3208" i="1"/>
  <c r="C3209" i="1"/>
  <c r="C3210" i="1"/>
  <c r="C3211" i="1"/>
  <c r="C3212" i="1"/>
  <c r="C3213" i="1"/>
  <c r="C3214" i="1"/>
  <c r="C3215" i="1"/>
  <c r="C3216" i="1"/>
  <c r="C3217" i="1"/>
  <c r="C3218" i="1"/>
  <c r="C3219" i="1"/>
  <c r="C3220" i="1"/>
  <c r="C3221" i="1"/>
  <c r="C3222" i="1"/>
  <c r="C3223" i="1"/>
  <c r="C3224" i="1"/>
  <c r="C3225" i="1"/>
  <c r="C3226" i="1"/>
  <c r="C3227" i="1"/>
  <c r="C3228" i="1"/>
  <c r="C3229" i="1"/>
  <c r="C3230" i="1"/>
  <c r="C3231" i="1"/>
  <c r="C3232" i="1"/>
  <c r="C3233" i="1"/>
  <c r="C3234" i="1"/>
  <c r="C3235" i="1"/>
  <c r="C3236" i="1"/>
  <c r="C3237" i="1"/>
  <c r="C3238" i="1"/>
  <c r="C3239" i="1"/>
  <c r="C3240" i="1"/>
  <c r="C3241" i="1"/>
  <c r="C3242" i="1"/>
  <c r="C3243" i="1"/>
  <c r="C3244" i="1"/>
  <c r="C3245" i="1"/>
  <c r="C3246" i="1"/>
  <c r="C3247" i="1"/>
  <c r="C3248" i="1"/>
  <c r="C3249" i="1"/>
  <c r="C3250" i="1"/>
  <c r="C3251" i="1"/>
  <c r="C3252" i="1"/>
  <c r="C3253" i="1"/>
  <c r="C3254" i="1"/>
  <c r="C3255" i="1"/>
  <c r="C3256" i="1"/>
  <c r="C3257" i="1"/>
  <c r="C3258" i="1"/>
  <c r="C3259" i="1"/>
  <c r="C3260" i="1"/>
  <c r="C3261" i="1"/>
  <c r="C3262" i="1"/>
  <c r="C3263" i="1"/>
  <c r="C3264" i="1"/>
  <c r="C3265" i="1"/>
  <c r="C3266" i="1"/>
  <c r="C3267" i="1"/>
  <c r="C3268" i="1"/>
  <c r="C3269" i="1"/>
  <c r="C3270" i="1"/>
  <c r="C3271" i="1"/>
  <c r="C3272" i="1"/>
  <c r="C3273" i="1"/>
  <c r="C3274" i="1"/>
  <c r="C3275" i="1"/>
  <c r="C3276" i="1"/>
  <c r="C3277" i="1"/>
  <c r="C3278" i="1"/>
  <c r="C3279" i="1"/>
  <c r="C3280" i="1"/>
  <c r="C3281" i="1"/>
  <c r="C3282" i="1"/>
  <c r="C3283" i="1"/>
  <c r="C3284" i="1"/>
  <c r="C3285" i="1"/>
  <c r="C3286" i="1"/>
  <c r="C3287" i="1"/>
  <c r="C3288" i="1"/>
  <c r="C3289" i="1"/>
  <c r="C3290" i="1"/>
  <c r="C3291" i="1"/>
  <c r="C3292" i="1"/>
  <c r="C3293" i="1"/>
  <c r="C3294" i="1"/>
  <c r="C3295" i="1"/>
  <c r="C3296" i="1"/>
  <c r="C3297" i="1"/>
  <c r="C3298" i="1"/>
  <c r="C3299" i="1"/>
  <c r="C3300" i="1"/>
  <c r="C3301" i="1"/>
  <c r="C3302" i="1"/>
  <c r="C3303" i="1"/>
  <c r="C3304" i="1"/>
  <c r="C3305" i="1"/>
  <c r="C3306" i="1"/>
  <c r="C3307" i="1"/>
  <c r="C3308" i="1"/>
  <c r="C3309" i="1"/>
  <c r="C3310" i="1"/>
  <c r="C3311" i="1"/>
  <c r="C3312" i="1"/>
  <c r="C3313" i="1"/>
  <c r="C3314" i="1"/>
  <c r="C3315" i="1"/>
  <c r="C3316" i="1"/>
  <c r="C3317" i="1"/>
  <c r="C3318" i="1"/>
  <c r="C3319" i="1"/>
  <c r="C3320" i="1"/>
  <c r="C3321" i="1"/>
  <c r="C3322" i="1"/>
  <c r="C3323" i="1"/>
  <c r="C3324" i="1"/>
  <c r="C3325" i="1"/>
  <c r="C3326" i="1"/>
  <c r="C3327" i="1"/>
  <c r="C3328" i="1"/>
  <c r="C3329" i="1"/>
  <c r="C3330" i="1"/>
  <c r="C3331" i="1"/>
  <c r="C3332" i="1"/>
  <c r="C3333" i="1"/>
  <c r="C3334" i="1"/>
  <c r="C3335" i="1"/>
  <c r="C3336" i="1"/>
  <c r="C3337" i="1"/>
  <c r="C3338" i="1"/>
  <c r="C3339" i="1"/>
  <c r="C3340" i="1"/>
  <c r="C3341" i="1"/>
  <c r="C3342" i="1"/>
  <c r="C3343" i="1"/>
  <c r="C3344" i="1"/>
  <c r="C3345" i="1"/>
  <c r="C3346" i="1"/>
  <c r="C3347" i="1"/>
  <c r="C3348" i="1"/>
  <c r="C3349" i="1"/>
  <c r="C3350" i="1"/>
  <c r="C3351" i="1"/>
  <c r="C3352" i="1"/>
  <c r="C3353" i="1"/>
  <c r="C3354" i="1"/>
  <c r="C3355" i="1"/>
  <c r="C3356" i="1"/>
  <c r="C3357" i="1"/>
  <c r="C3358" i="1"/>
  <c r="C3359" i="1"/>
  <c r="C3360" i="1"/>
  <c r="C3361" i="1"/>
  <c r="C3362" i="1"/>
  <c r="C3363" i="1"/>
  <c r="C3364" i="1"/>
  <c r="C3365" i="1"/>
  <c r="C3366" i="1"/>
  <c r="C3367" i="1"/>
  <c r="C3368" i="1"/>
  <c r="C3369" i="1"/>
  <c r="C3370" i="1"/>
  <c r="C3371" i="1"/>
  <c r="C3372" i="1"/>
  <c r="C3373" i="1"/>
  <c r="C3374" i="1"/>
  <c r="C3375" i="1"/>
  <c r="C3376" i="1"/>
  <c r="C3377" i="1"/>
  <c r="C3378" i="1"/>
  <c r="C3379" i="1"/>
  <c r="C3380" i="1"/>
  <c r="C3381" i="1"/>
  <c r="C3382" i="1"/>
  <c r="C3383" i="1"/>
  <c r="C3384" i="1"/>
  <c r="C3385" i="1"/>
  <c r="C3386" i="1"/>
  <c r="C3387" i="1"/>
  <c r="C3388" i="1"/>
  <c r="C3389" i="1"/>
  <c r="C3390" i="1"/>
  <c r="C3391" i="1"/>
  <c r="C3392" i="1"/>
  <c r="C3393" i="1"/>
  <c r="C3394" i="1"/>
  <c r="C3395" i="1"/>
  <c r="C3396" i="1"/>
  <c r="C3397" i="1"/>
  <c r="C3398" i="1"/>
  <c r="C3399" i="1"/>
  <c r="C3400" i="1"/>
  <c r="C3401" i="1"/>
  <c r="C3402" i="1"/>
  <c r="C3403" i="1"/>
  <c r="C3404" i="1"/>
  <c r="C3405" i="1"/>
  <c r="C3406" i="1"/>
  <c r="C3407" i="1"/>
  <c r="C3408" i="1"/>
  <c r="C3409" i="1"/>
  <c r="C3410" i="1"/>
  <c r="C3411" i="1"/>
  <c r="C3412" i="1"/>
  <c r="C3413" i="1"/>
  <c r="C3414" i="1"/>
  <c r="C3415" i="1"/>
  <c r="C3416" i="1"/>
  <c r="C3417" i="1"/>
  <c r="C3418" i="1"/>
  <c r="C3419" i="1"/>
  <c r="C3420" i="1"/>
  <c r="C3421" i="1"/>
  <c r="C3422" i="1"/>
  <c r="C3423" i="1"/>
  <c r="C3424" i="1"/>
  <c r="C3425" i="1"/>
  <c r="C3426" i="1"/>
  <c r="C3427" i="1"/>
  <c r="C3428" i="1"/>
  <c r="C3429" i="1"/>
  <c r="C3430" i="1"/>
  <c r="C3431" i="1"/>
  <c r="C3432" i="1"/>
  <c r="C3433" i="1"/>
  <c r="C3434" i="1"/>
  <c r="C3435" i="1"/>
  <c r="C3436" i="1"/>
  <c r="C3437" i="1"/>
  <c r="C3438" i="1"/>
  <c r="C3439" i="1"/>
  <c r="C3440" i="1"/>
  <c r="C3441" i="1"/>
  <c r="C3442" i="1"/>
  <c r="C3443" i="1"/>
  <c r="C3444" i="1"/>
  <c r="C3445" i="1"/>
  <c r="C3446" i="1"/>
  <c r="C3447" i="1"/>
  <c r="C3448" i="1"/>
  <c r="C3449" i="1"/>
  <c r="C3450" i="1"/>
  <c r="C3451" i="1"/>
  <c r="C3452" i="1"/>
  <c r="C3453" i="1"/>
  <c r="C3454" i="1"/>
  <c r="C3455" i="1"/>
  <c r="C3456" i="1"/>
  <c r="C3457" i="1"/>
  <c r="C3458" i="1"/>
  <c r="C3459" i="1"/>
  <c r="C3460" i="1"/>
  <c r="C3461" i="1"/>
  <c r="C3462" i="1"/>
  <c r="C3463" i="1"/>
  <c r="C3464" i="1"/>
  <c r="C3465" i="1"/>
  <c r="C3466" i="1"/>
  <c r="C3467" i="1"/>
  <c r="C3468" i="1"/>
  <c r="C3469" i="1"/>
  <c r="C3470" i="1"/>
  <c r="C3471" i="1"/>
  <c r="C3472" i="1"/>
  <c r="C3473" i="1"/>
  <c r="C3474" i="1"/>
  <c r="C3475" i="1"/>
  <c r="C3476" i="1"/>
  <c r="C3477" i="1"/>
  <c r="C3478" i="1"/>
  <c r="C3479" i="1"/>
  <c r="C3480" i="1"/>
  <c r="C3481" i="1"/>
  <c r="C3482" i="1"/>
  <c r="C3483" i="1"/>
  <c r="C3484" i="1"/>
  <c r="C3485" i="1"/>
  <c r="C3486" i="1"/>
  <c r="C3487" i="1"/>
  <c r="C3488" i="1"/>
  <c r="C3489" i="1"/>
  <c r="C3490" i="1"/>
  <c r="C3491" i="1"/>
  <c r="C3492" i="1"/>
  <c r="C3493" i="1"/>
  <c r="C3494" i="1"/>
  <c r="C3495" i="1"/>
  <c r="C3496" i="1"/>
  <c r="C3497" i="1"/>
  <c r="C3498" i="1"/>
  <c r="C3499" i="1"/>
  <c r="C3500" i="1"/>
  <c r="C3501" i="1"/>
  <c r="C3502" i="1"/>
  <c r="C3503" i="1"/>
  <c r="C3504" i="1"/>
  <c r="C3505" i="1"/>
  <c r="C3506" i="1"/>
  <c r="C3507" i="1"/>
  <c r="C3508" i="1"/>
  <c r="C3509" i="1"/>
  <c r="C3510" i="1"/>
  <c r="C3511" i="1"/>
  <c r="C3512" i="1"/>
  <c r="C3513" i="1"/>
  <c r="C3514" i="1"/>
  <c r="C3515" i="1"/>
  <c r="C3516" i="1"/>
  <c r="C3517" i="1"/>
  <c r="C3518" i="1"/>
  <c r="C3519" i="1"/>
  <c r="C3520" i="1"/>
  <c r="C3521" i="1"/>
  <c r="C3522" i="1"/>
  <c r="C3523" i="1"/>
  <c r="C3524" i="1"/>
  <c r="C3525" i="1"/>
  <c r="C3526" i="1"/>
  <c r="C3527" i="1"/>
  <c r="C3528" i="1"/>
  <c r="C3529" i="1"/>
  <c r="C3530" i="1"/>
  <c r="C3531" i="1"/>
  <c r="C3532" i="1"/>
  <c r="C3533" i="1"/>
  <c r="C3534" i="1"/>
  <c r="C3535" i="1"/>
  <c r="C3536" i="1"/>
  <c r="C3537" i="1"/>
  <c r="C3538" i="1"/>
  <c r="C3539" i="1"/>
  <c r="C3540" i="1"/>
  <c r="C3541" i="1"/>
  <c r="C3542" i="1"/>
  <c r="C3543" i="1"/>
  <c r="C3544" i="1"/>
  <c r="C3545" i="1"/>
  <c r="C3546" i="1"/>
  <c r="C3547" i="1"/>
  <c r="C3548" i="1"/>
  <c r="C3549" i="1"/>
  <c r="C3550" i="1"/>
  <c r="C3551" i="1"/>
  <c r="C3552" i="1"/>
  <c r="C3553" i="1"/>
  <c r="C3554" i="1"/>
  <c r="C3555" i="1"/>
  <c r="C3556" i="1"/>
  <c r="C3557" i="1"/>
  <c r="C3558" i="1"/>
  <c r="C3559" i="1"/>
  <c r="C3560" i="1"/>
  <c r="C3561" i="1"/>
  <c r="C3562" i="1"/>
  <c r="C3563" i="1"/>
  <c r="C3564" i="1"/>
  <c r="C3565" i="1"/>
  <c r="C3566" i="1"/>
  <c r="C3567" i="1"/>
  <c r="C3568" i="1"/>
  <c r="C3569" i="1"/>
  <c r="C3570" i="1"/>
  <c r="C3571" i="1"/>
  <c r="C3572" i="1"/>
  <c r="C3573" i="1"/>
  <c r="C3574" i="1"/>
  <c r="C3575" i="1"/>
  <c r="C3576" i="1"/>
  <c r="C3577" i="1"/>
  <c r="C3578" i="1"/>
  <c r="C3579" i="1"/>
  <c r="C3580" i="1"/>
  <c r="C3581" i="1"/>
  <c r="C3582" i="1"/>
  <c r="C3583" i="1"/>
  <c r="C3584" i="1"/>
  <c r="C3585" i="1"/>
  <c r="C3586" i="1"/>
  <c r="C3587" i="1"/>
  <c r="C3588" i="1"/>
  <c r="C3589" i="1"/>
  <c r="C3590" i="1"/>
  <c r="C3591" i="1"/>
  <c r="C3592" i="1"/>
  <c r="C3593" i="1"/>
  <c r="C3594" i="1"/>
  <c r="C3595" i="1"/>
  <c r="C3596" i="1"/>
  <c r="C3597" i="1"/>
  <c r="C3598" i="1"/>
  <c r="C3599" i="1"/>
  <c r="C3600" i="1"/>
  <c r="C3601" i="1"/>
  <c r="C3602" i="1"/>
  <c r="C3603" i="1"/>
  <c r="C3604" i="1"/>
  <c r="C3605" i="1"/>
  <c r="C3606" i="1"/>
  <c r="C3607" i="1"/>
  <c r="C3608" i="1"/>
  <c r="C3609" i="1"/>
  <c r="C3610" i="1"/>
  <c r="C3611" i="1"/>
  <c r="C3612" i="1"/>
  <c r="C3613" i="1"/>
  <c r="C3614" i="1"/>
  <c r="C3615" i="1"/>
  <c r="C3616" i="1"/>
  <c r="C3617" i="1"/>
  <c r="C3618" i="1"/>
  <c r="C3619" i="1"/>
  <c r="C3620" i="1"/>
  <c r="C3621" i="1"/>
  <c r="C3622" i="1"/>
  <c r="C3623" i="1"/>
  <c r="C3624" i="1"/>
  <c r="C3625" i="1"/>
  <c r="C3626" i="1"/>
  <c r="C3627" i="1"/>
  <c r="C3628" i="1"/>
  <c r="C3629" i="1"/>
  <c r="C3630" i="1"/>
  <c r="C3631" i="1"/>
  <c r="C3632" i="1"/>
  <c r="C3633" i="1"/>
  <c r="C3634" i="1"/>
  <c r="C3635" i="1"/>
  <c r="C3636" i="1"/>
  <c r="C3637" i="1"/>
  <c r="C3638" i="1"/>
  <c r="C3639" i="1"/>
  <c r="C3640" i="1"/>
  <c r="C3641" i="1"/>
  <c r="C3642" i="1"/>
  <c r="C3643" i="1"/>
  <c r="C3644" i="1"/>
  <c r="C3645" i="1"/>
  <c r="C3646" i="1"/>
  <c r="C3647" i="1"/>
  <c r="C3648" i="1"/>
  <c r="C3649" i="1"/>
  <c r="C3650" i="1"/>
  <c r="C3651" i="1"/>
  <c r="C3652" i="1"/>
  <c r="C3653" i="1"/>
  <c r="C3654" i="1"/>
  <c r="C3655" i="1"/>
  <c r="C3656" i="1"/>
  <c r="C3657" i="1"/>
  <c r="C3658" i="1"/>
  <c r="C3659" i="1"/>
  <c r="C3660" i="1"/>
  <c r="C3661" i="1"/>
  <c r="C3662" i="1"/>
  <c r="C3663" i="1"/>
  <c r="C3664" i="1"/>
  <c r="C3665" i="1"/>
  <c r="C3666" i="1"/>
  <c r="C3667" i="1"/>
  <c r="C3668" i="1"/>
  <c r="C3669" i="1"/>
  <c r="C3670" i="1"/>
  <c r="C3671" i="1"/>
  <c r="C3672" i="1"/>
  <c r="C3673" i="1"/>
  <c r="C3674" i="1"/>
  <c r="C3675" i="1"/>
  <c r="C3676" i="1"/>
  <c r="C3677" i="1"/>
  <c r="C3678" i="1"/>
  <c r="C3679" i="1"/>
  <c r="C3680" i="1"/>
  <c r="C3681" i="1"/>
  <c r="C3682" i="1"/>
  <c r="C3683" i="1"/>
  <c r="C3684" i="1"/>
  <c r="C3685" i="1"/>
  <c r="C3686" i="1"/>
  <c r="C3687" i="1"/>
  <c r="C3688" i="1"/>
  <c r="C3689" i="1"/>
  <c r="C3690" i="1"/>
  <c r="C3691" i="1"/>
  <c r="C3692" i="1"/>
  <c r="C3693" i="1"/>
  <c r="C3694" i="1"/>
  <c r="C3695" i="1"/>
  <c r="C3696" i="1"/>
  <c r="C3697" i="1"/>
  <c r="C3698" i="1"/>
  <c r="C3699" i="1"/>
  <c r="C3700" i="1"/>
  <c r="C3701" i="1"/>
  <c r="C3702" i="1"/>
  <c r="C3703" i="1"/>
  <c r="C3704" i="1"/>
  <c r="C3705" i="1"/>
  <c r="C3706" i="1"/>
  <c r="C3707" i="1"/>
  <c r="C3708" i="1"/>
  <c r="C3709" i="1"/>
  <c r="C3710" i="1"/>
  <c r="C3711" i="1"/>
  <c r="C3712" i="1"/>
  <c r="C3713" i="1"/>
  <c r="C3714" i="1"/>
  <c r="C3715" i="1"/>
  <c r="C3716" i="1"/>
  <c r="C3717" i="1"/>
  <c r="C3718" i="1"/>
  <c r="C3719" i="1"/>
  <c r="C3720" i="1"/>
  <c r="C3721" i="1"/>
  <c r="C3722" i="1"/>
  <c r="C3723" i="1"/>
  <c r="C3724" i="1"/>
  <c r="C3725" i="1"/>
  <c r="C3726" i="1"/>
  <c r="C3727" i="1"/>
  <c r="C3728" i="1"/>
  <c r="C3729" i="1"/>
  <c r="C3730" i="1"/>
  <c r="C3731" i="1"/>
  <c r="C3732" i="1"/>
  <c r="C3733" i="1"/>
  <c r="C3734" i="1"/>
  <c r="C3735" i="1"/>
  <c r="C3736" i="1"/>
  <c r="C3737" i="1"/>
  <c r="C3738" i="1"/>
  <c r="C3739" i="1"/>
  <c r="C3740" i="1"/>
  <c r="C3741" i="1"/>
  <c r="C3742" i="1"/>
  <c r="C3743" i="1"/>
  <c r="C3744" i="1"/>
  <c r="C3745" i="1"/>
  <c r="C3746" i="1"/>
  <c r="C3747" i="1"/>
  <c r="C3748" i="1"/>
  <c r="C3749" i="1"/>
  <c r="C3750" i="1"/>
  <c r="C3751" i="1"/>
  <c r="C3752" i="1"/>
  <c r="C3753" i="1"/>
  <c r="C3754" i="1"/>
  <c r="C3755" i="1"/>
  <c r="C3756" i="1"/>
  <c r="C3757" i="1"/>
  <c r="C3758" i="1"/>
  <c r="C3759" i="1"/>
  <c r="C3760" i="1"/>
  <c r="C3761" i="1"/>
  <c r="C3762" i="1"/>
  <c r="C3763" i="1"/>
  <c r="C3764" i="1"/>
  <c r="C3765" i="1"/>
  <c r="C3766" i="1"/>
  <c r="C3767" i="1"/>
  <c r="C3768" i="1"/>
  <c r="C3769" i="1"/>
  <c r="C3770" i="1"/>
  <c r="C3771" i="1"/>
  <c r="C3772" i="1"/>
  <c r="C3773" i="1"/>
  <c r="C3774" i="1"/>
  <c r="C3775" i="1"/>
  <c r="C3776" i="1"/>
  <c r="C3777" i="1"/>
  <c r="C3778" i="1"/>
  <c r="C3779" i="1"/>
  <c r="C3780" i="1"/>
  <c r="C3781" i="1"/>
  <c r="C3782" i="1"/>
  <c r="C3783" i="1"/>
  <c r="C3784" i="1"/>
  <c r="C3785" i="1"/>
  <c r="C3786" i="1"/>
  <c r="C3787" i="1"/>
  <c r="C3788" i="1"/>
  <c r="C3789" i="1"/>
  <c r="C3790" i="1"/>
  <c r="C3791" i="1"/>
  <c r="C3792" i="1"/>
  <c r="C3793" i="1"/>
  <c r="C3794" i="1"/>
  <c r="C3795" i="1"/>
  <c r="C3796" i="1"/>
  <c r="C3797" i="1"/>
  <c r="C3798" i="1"/>
  <c r="C3799" i="1"/>
  <c r="C3800" i="1"/>
  <c r="C3801" i="1"/>
  <c r="C3802" i="1"/>
  <c r="C3803" i="1"/>
  <c r="C3804" i="1"/>
  <c r="C3805" i="1"/>
  <c r="C3806" i="1"/>
  <c r="C3807" i="1"/>
  <c r="C3808" i="1"/>
  <c r="C3809" i="1"/>
  <c r="C3810" i="1"/>
  <c r="C3811" i="1"/>
  <c r="C3812" i="1"/>
  <c r="C3813" i="1"/>
  <c r="C3814" i="1"/>
  <c r="C3815" i="1"/>
  <c r="C3816" i="1"/>
  <c r="C3817" i="1"/>
  <c r="C3818" i="1"/>
  <c r="C3819" i="1"/>
  <c r="C3820" i="1"/>
  <c r="C3821" i="1"/>
  <c r="C3822" i="1"/>
  <c r="C3823" i="1"/>
  <c r="C3824" i="1"/>
  <c r="C3825" i="1"/>
  <c r="C3826" i="1"/>
  <c r="C3827" i="1"/>
  <c r="C3828" i="1"/>
  <c r="C3829" i="1"/>
  <c r="C3830" i="1"/>
  <c r="C3831" i="1"/>
  <c r="C3832" i="1"/>
  <c r="C3833" i="1"/>
  <c r="C3834" i="1"/>
  <c r="C3835" i="1"/>
  <c r="C3836" i="1"/>
  <c r="C3837" i="1"/>
  <c r="C3838" i="1"/>
  <c r="C3839" i="1"/>
  <c r="C3840" i="1"/>
  <c r="C3841" i="1"/>
  <c r="C3842" i="1"/>
  <c r="C3843" i="1"/>
  <c r="C3844" i="1"/>
  <c r="C3845" i="1"/>
  <c r="C3846" i="1"/>
  <c r="C3847" i="1"/>
  <c r="C3848" i="1"/>
  <c r="C3849" i="1"/>
  <c r="C3850" i="1"/>
  <c r="C3851" i="1"/>
  <c r="C3852" i="1"/>
  <c r="C3853" i="1"/>
  <c r="C3854" i="1"/>
  <c r="C3855" i="1"/>
  <c r="C3856" i="1"/>
  <c r="C3857" i="1"/>
  <c r="C3858" i="1"/>
  <c r="C3859" i="1"/>
  <c r="C3860" i="1"/>
  <c r="C3861" i="1"/>
  <c r="C3862" i="1"/>
  <c r="C3863" i="1"/>
  <c r="C3864" i="1"/>
  <c r="C3865" i="1"/>
  <c r="C3866" i="1"/>
  <c r="C3867" i="1"/>
  <c r="C3868" i="1"/>
  <c r="C3869" i="1"/>
  <c r="C3870" i="1"/>
  <c r="C3871" i="1"/>
  <c r="C3872" i="1"/>
  <c r="C3873" i="1"/>
  <c r="C3874" i="1"/>
  <c r="C3875" i="1"/>
  <c r="C3876" i="1"/>
  <c r="C3877" i="1"/>
  <c r="C3878" i="1"/>
  <c r="C3879" i="1"/>
  <c r="C3880" i="1"/>
  <c r="C3881" i="1"/>
  <c r="C3882" i="1"/>
  <c r="C3883" i="1"/>
  <c r="C3884" i="1"/>
  <c r="C3885" i="1"/>
  <c r="C3886" i="1"/>
  <c r="C3887" i="1"/>
  <c r="C3888" i="1"/>
  <c r="C3889" i="1"/>
  <c r="C3890" i="1"/>
  <c r="C3891" i="1"/>
  <c r="C3892" i="1"/>
  <c r="C3893" i="1"/>
  <c r="C3894" i="1"/>
  <c r="C3895" i="1"/>
  <c r="C3896" i="1"/>
  <c r="C3897" i="1"/>
  <c r="C3898" i="1"/>
  <c r="C3899" i="1"/>
  <c r="C3900" i="1"/>
  <c r="C3901" i="1"/>
  <c r="C3902" i="1"/>
  <c r="C3903" i="1"/>
  <c r="C3904" i="1"/>
  <c r="C3905" i="1"/>
  <c r="C3906" i="1"/>
  <c r="C3907" i="1"/>
  <c r="C3908" i="1"/>
  <c r="C3909" i="1"/>
  <c r="C3910" i="1"/>
  <c r="C3911" i="1"/>
  <c r="C3912" i="1"/>
  <c r="C3913" i="1"/>
  <c r="C3914" i="1"/>
  <c r="C3915" i="1"/>
  <c r="C3916" i="1"/>
  <c r="C3917" i="1"/>
  <c r="C3918" i="1"/>
  <c r="C3919" i="1"/>
  <c r="C3920" i="1"/>
  <c r="C3921" i="1"/>
  <c r="C3922" i="1"/>
  <c r="C3923" i="1"/>
  <c r="C3924" i="1"/>
  <c r="C3925" i="1"/>
  <c r="C3926" i="1"/>
  <c r="C3927" i="1"/>
  <c r="C3928" i="1"/>
  <c r="C3929" i="1"/>
  <c r="C3930" i="1"/>
  <c r="C3931" i="1"/>
  <c r="C3932" i="1"/>
  <c r="C3933" i="1"/>
  <c r="C3934" i="1"/>
  <c r="C3935" i="1"/>
  <c r="C3936" i="1"/>
  <c r="C3937" i="1"/>
  <c r="C3938" i="1"/>
  <c r="C3939" i="1"/>
  <c r="C3940" i="1"/>
  <c r="C3941" i="1"/>
  <c r="C3942" i="1"/>
  <c r="C3943" i="1"/>
  <c r="C3944" i="1"/>
  <c r="C3945" i="1"/>
  <c r="C3946" i="1"/>
  <c r="C3947" i="1"/>
  <c r="C3948" i="1"/>
  <c r="C3949" i="1"/>
  <c r="C3950" i="1"/>
  <c r="C3951" i="1"/>
  <c r="C3952" i="1"/>
  <c r="C3953" i="1"/>
  <c r="C3954" i="1"/>
  <c r="C3955" i="1"/>
  <c r="C3956" i="1"/>
  <c r="C3957" i="1"/>
  <c r="C3958" i="1"/>
  <c r="C3959" i="1"/>
  <c r="C3960" i="1"/>
  <c r="C3961" i="1"/>
  <c r="C3962" i="1"/>
  <c r="C3963" i="1"/>
  <c r="C3964" i="1"/>
  <c r="C3965" i="1"/>
  <c r="C3966" i="1"/>
  <c r="C3967" i="1"/>
  <c r="C3968" i="1"/>
  <c r="C3969" i="1"/>
  <c r="C3970" i="1"/>
  <c r="C3971" i="1"/>
  <c r="C3972" i="1"/>
  <c r="C3973" i="1"/>
  <c r="C3974" i="1"/>
  <c r="C3975" i="1"/>
  <c r="C3976" i="1"/>
  <c r="C3977" i="1"/>
  <c r="C3978" i="1"/>
  <c r="C3979" i="1"/>
  <c r="C3980" i="1"/>
  <c r="C3981" i="1"/>
  <c r="C3982" i="1"/>
  <c r="C3983" i="1"/>
  <c r="C3984" i="1"/>
  <c r="C3985" i="1"/>
  <c r="C3986" i="1"/>
  <c r="C3987" i="1"/>
  <c r="C3988" i="1"/>
  <c r="C3989" i="1"/>
  <c r="C3990" i="1"/>
  <c r="C3991" i="1"/>
  <c r="C3992" i="1"/>
  <c r="C3993" i="1"/>
  <c r="C3994" i="1"/>
  <c r="C3995" i="1"/>
  <c r="C3996" i="1"/>
  <c r="C3997" i="1"/>
  <c r="C3998" i="1"/>
  <c r="C3999" i="1"/>
  <c r="C4000" i="1"/>
  <c r="C4001" i="1"/>
  <c r="C4002" i="1"/>
  <c r="C4003" i="1"/>
  <c r="C4004" i="1"/>
  <c r="C4005" i="1"/>
  <c r="C4006" i="1"/>
  <c r="C4007" i="1"/>
  <c r="C4008" i="1"/>
  <c r="C4009" i="1"/>
  <c r="C4010" i="1"/>
  <c r="C4011" i="1"/>
  <c r="C4012" i="1"/>
  <c r="C4013" i="1"/>
  <c r="C4014" i="1"/>
  <c r="C4015" i="1"/>
  <c r="C4016" i="1"/>
  <c r="C4017" i="1"/>
  <c r="C4018" i="1"/>
  <c r="C4019" i="1"/>
  <c r="C4020" i="1"/>
  <c r="C4021" i="1"/>
  <c r="C4022" i="1"/>
  <c r="C4023" i="1"/>
  <c r="C4024" i="1"/>
  <c r="C4025" i="1"/>
  <c r="C4026" i="1"/>
  <c r="C4027" i="1"/>
  <c r="C4028" i="1"/>
  <c r="C4029" i="1"/>
  <c r="C4030" i="1"/>
  <c r="C4031" i="1"/>
  <c r="C4032" i="1"/>
  <c r="C4033" i="1"/>
  <c r="C4034" i="1"/>
  <c r="C4035" i="1"/>
  <c r="C4036" i="1"/>
  <c r="C4037" i="1"/>
  <c r="C4038" i="1"/>
  <c r="C4039" i="1"/>
  <c r="C4040" i="1"/>
  <c r="C4041" i="1"/>
  <c r="C4042" i="1"/>
  <c r="C4043" i="1"/>
  <c r="C4044" i="1"/>
  <c r="C4045" i="1"/>
  <c r="C4046" i="1"/>
  <c r="C4047" i="1"/>
  <c r="C4048" i="1"/>
  <c r="C4049" i="1"/>
  <c r="C4050" i="1"/>
  <c r="C4051" i="1"/>
  <c r="C4052" i="1"/>
  <c r="C4053" i="1"/>
  <c r="C4054" i="1"/>
  <c r="C4055" i="1"/>
  <c r="C4056" i="1"/>
  <c r="C4057" i="1"/>
  <c r="C4058" i="1"/>
  <c r="C4059" i="1"/>
  <c r="C4060" i="1"/>
  <c r="C4061" i="1"/>
  <c r="C4062" i="1"/>
  <c r="C4063" i="1"/>
  <c r="C4064" i="1"/>
  <c r="C4065" i="1"/>
  <c r="C4066" i="1"/>
  <c r="C4067" i="1"/>
  <c r="C4068" i="1"/>
  <c r="C4069" i="1"/>
  <c r="C4070" i="1"/>
  <c r="C4071" i="1"/>
  <c r="C4072" i="1"/>
  <c r="C4073" i="1"/>
  <c r="C4074" i="1"/>
  <c r="C4075" i="1"/>
  <c r="C4076" i="1"/>
  <c r="C4077" i="1"/>
  <c r="C4078" i="1"/>
  <c r="C4079" i="1"/>
  <c r="C4080" i="1"/>
  <c r="C4081" i="1"/>
  <c r="C4082" i="1"/>
  <c r="C4083" i="1"/>
  <c r="C4084" i="1"/>
  <c r="C4085" i="1"/>
  <c r="C4086" i="1"/>
  <c r="C4087" i="1"/>
  <c r="C4088" i="1"/>
  <c r="C4089" i="1"/>
  <c r="C4090" i="1"/>
  <c r="C4091" i="1"/>
  <c r="C4092" i="1"/>
  <c r="C4093" i="1"/>
  <c r="C4094" i="1"/>
  <c r="C4095" i="1"/>
  <c r="C4096" i="1"/>
  <c r="C4097" i="1"/>
  <c r="C4098" i="1"/>
  <c r="C4099" i="1"/>
  <c r="C4100" i="1"/>
  <c r="C4101" i="1"/>
  <c r="C4102" i="1"/>
  <c r="C4103" i="1"/>
  <c r="C4104" i="1"/>
  <c r="C4105" i="1"/>
  <c r="C4106" i="1"/>
  <c r="C4107" i="1"/>
  <c r="C4108" i="1"/>
  <c r="C4109" i="1"/>
  <c r="C4110" i="1"/>
  <c r="C4111" i="1"/>
  <c r="C4112" i="1"/>
  <c r="C4113" i="1"/>
  <c r="C4114" i="1"/>
  <c r="C4115" i="1"/>
  <c r="C4116" i="1"/>
  <c r="C4117" i="1"/>
  <c r="C4118" i="1"/>
  <c r="C4119" i="1"/>
  <c r="C4120" i="1"/>
  <c r="C4121" i="1"/>
  <c r="C4122" i="1"/>
  <c r="C4123" i="1"/>
  <c r="C4124" i="1"/>
  <c r="C4125" i="1"/>
  <c r="C4126" i="1"/>
  <c r="C4127" i="1"/>
  <c r="C4128" i="1"/>
  <c r="C4129" i="1"/>
  <c r="C4130" i="1"/>
  <c r="C4131" i="1"/>
  <c r="C4132" i="1"/>
  <c r="C4133" i="1"/>
  <c r="C4134" i="1"/>
  <c r="C4135" i="1"/>
  <c r="C4136" i="1"/>
  <c r="C4137" i="1"/>
  <c r="C4138" i="1"/>
  <c r="C4139" i="1"/>
  <c r="C4140" i="1"/>
  <c r="C4141" i="1"/>
  <c r="C4142" i="1"/>
  <c r="C4143" i="1"/>
  <c r="C4144" i="1"/>
  <c r="C4145" i="1"/>
  <c r="C4146" i="1"/>
  <c r="C4147" i="1"/>
  <c r="C4148" i="1"/>
  <c r="C4149" i="1"/>
  <c r="C4150" i="1"/>
  <c r="C4151" i="1"/>
  <c r="C4152" i="1"/>
  <c r="C4153" i="1"/>
  <c r="C4154" i="1"/>
  <c r="C4155" i="1"/>
  <c r="C4156" i="1"/>
  <c r="C4157" i="1"/>
  <c r="C4158" i="1"/>
  <c r="C4159" i="1"/>
  <c r="C4160" i="1"/>
  <c r="C4161" i="1"/>
  <c r="C4162" i="1"/>
  <c r="C4163" i="1"/>
  <c r="C4164" i="1"/>
  <c r="C4165" i="1"/>
  <c r="C4166" i="1"/>
  <c r="C4167" i="1"/>
  <c r="C4168" i="1"/>
  <c r="C4169" i="1"/>
  <c r="C4170" i="1"/>
  <c r="C4171" i="1"/>
  <c r="C4172" i="1"/>
  <c r="C4173" i="1"/>
  <c r="C4174" i="1"/>
  <c r="C4175" i="1"/>
  <c r="C4176" i="1"/>
  <c r="C4177" i="1"/>
  <c r="C4178" i="1"/>
  <c r="C4179" i="1"/>
  <c r="C4180" i="1"/>
  <c r="C4181" i="1"/>
  <c r="C4182" i="1"/>
  <c r="C4183" i="1"/>
  <c r="C4184" i="1"/>
  <c r="C4185" i="1"/>
  <c r="C4186" i="1"/>
  <c r="C4187" i="1"/>
  <c r="C4188" i="1"/>
  <c r="C4189" i="1"/>
  <c r="C4190" i="1"/>
  <c r="C4191" i="1"/>
  <c r="C4192" i="1"/>
  <c r="C4193" i="1"/>
  <c r="C4194" i="1"/>
  <c r="C4195" i="1"/>
  <c r="C4196" i="1"/>
  <c r="C4197" i="1"/>
  <c r="C4198" i="1"/>
  <c r="C4199" i="1"/>
  <c r="C4200" i="1"/>
  <c r="C4201" i="1"/>
  <c r="C4202" i="1"/>
  <c r="C4203" i="1"/>
  <c r="C4204" i="1"/>
  <c r="C4205" i="1"/>
  <c r="C4206" i="1"/>
  <c r="C4207" i="1"/>
  <c r="C4208" i="1"/>
  <c r="C4209" i="1"/>
  <c r="C4210" i="1"/>
  <c r="C4211" i="1"/>
  <c r="C4212" i="1"/>
  <c r="C4213" i="1"/>
  <c r="C4214" i="1"/>
  <c r="C4215" i="1"/>
  <c r="C4216" i="1"/>
  <c r="C4217" i="1"/>
  <c r="C4218" i="1"/>
  <c r="C4219" i="1"/>
  <c r="C4220" i="1"/>
  <c r="C4221" i="1"/>
  <c r="C4222" i="1"/>
  <c r="C4223" i="1"/>
  <c r="C4224" i="1"/>
  <c r="C4225" i="1"/>
  <c r="C4226" i="1"/>
  <c r="C4227" i="1"/>
  <c r="C4228" i="1"/>
  <c r="C4229" i="1"/>
  <c r="C4230" i="1"/>
  <c r="C4231" i="1"/>
  <c r="C4232" i="1"/>
  <c r="C4233" i="1"/>
  <c r="C4234" i="1"/>
  <c r="C4235" i="1"/>
  <c r="C4236" i="1"/>
  <c r="C4237" i="1"/>
  <c r="C4238" i="1"/>
  <c r="C4239" i="1"/>
  <c r="C4240" i="1"/>
  <c r="C4241" i="1"/>
  <c r="C4242" i="1"/>
  <c r="C4243" i="1"/>
  <c r="C4244" i="1"/>
  <c r="C4245" i="1"/>
  <c r="C4246" i="1"/>
  <c r="C4247" i="1"/>
  <c r="C4248" i="1"/>
  <c r="C4249" i="1"/>
  <c r="C4250" i="1"/>
  <c r="C4251" i="1"/>
  <c r="C4252" i="1"/>
  <c r="C4253" i="1"/>
  <c r="C4254" i="1"/>
  <c r="C4255" i="1"/>
  <c r="C4256" i="1"/>
  <c r="C4257" i="1"/>
  <c r="C4258" i="1"/>
  <c r="C4259" i="1"/>
  <c r="C4260" i="1"/>
  <c r="C4261" i="1"/>
  <c r="C4262" i="1"/>
  <c r="C4263" i="1"/>
  <c r="C4264" i="1"/>
  <c r="C4265" i="1"/>
  <c r="C4266" i="1"/>
  <c r="C4267" i="1"/>
  <c r="C4268" i="1"/>
  <c r="C4269" i="1"/>
  <c r="C4270" i="1"/>
  <c r="C4271" i="1"/>
  <c r="C4272" i="1"/>
  <c r="C4273" i="1"/>
  <c r="C4274" i="1"/>
  <c r="C4275" i="1"/>
  <c r="C4276" i="1"/>
  <c r="C4277" i="1"/>
  <c r="C4278" i="1"/>
  <c r="C4279" i="1"/>
  <c r="C4280" i="1"/>
  <c r="C4281" i="1"/>
  <c r="C4282" i="1"/>
  <c r="C4283" i="1"/>
  <c r="C4284" i="1"/>
  <c r="C4285" i="1"/>
  <c r="C4286" i="1"/>
  <c r="C4287" i="1"/>
  <c r="C4288" i="1"/>
  <c r="C4289" i="1"/>
  <c r="C4290" i="1"/>
  <c r="C4291" i="1"/>
  <c r="C4292" i="1"/>
  <c r="C4293" i="1"/>
  <c r="C4294" i="1"/>
  <c r="C4295" i="1"/>
  <c r="C4296" i="1"/>
  <c r="C4297" i="1"/>
  <c r="C4298" i="1"/>
  <c r="C4299" i="1"/>
  <c r="C4300" i="1"/>
  <c r="C4301" i="1"/>
  <c r="C4302" i="1"/>
  <c r="C4303" i="1"/>
  <c r="C4304" i="1"/>
  <c r="C4305" i="1"/>
  <c r="C4306" i="1"/>
  <c r="C4307" i="1"/>
  <c r="C4308" i="1"/>
  <c r="C4309" i="1"/>
  <c r="C4310" i="1"/>
  <c r="C4311" i="1"/>
  <c r="C4312" i="1"/>
  <c r="C4313" i="1"/>
  <c r="C4314" i="1"/>
  <c r="C4315" i="1"/>
  <c r="C4316" i="1"/>
  <c r="C4317" i="1"/>
  <c r="C4318" i="1"/>
  <c r="C4319" i="1"/>
  <c r="C4320" i="1"/>
  <c r="C4321" i="1"/>
  <c r="C4322" i="1"/>
  <c r="C4323" i="1"/>
  <c r="C4324" i="1"/>
  <c r="C4325" i="1"/>
  <c r="C4326" i="1"/>
  <c r="C4327" i="1"/>
  <c r="C4328" i="1"/>
  <c r="C4329" i="1"/>
  <c r="C4330" i="1"/>
  <c r="C4331" i="1"/>
  <c r="C4332" i="1"/>
  <c r="C4333" i="1"/>
  <c r="C4334" i="1"/>
  <c r="C4335" i="1"/>
  <c r="C4336" i="1"/>
  <c r="C4337" i="1"/>
  <c r="C4338" i="1"/>
  <c r="C4339" i="1"/>
  <c r="C4340" i="1"/>
  <c r="C4341" i="1"/>
  <c r="C4342" i="1"/>
  <c r="C4343" i="1"/>
  <c r="C4344" i="1"/>
  <c r="C4345" i="1"/>
  <c r="C4346" i="1"/>
  <c r="C4347" i="1"/>
  <c r="C4348" i="1"/>
  <c r="C4349" i="1"/>
  <c r="C4350" i="1"/>
  <c r="C4351" i="1"/>
  <c r="C4352" i="1"/>
  <c r="C4353" i="1"/>
  <c r="C4354" i="1"/>
  <c r="C4355" i="1"/>
  <c r="C4356" i="1"/>
  <c r="C4357" i="1"/>
  <c r="C4358" i="1"/>
  <c r="C4359" i="1"/>
  <c r="C4360" i="1"/>
  <c r="C4361" i="1"/>
  <c r="C4362" i="1"/>
  <c r="C4363" i="1"/>
  <c r="C4364" i="1"/>
  <c r="C4365" i="1"/>
  <c r="C4366" i="1"/>
  <c r="C4367" i="1"/>
  <c r="C4368" i="1"/>
  <c r="C4369" i="1"/>
  <c r="C4370" i="1"/>
  <c r="C4371" i="1"/>
  <c r="C4372" i="1"/>
  <c r="C4373" i="1"/>
  <c r="C4374" i="1"/>
  <c r="C4375" i="1"/>
  <c r="C4376" i="1"/>
  <c r="C4377" i="1"/>
  <c r="C4378" i="1"/>
  <c r="C4379" i="1"/>
  <c r="C4380" i="1"/>
  <c r="C4381" i="1"/>
  <c r="C4382" i="1"/>
  <c r="C4383" i="1"/>
  <c r="C4384" i="1"/>
  <c r="C4385" i="1"/>
  <c r="C4386" i="1"/>
  <c r="C4387" i="1"/>
  <c r="C4388" i="1"/>
  <c r="C4389" i="1"/>
  <c r="C4390" i="1"/>
  <c r="C4391" i="1"/>
  <c r="C4392" i="1"/>
  <c r="C4393" i="1"/>
  <c r="C4394" i="1"/>
  <c r="C4395" i="1"/>
  <c r="C4396" i="1"/>
  <c r="C4397" i="1"/>
  <c r="C4398" i="1"/>
  <c r="C4399" i="1"/>
  <c r="C4400" i="1"/>
  <c r="C4401" i="1"/>
  <c r="C4402" i="1"/>
  <c r="C4403" i="1"/>
  <c r="C4404" i="1"/>
  <c r="C4405" i="1"/>
  <c r="C4406" i="1"/>
  <c r="C4407" i="1"/>
  <c r="C4408" i="1"/>
  <c r="C4409" i="1"/>
  <c r="C4410" i="1"/>
  <c r="C4411" i="1"/>
  <c r="C4412" i="1"/>
  <c r="C4413" i="1"/>
  <c r="C4414" i="1"/>
  <c r="C4415" i="1"/>
  <c r="C4416" i="1"/>
  <c r="C4417" i="1"/>
  <c r="C4418" i="1"/>
  <c r="C4419" i="1"/>
  <c r="C4420" i="1"/>
  <c r="C4421" i="1"/>
  <c r="C4422" i="1"/>
  <c r="C4423" i="1"/>
  <c r="C4424" i="1"/>
  <c r="C4425" i="1"/>
  <c r="C4426" i="1"/>
  <c r="C4427" i="1"/>
  <c r="C4428" i="1"/>
  <c r="C4429" i="1"/>
  <c r="C4430" i="1"/>
  <c r="C4431" i="1"/>
  <c r="C4432" i="1"/>
  <c r="C4433" i="1"/>
  <c r="C4434" i="1"/>
  <c r="C4435" i="1"/>
  <c r="C4436" i="1"/>
  <c r="C4437" i="1"/>
  <c r="C4438" i="1"/>
  <c r="C4439" i="1"/>
  <c r="C4440" i="1"/>
  <c r="C4441" i="1"/>
  <c r="C4442" i="1"/>
  <c r="C4443" i="1"/>
  <c r="C4444" i="1"/>
  <c r="C4445" i="1"/>
  <c r="C4446" i="1"/>
  <c r="C4447" i="1"/>
  <c r="C4448" i="1"/>
  <c r="C4449" i="1"/>
  <c r="C4450" i="1"/>
  <c r="C4451" i="1"/>
  <c r="C4452" i="1"/>
  <c r="C4453" i="1"/>
  <c r="C4454" i="1"/>
  <c r="C4455" i="1"/>
  <c r="C4456" i="1"/>
  <c r="C4457" i="1"/>
  <c r="C4458" i="1"/>
  <c r="C4459" i="1"/>
  <c r="C4460" i="1"/>
  <c r="C4461" i="1"/>
  <c r="C4462" i="1"/>
  <c r="C4463" i="1"/>
  <c r="C4464" i="1"/>
  <c r="C4465" i="1"/>
  <c r="C4466" i="1"/>
  <c r="C4467" i="1"/>
  <c r="C4468" i="1"/>
  <c r="C4469" i="1"/>
  <c r="C4470" i="1"/>
  <c r="C4471" i="1"/>
  <c r="C4472" i="1"/>
  <c r="C4473" i="1"/>
  <c r="C4474" i="1"/>
  <c r="C4475" i="1"/>
  <c r="C4476" i="1"/>
  <c r="C4477" i="1"/>
  <c r="C4478" i="1"/>
  <c r="C4479" i="1"/>
  <c r="C4480" i="1"/>
  <c r="C4481" i="1"/>
  <c r="C4482" i="1"/>
  <c r="C4483" i="1"/>
  <c r="C4484" i="1"/>
  <c r="C4485" i="1"/>
  <c r="C4486" i="1"/>
  <c r="C4487" i="1"/>
  <c r="C4488" i="1"/>
  <c r="C4489" i="1"/>
  <c r="C4490" i="1"/>
  <c r="C4491" i="1"/>
  <c r="C4492" i="1"/>
  <c r="C4493" i="1"/>
  <c r="C4494" i="1"/>
  <c r="C4495" i="1"/>
  <c r="C4496" i="1"/>
  <c r="C4497" i="1"/>
  <c r="C4498" i="1"/>
  <c r="C4499" i="1"/>
  <c r="C4500" i="1"/>
  <c r="C4501" i="1"/>
  <c r="C4502" i="1"/>
  <c r="C4503" i="1"/>
  <c r="C4504" i="1"/>
  <c r="C4505" i="1"/>
  <c r="C4506" i="1"/>
  <c r="C4507" i="1"/>
  <c r="C4508" i="1"/>
  <c r="C4509" i="1"/>
  <c r="C4510" i="1"/>
  <c r="C4511" i="1"/>
  <c r="C4512" i="1"/>
  <c r="C4513" i="1"/>
  <c r="C4514" i="1"/>
  <c r="C4515" i="1"/>
  <c r="C4516" i="1"/>
  <c r="C4517" i="1"/>
  <c r="C4518" i="1"/>
  <c r="C4519" i="1"/>
  <c r="C4520" i="1"/>
  <c r="C4521" i="1"/>
  <c r="C4522" i="1"/>
  <c r="C4523" i="1"/>
  <c r="C4524" i="1"/>
  <c r="C4525" i="1"/>
  <c r="C4526" i="1"/>
  <c r="C4527" i="1"/>
  <c r="C4528" i="1"/>
  <c r="C4529" i="1"/>
  <c r="C4530" i="1"/>
  <c r="C4531" i="1"/>
  <c r="C4532" i="1"/>
  <c r="C4533" i="1"/>
  <c r="C4534" i="1"/>
  <c r="C4535" i="1"/>
  <c r="C4536" i="1"/>
  <c r="C4537" i="1"/>
  <c r="C4538" i="1"/>
  <c r="C4539" i="1"/>
  <c r="C4540" i="1"/>
  <c r="C4541" i="1"/>
  <c r="C4542" i="1"/>
  <c r="C4543" i="1"/>
  <c r="C4544" i="1"/>
  <c r="C4545" i="1"/>
  <c r="C4546" i="1"/>
  <c r="C4547" i="1"/>
  <c r="C4548" i="1"/>
  <c r="C4549" i="1"/>
  <c r="C4550" i="1"/>
  <c r="C4551" i="1"/>
  <c r="C4552" i="1"/>
  <c r="C4553" i="1"/>
  <c r="C4554" i="1"/>
  <c r="C4555" i="1"/>
  <c r="C4556" i="1"/>
  <c r="C4557" i="1"/>
  <c r="C4558" i="1"/>
  <c r="C4559" i="1"/>
  <c r="C4560" i="1"/>
  <c r="C4561" i="1"/>
  <c r="C4562" i="1"/>
  <c r="C4563" i="1"/>
  <c r="C4564" i="1"/>
  <c r="C4565" i="1"/>
  <c r="C4566" i="1"/>
  <c r="C4567" i="1"/>
  <c r="C4568" i="1"/>
  <c r="C4569" i="1"/>
  <c r="C4570" i="1"/>
  <c r="C4571" i="1"/>
  <c r="C4572" i="1"/>
  <c r="C4573" i="1"/>
  <c r="C4574" i="1"/>
  <c r="C4575" i="1"/>
  <c r="C4576" i="1"/>
  <c r="C4577" i="1"/>
  <c r="C4578" i="1"/>
  <c r="C4579" i="1"/>
  <c r="C4580" i="1"/>
  <c r="C4581" i="1"/>
  <c r="C4582" i="1"/>
  <c r="C4583" i="1"/>
  <c r="C4584" i="1"/>
  <c r="C4585" i="1"/>
  <c r="C4586" i="1"/>
  <c r="C4587" i="1"/>
  <c r="C4588" i="1"/>
  <c r="C4589" i="1"/>
  <c r="C4590" i="1"/>
  <c r="C4591" i="1"/>
  <c r="C4592" i="1"/>
  <c r="C4593" i="1"/>
  <c r="C4594" i="1"/>
  <c r="C4595" i="1"/>
  <c r="C4596" i="1"/>
  <c r="C4597" i="1"/>
  <c r="C4598" i="1"/>
  <c r="C4599" i="1"/>
  <c r="C4600" i="1"/>
  <c r="C4601" i="1"/>
  <c r="C4602" i="1"/>
  <c r="C4603" i="1"/>
  <c r="C4604" i="1"/>
  <c r="C4605" i="1"/>
  <c r="C4606" i="1"/>
  <c r="C4607" i="1"/>
  <c r="C4608" i="1"/>
  <c r="C4609" i="1"/>
  <c r="C4610" i="1"/>
  <c r="C4611" i="1"/>
  <c r="C4612" i="1"/>
  <c r="C4613" i="1"/>
  <c r="C4614" i="1"/>
  <c r="C4615" i="1"/>
  <c r="C4616" i="1"/>
  <c r="C4617" i="1"/>
  <c r="C4618" i="1"/>
  <c r="C4619" i="1"/>
  <c r="C4620" i="1"/>
  <c r="C4621" i="1"/>
  <c r="C4622" i="1"/>
  <c r="C4623" i="1"/>
  <c r="C4624" i="1"/>
  <c r="C4625" i="1"/>
  <c r="C4626" i="1"/>
  <c r="C4627" i="1"/>
  <c r="C4628" i="1"/>
  <c r="C4629" i="1"/>
  <c r="C4630" i="1"/>
  <c r="C4631" i="1"/>
  <c r="C4632" i="1"/>
  <c r="C4633" i="1"/>
  <c r="C4634" i="1"/>
  <c r="C4635" i="1"/>
  <c r="C4636" i="1"/>
  <c r="C4637" i="1"/>
  <c r="C4638" i="1"/>
  <c r="C4639" i="1"/>
  <c r="C4640" i="1"/>
  <c r="C4641" i="1"/>
  <c r="C4642" i="1"/>
  <c r="C4643" i="1"/>
  <c r="C4644" i="1"/>
  <c r="C4645" i="1"/>
  <c r="C4646" i="1"/>
  <c r="C4647" i="1"/>
  <c r="C4648" i="1"/>
  <c r="C4649" i="1"/>
  <c r="C4650" i="1"/>
  <c r="C4651" i="1"/>
  <c r="C4652" i="1"/>
  <c r="C4653" i="1"/>
  <c r="C4654" i="1"/>
  <c r="C4655" i="1"/>
  <c r="C4656" i="1"/>
  <c r="C4657" i="1"/>
  <c r="C4658" i="1"/>
  <c r="C4659" i="1"/>
  <c r="C4660" i="1"/>
  <c r="C4661" i="1"/>
  <c r="C4662" i="1"/>
  <c r="C4663" i="1"/>
  <c r="C4664" i="1"/>
  <c r="C4665" i="1"/>
  <c r="C4666" i="1"/>
  <c r="C4667" i="1"/>
  <c r="C4668" i="1"/>
  <c r="C4669" i="1"/>
  <c r="C4670" i="1"/>
  <c r="C4671" i="1"/>
  <c r="C4672" i="1"/>
  <c r="C4673" i="1"/>
  <c r="C4674" i="1"/>
  <c r="C4675" i="1"/>
  <c r="C4676" i="1"/>
  <c r="C4677" i="1"/>
  <c r="C4678" i="1"/>
  <c r="C4679" i="1"/>
  <c r="C4680" i="1"/>
  <c r="C4681" i="1"/>
  <c r="C4682" i="1"/>
  <c r="C4683" i="1"/>
  <c r="C4684" i="1"/>
  <c r="C4685" i="1"/>
  <c r="C4686" i="1"/>
  <c r="C4687" i="1"/>
  <c r="C4688" i="1"/>
  <c r="C4689" i="1"/>
  <c r="C4690" i="1"/>
  <c r="C4691" i="1"/>
  <c r="C4692" i="1"/>
  <c r="C4693" i="1"/>
  <c r="C4694" i="1"/>
  <c r="C4695" i="1"/>
  <c r="C4696" i="1"/>
  <c r="C4697" i="1"/>
  <c r="C4698" i="1"/>
  <c r="C4699" i="1"/>
  <c r="C4700" i="1"/>
  <c r="C4701" i="1"/>
  <c r="C4702" i="1"/>
  <c r="C4703" i="1"/>
  <c r="C4704" i="1"/>
  <c r="C4705" i="1"/>
  <c r="C4706" i="1"/>
  <c r="C4707" i="1"/>
  <c r="C4708" i="1"/>
  <c r="C4709" i="1"/>
  <c r="C4710" i="1"/>
  <c r="C4711" i="1"/>
  <c r="C4712" i="1"/>
  <c r="C4713" i="1"/>
  <c r="C4714" i="1"/>
  <c r="C4715" i="1"/>
  <c r="C4716" i="1"/>
  <c r="C4717" i="1"/>
  <c r="C4718" i="1"/>
  <c r="C4719" i="1"/>
  <c r="C4720" i="1"/>
  <c r="C4721" i="1"/>
  <c r="C4722" i="1"/>
  <c r="C4723" i="1"/>
  <c r="C4724" i="1"/>
  <c r="C4725" i="1"/>
  <c r="C4726" i="1"/>
  <c r="C4727" i="1"/>
  <c r="C4728" i="1"/>
  <c r="C4729" i="1"/>
  <c r="C4730" i="1"/>
  <c r="C4731" i="1"/>
  <c r="C4732" i="1"/>
  <c r="C4733" i="1"/>
  <c r="C4734" i="1"/>
  <c r="C4735" i="1"/>
  <c r="C4736" i="1"/>
  <c r="C4737" i="1"/>
  <c r="C4738" i="1"/>
  <c r="C4739" i="1"/>
  <c r="C4740" i="1"/>
  <c r="C4741" i="1"/>
  <c r="C4742" i="1"/>
  <c r="C4743" i="1"/>
  <c r="C4744" i="1"/>
  <c r="C4745" i="1"/>
  <c r="C4746" i="1"/>
  <c r="C4747" i="1"/>
  <c r="C4748" i="1"/>
  <c r="C4749" i="1"/>
  <c r="C4750" i="1"/>
  <c r="C4751" i="1"/>
  <c r="C4752" i="1"/>
  <c r="C4753" i="1"/>
  <c r="C4754" i="1"/>
  <c r="C4755" i="1"/>
  <c r="D2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D519" i="1"/>
  <c r="D520" i="1"/>
  <c r="D521" i="1"/>
  <c r="D522" i="1"/>
  <c r="D523" i="1"/>
  <c r="D524" i="1"/>
  <c r="D525" i="1"/>
  <c r="D526" i="1"/>
  <c r="D527" i="1"/>
  <c r="D528" i="1"/>
  <c r="D529" i="1"/>
  <c r="D530" i="1"/>
  <c r="D531" i="1"/>
  <c r="D532" i="1"/>
  <c r="D533" i="1"/>
  <c r="D534" i="1"/>
  <c r="D535" i="1"/>
  <c r="D536" i="1"/>
  <c r="D537" i="1"/>
  <c r="D538" i="1"/>
  <c r="D539" i="1"/>
  <c r="D540" i="1"/>
  <c r="D541" i="1"/>
  <c r="D542" i="1"/>
  <c r="D543" i="1"/>
  <c r="D544" i="1"/>
  <c r="D545" i="1"/>
  <c r="D546" i="1"/>
  <c r="D547" i="1"/>
  <c r="D548" i="1"/>
  <c r="D549" i="1"/>
  <c r="D550" i="1"/>
  <c r="D551" i="1"/>
  <c r="D552" i="1"/>
  <c r="D553" i="1"/>
  <c r="D554" i="1"/>
  <c r="D555" i="1"/>
  <c r="D556" i="1"/>
  <c r="D557" i="1"/>
  <c r="D558" i="1"/>
  <c r="D559" i="1"/>
  <c r="D560" i="1"/>
  <c r="D561" i="1"/>
  <c r="D562" i="1"/>
  <c r="D563" i="1"/>
  <c r="D564" i="1"/>
  <c r="D565" i="1"/>
  <c r="D566" i="1"/>
  <c r="D567" i="1"/>
  <c r="D568" i="1"/>
  <c r="D569" i="1"/>
  <c r="D570" i="1"/>
  <c r="D571" i="1"/>
  <c r="D572" i="1"/>
  <c r="D573" i="1"/>
  <c r="D574" i="1"/>
  <c r="D575" i="1"/>
  <c r="D576" i="1"/>
  <c r="D577" i="1"/>
  <c r="D578" i="1"/>
  <c r="D579" i="1"/>
  <c r="D580" i="1"/>
  <c r="D581" i="1"/>
  <c r="D582" i="1"/>
  <c r="D583" i="1"/>
  <c r="D584" i="1"/>
  <c r="D585" i="1"/>
  <c r="D586" i="1"/>
  <c r="D587" i="1"/>
  <c r="D588" i="1"/>
  <c r="D589" i="1"/>
  <c r="D590" i="1"/>
  <c r="D591" i="1"/>
  <c r="D592" i="1"/>
  <c r="D593" i="1"/>
  <c r="D594" i="1"/>
  <c r="D595" i="1"/>
  <c r="D596" i="1"/>
  <c r="D597" i="1"/>
  <c r="D598" i="1"/>
  <c r="D599" i="1"/>
  <c r="D600" i="1"/>
  <c r="D601" i="1"/>
  <c r="D602" i="1"/>
  <c r="D603" i="1"/>
  <c r="D604" i="1"/>
  <c r="D605" i="1"/>
  <c r="D606" i="1"/>
  <c r="D607" i="1"/>
  <c r="D608" i="1"/>
  <c r="D609" i="1"/>
  <c r="D610" i="1"/>
  <c r="D611" i="1"/>
  <c r="D612" i="1"/>
  <c r="D613" i="1"/>
  <c r="D614" i="1"/>
  <c r="D615" i="1"/>
  <c r="D616" i="1"/>
  <c r="D617" i="1"/>
  <c r="D618" i="1"/>
  <c r="D619" i="1"/>
  <c r="D620" i="1"/>
  <c r="D621" i="1"/>
  <c r="D622" i="1"/>
  <c r="D623" i="1"/>
  <c r="D624" i="1"/>
  <c r="D625" i="1"/>
  <c r="D626" i="1"/>
  <c r="D627" i="1"/>
  <c r="D628" i="1"/>
  <c r="D629" i="1"/>
  <c r="D630" i="1"/>
  <c r="D631" i="1"/>
  <c r="D632" i="1"/>
  <c r="D633" i="1"/>
  <c r="D634" i="1"/>
  <c r="D635" i="1"/>
  <c r="D636" i="1"/>
  <c r="D637" i="1"/>
  <c r="D638" i="1"/>
  <c r="D639" i="1"/>
  <c r="D640" i="1"/>
  <c r="D641" i="1"/>
  <c r="D642" i="1"/>
  <c r="D643" i="1"/>
  <c r="D644" i="1"/>
  <c r="D645" i="1"/>
  <c r="D646" i="1"/>
  <c r="D647" i="1"/>
  <c r="D648" i="1"/>
  <c r="D649" i="1"/>
  <c r="D650" i="1"/>
  <c r="D651" i="1"/>
  <c r="D652" i="1"/>
  <c r="D653" i="1"/>
  <c r="D654" i="1"/>
  <c r="D655" i="1"/>
  <c r="D656" i="1"/>
  <c r="D657" i="1"/>
  <c r="D658" i="1"/>
  <c r="D659" i="1"/>
  <c r="D660" i="1"/>
  <c r="D661" i="1"/>
  <c r="D662" i="1"/>
  <c r="D663" i="1"/>
  <c r="D664" i="1"/>
  <c r="D665" i="1"/>
  <c r="D666" i="1"/>
  <c r="D667" i="1"/>
  <c r="D668" i="1"/>
  <c r="D669" i="1"/>
  <c r="D670" i="1"/>
  <c r="D671" i="1"/>
  <c r="D672" i="1"/>
  <c r="D673" i="1"/>
  <c r="D674" i="1"/>
  <c r="D675" i="1"/>
  <c r="D676" i="1"/>
  <c r="D677" i="1"/>
  <c r="D678" i="1"/>
  <c r="D679" i="1"/>
  <c r="D680" i="1"/>
  <c r="D681" i="1"/>
  <c r="D682" i="1"/>
  <c r="D683" i="1"/>
  <c r="D684" i="1"/>
  <c r="D685" i="1"/>
  <c r="D686" i="1"/>
  <c r="D687" i="1"/>
  <c r="D688" i="1"/>
  <c r="D689" i="1"/>
  <c r="D690" i="1"/>
  <c r="D691" i="1"/>
  <c r="D692" i="1"/>
  <c r="D693" i="1"/>
  <c r="D694" i="1"/>
  <c r="D695" i="1"/>
  <c r="D696" i="1"/>
  <c r="D697" i="1"/>
  <c r="D698" i="1"/>
  <c r="D699" i="1"/>
  <c r="D700" i="1"/>
  <c r="D701" i="1"/>
  <c r="D702" i="1"/>
  <c r="D703" i="1"/>
  <c r="D704" i="1"/>
  <c r="D705" i="1"/>
  <c r="D706" i="1"/>
  <c r="D707" i="1"/>
  <c r="D708" i="1"/>
  <c r="D709" i="1"/>
  <c r="D710" i="1"/>
  <c r="D711" i="1"/>
  <c r="D712" i="1"/>
  <c r="D713" i="1"/>
  <c r="D714" i="1"/>
  <c r="D715" i="1"/>
  <c r="D716" i="1"/>
  <c r="D717" i="1"/>
  <c r="D718" i="1"/>
  <c r="D719" i="1"/>
  <c r="D720" i="1"/>
  <c r="D721" i="1"/>
  <c r="D722" i="1"/>
  <c r="D723" i="1"/>
  <c r="D724" i="1"/>
  <c r="D725" i="1"/>
  <c r="D726" i="1"/>
  <c r="D727" i="1"/>
  <c r="D728" i="1"/>
  <c r="D729" i="1"/>
  <c r="D730" i="1"/>
  <c r="D731" i="1"/>
  <c r="D732" i="1"/>
  <c r="D733" i="1"/>
  <c r="D734" i="1"/>
  <c r="D735" i="1"/>
  <c r="D736" i="1"/>
  <c r="D737" i="1"/>
  <c r="D738" i="1"/>
  <c r="D739" i="1"/>
  <c r="D740" i="1"/>
  <c r="D741" i="1"/>
  <c r="D742" i="1"/>
  <c r="D743" i="1"/>
  <c r="D744" i="1"/>
  <c r="D745" i="1"/>
  <c r="D746" i="1"/>
  <c r="D747" i="1"/>
  <c r="D748" i="1"/>
  <c r="D749" i="1"/>
  <c r="D750" i="1"/>
  <c r="D751" i="1"/>
  <c r="D752" i="1"/>
  <c r="D753" i="1"/>
  <c r="D754" i="1"/>
  <c r="D755" i="1"/>
  <c r="D756" i="1"/>
  <c r="D757" i="1"/>
  <c r="D758" i="1"/>
  <c r="D759" i="1"/>
  <c r="D760" i="1"/>
  <c r="D761" i="1"/>
  <c r="D762" i="1"/>
  <c r="D763" i="1"/>
  <c r="D764" i="1"/>
  <c r="D765" i="1"/>
  <c r="D766" i="1"/>
  <c r="D767" i="1"/>
  <c r="D768" i="1"/>
  <c r="D769" i="1"/>
  <c r="D770" i="1"/>
  <c r="D771" i="1"/>
  <c r="D772" i="1"/>
  <c r="D773" i="1"/>
  <c r="D774" i="1"/>
  <c r="D775" i="1"/>
  <c r="D776" i="1"/>
  <c r="D777" i="1"/>
  <c r="D778" i="1"/>
  <c r="D779" i="1"/>
  <c r="D780" i="1"/>
  <c r="D781" i="1"/>
  <c r="D782" i="1"/>
  <c r="D783" i="1"/>
  <c r="D784" i="1"/>
  <c r="D785" i="1"/>
  <c r="D786" i="1"/>
  <c r="D787" i="1"/>
  <c r="D788" i="1"/>
  <c r="D789" i="1"/>
  <c r="D790" i="1"/>
  <c r="D791" i="1"/>
  <c r="D792" i="1"/>
  <c r="D793" i="1"/>
  <c r="D794" i="1"/>
  <c r="D795" i="1"/>
  <c r="D796" i="1"/>
  <c r="D797" i="1"/>
  <c r="D798" i="1"/>
  <c r="D799" i="1"/>
  <c r="D800" i="1"/>
  <c r="D801" i="1"/>
  <c r="D802" i="1"/>
  <c r="D803" i="1"/>
  <c r="D804" i="1"/>
  <c r="D805" i="1"/>
  <c r="D806" i="1"/>
  <c r="D807" i="1"/>
  <c r="D808" i="1"/>
  <c r="D809" i="1"/>
  <c r="D810" i="1"/>
  <c r="D811" i="1"/>
  <c r="D812" i="1"/>
  <c r="D813" i="1"/>
  <c r="D814" i="1"/>
  <c r="D815" i="1"/>
  <c r="D816" i="1"/>
  <c r="D817" i="1"/>
  <c r="D818" i="1"/>
  <c r="D819" i="1"/>
  <c r="D820" i="1"/>
  <c r="D821" i="1"/>
  <c r="D822" i="1"/>
  <c r="D823" i="1"/>
  <c r="D824" i="1"/>
  <c r="D825" i="1"/>
  <c r="D826" i="1"/>
  <c r="D827" i="1"/>
  <c r="D828" i="1"/>
  <c r="D829" i="1"/>
  <c r="D830" i="1"/>
  <c r="D831" i="1"/>
  <c r="D832" i="1"/>
  <c r="D833" i="1"/>
  <c r="D834" i="1"/>
  <c r="D835" i="1"/>
  <c r="D836" i="1"/>
  <c r="D837" i="1"/>
  <c r="D838" i="1"/>
  <c r="D839" i="1"/>
  <c r="D840" i="1"/>
  <c r="D841" i="1"/>
  <c r="D842" i="1"/>
  <c r="D843" i="1"/>
  <c r="D844" i="1"/>
  <c r="D845" i="1"/>
  <c r="D846" i="1"/>
  <c r="D847" i="1"/>
  <c r="D848" i="1"/>
  <c r="D849" i="1"/>
  <c r="D850" i="1"/>
  <c r="D851" i="1"/>
  <c r="D852" i="1"/>
  <c r="D853" i="1"/>
  <c r="D854" i="1"/>
  <c r="D855" i="1"/>
  <c r="D856" i="1"/>
  <c r="D857" i="1"/>
  <c r="D858" i="1"/>
  <c r="D859" i="1"/>
  <c r="D860" i="1"/>
  <c r="D861" i="1"/>
  <c r="D862" i="1"/>
  <c r="D863" i="1"/>
  <c r="D864" i="1"/>
  <c r="D865" i="1"/>
  <c r="D866" i="1"/>
  <c r="D867" i="1"/>
  <c r="D868" i="1"/>
  <c r="D869" i="1"/>
  <c r="D870" i="1"/>
  <c r="D871" i="1"/>
  <c r="D872" i="1"/>
  <c r="D873" i="1"/>
  <c r="D874" i="1"/>
  <c r="D875" i="1"/>
  <c r="D876" i="1"/>
  <c r="D877" i="1"/>
  <c r="D878" i="1"/>
  <c r="D879" i="1"/>
  <c r="D880" i="1"/>
  <c r="D881" i="1"/>
  <c r="D882" i="1"/>
  <c r="D883" i="1"/>
  <c r="D884" i="1"/>
  <c r="D885" i="1"/>
  <c r="D886" i="1"/>
  <c r="D887" i="1"/>
  <c r="D888" i="1"/>
  <c r="D889" i="1"/>
  <c r="D890" i="1"/>
  <c r="D891" i="1"/>
  <c r="D892" i="1"/>
  <c r="D893" i="1"/>
  <c r="D894" i="1"/>
  <c r="D895" i="1"/>
  <c r="D896" i="1"/>
  <c r="D897" i="1"/>
  <c r="D898" i="1"/>
  <c r="D899" i="1"/>
  <c r="D900" i="1"/>
  <c r="D901" i="1"/>
  <c r="D902" i="1"/>
  <c r="D903" i="1"/>
  <c r="D904" i="1"/>
  <c r="D905" i="1"/>
  <c r="D906" i="1"/>
  <c r="D907" i="1"/>
  <c r="D908" i="1"/>
  <c r="D909" i="1"/>
  <c r="D910" i="1"/>
  <c r="D911" i="1"/>
  <c r="D912" i="1"/>
  <c r="D913" i="1"/>
  <c r="D914" i="1"/>
  <c r="D915" i="1"/>
  <c r="D916" i="1"/>
  <c r="D917" i="1"/>
  <c r="D918" i="1"/>
  <c r="D919" i="1"/>
  <c r="D920" i="1"/>
  <c r="D921" i="1"/>
  <c r="D922" i="1"/>
  <c r="D923" i="1"/>
  <c r="D924" i="1"/>
  <c r="D925" i="1"/>
  <c r="D926" i="1"/>
  <c r="D927" i="1"/>
  <c r="D928" i="1"/>
  <c r="D929" i="1"/>
  <c r="D930" i="1"/>
  <c r="D931" i="1"/>
  <c r="D932" i="1"/>
  <c r="D933" i="1"/>
  <c r="D934" i="1"/>
  <c r="D935" i="1"/>
  <c r="D936" i="1"/>
  <c r="D937" i="1"/>
  <c r="D938" i="1"/>
  <c r="D939" i="1"/>
  <c r="D940" i="1"/>
  <c r="D941" i="1"/>
  <c r="D942" i="1"/>
  <c r="D943" i="1"/>
  <c r="D944" i="1"/>
  <c r="D945" i="1"/>
  <c r="D946" i="1"/>
  <c r="D947" i="1"/>
  <c r="D948" i="1"/>
  <c r="D949" i="1"/>
  <c r="D950" i="1"/>
  <c r="D951" i="1"/>
  <c r="D952" i="1"/>
  <c r="D953" i="1"/>
  <c r="D954" i="1"/>
  <c r="D955" i="1"/>
  <c r="D956" i="1"/>
  <c r="D957" i="1"/>
  <c r="D958" i="1"/>
  <c r="D959" i="1"/>
  <c r="D960" i="1"/>
  <c r="D961" i="1"/>
  <c r="D962" i="1"/>
  <c r="D963" i="1"/>
  <c r="D964" i="1"/>
  <c r="D965" i="1"/>
  <c r="D966" i="1"/>
  <c r="D967" i="1"/>
  <c r="D968" i="1"/>
  <c r="D969" i="1"/>
  <c r="D970" i="1"/>
  <c r="D971" i="1"/>
  <c r="D972" i="1"/>
  <c r="D973" i="1"/>
  <c r="D974" i="1"/>
  <c r="D975" i="1"/>
  <c r="D976" i="1"/>
  <c r="D977" i="1"/>
  <c r="D978" i="1"/>
  <c r="D979" i="1"/>
  <c r="D980" i="1"/>
  <c r="D981" i="1"/>
  <c r="D982" i="1"/>
  <c r="D983" i="1"/>
  <c r="D984" i="1"/>
  <c r="D985" i="1"/>
  <c r="D986" i="1"/>
  <c r="D987" i="1"/>
  <c r="D988" i="1"/>
  <c r="D989" i="1"/>
  <c r="D990" i="1"/>
  <c r="D991" i="1"/>
  <c r="D992" i="1"/>
  <c r="D993" i="1"/>
  <c r="D994" i="1"/>
  <c r="D995" i="1"/>
  <c r="D996" i="1"/>
  <c r="D997" i="1"/>
  <c r="D998" i="1"/>
  <c r="D999" i="1"/>
  <c r="D1000" i="1"/>
  <c r="D1001" i="1"/>
  <c r="D1002" i="1"/>
  <c r="D1003" i="1"/>
  <c r="D1004" i="1"/>
  <c r="D1005" i="1"/>
  <c r="D1006" i="1"/>
  <c r="D1007" i="1"/>
  <c r="D1008" i="1"/>
  <c r="D1009" i="1"/>
  <c r="D1010" i="1"/>
  <c r="D1011" i="1"/>
  <c r="D1012" i="1"/>
  <c r="D1013" i="1"/>
  <c r="D1014" i="1"/>
  <c r="D1015" i="1"/>
  <c r="D1016" i="1"/>
  <c r="D1017" i="1"/>
  <c r="D1018" i="1"/>
  <c r="D1019" i="1"/>
  <c r="D1020" i="1"/>
  <c r="D1021" i="1"/>
  <c r="D1022" i="1"/>
  <c r="D1023" i="1"/>
  <c r="D1024" i="1"/>
  <c r="D1025" i="1"/>
  <c r="D1026" i="1"/>
  <c r="D1027" i="1"/>
  <c r="D1028" i="1"/>
  <c r="D1029" i="1"/>
  <c r="D1030" i="1"/>
  <c r="D1031" i="1"/>
  <c r="D1032" i="1"/>
  <c r="D1033" i="1"/>
  <c r="D1034" i="1"/>
  <c r="D1035" i="1"/>
  <c r="D1036" i="1"/>
  <c r="D1037" i="1"/>
  <c r="D1038" i="1"/>
  <c r="D1039" i="1"/>
  <c r="D1040" i="1"/>
  <c r="D1041" i="1"/>
  <c r="D1042" i="1"/>
  <c r="D1043" i="1"/>
  <c r="D1044" i="1"/>
  <c r="D1045" i="1"/>
  <c r="D1046" i="1"/>
  <c r="D1047" i="1"/>
  <c r="D1048" i="1"/>
  <c r="D1049" i="1"/>
  <c r="D1050" i="1"/>
  <c r="D1051" i="1"/>
  <c r="D1052" i="1"/>
  <c r="D1053" i="1"/>
  <c r="D1054" i="1"/>
  <c r="D1055" i="1"/>
  <c r="D1056" i="1"/>
  <c r="D1057" i="1"/>
  <c r="D1058" i="1"/>
  <c r="D1059" i="1"/>
  <c r="D1060" i="1"/>
  <c r="D1061" i="1"/>
  <c r="D1062" i="1"/>
  <c r="D1063" i="1"/>
  <c r="D1064" i="1"/>
  <c r="D1065" i="1"/>
  <c r="D1066" i="1"/>
  <c r="D1067" i="1"/>
  <c r="D1068" i="1"/>
  <c r="D1069" i="1"/>
  <c r="D1070" i="1"/>
  <c r="D1071" i="1"/>
  <c r="D1072" i="1"/>
  <c r="D1073" i="1"/>
  <c r="D1074" i="1"/>
  <c r="D1075" i="1"/>
  <c r="D1076" i="1"/>
  <c r="D1077" i="1"/>
  <c r="D1078" i="1"/>
  <c r="D1079" i="1"/>
  <c r="D1080" i="1"/>
  <c r="D1081" i="1"/>
  <c r="D1082" i="1"/>
  <c r="D1083" i="1"/>
  <c r="D1084" i="1"/>
  <c r="D1085" i="1"/>
  <c r="D1086" i="1"/>
  <c r="D1087" i="1"/>
  <c r="D1088" i="1"/>
  <c r="D1089" i="1"/>
  <c r="D1090" i="1"/>
  <c r="D1091" i="1"/>
  <c r="D1092" i="1"/>
  <c r="D1093" i="1"/>
  <c r="D1094" i="1"/>
  <c r="D1095" i="1"/>
  <c r="D1096" i="1"/>
  <c r="D1097" i="1"/>
  <c r="D1098" i="1"/>
  <c r="D1099" i="1"/>
  <c r="D1100" i="1"/>
  <c r="D1101" i="1"/>
  <c r="D1102" i="1"/>
  <c r="D1103" i="1"/>
  <c r="D1104" i="1"/>
  <c r="D1105" i="1"/>
  <c r="D1106" i="1"/>
  <c r="D1107" i="1"/>
  <c r="D1108" i="1"/>
  <c r="D1109" i="1"/>
  <c r="D1110" i="1"/>
  <c r="D1111" i="1"/>
  <c r="D1112" i="1"/>
  <c r="D1113" i="1"/>
  <c r="D1114" i="1"/>
  <c r="D1115" i="1"/>
  <c r="D1116" i="1"/>
  <c r="D1117" i="1"/>
  <c r="D1118" i="1"/>
  <c r="D1119" i="1"/>
  <c r="D1120" i="1"/>
  <c r="D1121" i="1"/>
  <c r="D1122" i="1"/>
  <c r="D1123" i="1"/>
  <c r="D1124" i="1"/>
  <c r="D1125" i="1"/>
  <c r="D1126" i="1"/>
  <c r="D1127" i="1"/>
  <c r="D1128" i="1"/>
  <c r="D1129" i="1"/>
  <c r="D1130" i="1"/>
  <c r="D1131" i="1"/>
  <c r="D1132" i="1"/>
  <c r="D1133" i="1"/>
  <c r="D1134" i="1"/>
  <c r="D1135" i="1"/>
  <c r="D1136" i="1"/>
  <c r="D1137" i="1"/>
  <c r="D1138" i="1"/>
  <c r="D1139" i="1"/>
  <c r="D1140" i="1"/>
  <c r="D1141" i="1"/>
  <c r="D1142" i="1"/>
  <c r="D1143" i="1"/>
  <c r="D1144" i="1"/>
  <c r="D1145" i="1"/>
  <c r="D1146" i="1"/>
  <c r="D1147" i="1"/>
  <c r="D1148" i="1"/>
  <c r="D1149" i="1"/>
  <c r="D1150" i="1"/>
  <c r="D1151" i="1"/>
  <c r="D1152" i="1"/>
  <c r="D1153" i="1"/>
  <c r="D1154" i="1"/>
  <c r="D1155" i="1"/>
  <c r="D1156" i="1"/>
  <c r="D1157" i="1"/>
  <c r="D1158" i="1"/>
  <c r="D1159" i="1"/>
  <c r="D1160" i="1"/>
  <c r="D1161" i="1"/>
  <c r="D1162" i="1"/>
  <c r="D1163" i="1"/>
  <c r="D1164" i="1"/>
  <c r="D1165" i="1"/>
  <c r="D1166" i="1"/>
  <c r="D1167" i="1"/>
  <c r="D1168" i="1"/>
  <c r="D1169" i="1"/>
  <c r="D1170" i="1"/>
  <c r="D1171" i="1"/>
  <c r="D1172" i="1"/>
  <c r="D1173" i="1"/>
  <c r="D1174" i="1"/>
  <c r="D1175" i="1"/>
  <c r="D1176" i="1"/>
  <c r="D1177" i="1"/>
  <c r="D1178" i="1"/>
  <c r="D1179" i="1"/>
  <c r="D1180" i="1"/>
  <c r="D1181" i="1"/>
  <c r="D1182" i="1"/>
  <c r="D1183" i="1"/>
  <c r="D1184" i="1"/>
  <c r="D1185" i="1"/>
  <c r="D1186" i="1"/>
  <c r="D1187" i="1"/>
  <c r="D1188" i="1"/>
  <c r="D1189" i="1"/>
  <c r="D1190" i="1"/>
  <c r="D1191" i="1"/>
  <c r="D1192" i="1"/>
  <c r="D1193" i="1"/>
  <c r="D1194" i="1"/>
  <c r="D1195" i="1"/>
  <c r="D1196" i="1"/>
  <c r="D1197" i="1"/>
  <c r="D1198" i="1"/>
  <c r="D1199" i="1"/>
  <c r="D1200" i="1"/>
  <c r="D1201" i="1"/>
  <c r="D1202" i="1"/>
  <c r="D1203" i="1"/>
  <c r="D1204" i="1"/>
  <c r="D1205" i="1"/>
  <c r="D1206" i="1"/>
  <c r="D1207" i="1"/>
  <c r="D1208" i="1"/>
  <c r="D1209" i="1"/>
  <c r="D1210" i="1"/>
  <c r="D1211" i="1"/>
  <c r="D1212" i="1"/>
  <c r="D1213" i="1"/>
  <c r="D1214" i="1"/>
  <c r="D1215" i="1"/>
  <c r="D1216" i="1"/>
  <c r="D1217" i="1"/>
  <c r="D1218" i="1"/>
  <c r="D1219" i="1"/>
  <c r="D1220" i="1"/>
  <c r="D1221" i="1"/>
  <c r="D1222" i="1"/>
  <c r="D1223" i="1"/>
  <c r="D1224" i="1"/>
  <c r="D1225" i="1"/>
  <c r="D1226" i="1"/>
  <c r="D1227" i="1"/>
  <c r="D1228" i="1"/>
  <c r="D1229" i="1"/>
  <c r="D1230" i="1"/>
  <c r="D1231" i="1"/>
  <c r="D1232" i="1"/>
  <c r="D1233" i="1"/>
  <c r="D1234" i="1"/>
  <c r="D1235" i="1"/>
  <c r="D1236" i="1"/>
  <c r="D1237" i="1"/>
  <c r="D1238" i="1"/>
  <c r="D1239" i="1"/>
  <c r="D1240" i="1"/>
  <c r="D1241" i="1"/>
  <c r="D1242" i="1"/>
  <c r="D1243" i="1"/>
  <c r="D1244" i="1"/>
  <c r="D1245" i="1"/>
  <c r="D1246" i="1"/>
  <c r="D1247" i="1"/>
  <c r="D1248" i="1"/>
  <c r="D1249" i="1"/>
  <c r="D1250" i="1"/>
  <c r="D1251" i="1"/>
  <c r="D1252" i="1"/>
  <c r="D1253" i="1"/>
  <c r="D1254" i="1"/>
  <c r="D1255" i="1"/>
  <c r="D1256" i="1"/>
  <c r="D1257" i="1"/>
  <c r="D1258" i="1"/>
  <c r="D1259" i="1"/>
  <c r="D1260" i="1"/>
  <c r="D1261" i="1"/>
  <c r="D1262" i="1"/>
  <c r="D1263" i="1"/>
  <c r="D1264" i="1"/>
  <c r="D1265" i="1"/>
  <c r="D1266" i="1"/>
  <c r="D1267" i="1"/>
  <c r="D1268" i="1"/>
  <c r="D1269" i="1"/>
  <c r="D1270" i="1"/>
  <c r="D1271" i="1"/>
  <c r="D1272" i="1"/>
  <c r="D1273" i="1"/>
  <c r="D1274" i="1"/>
  <c r="D1275" i="1"/>
  <c r="D1276" i="1"/>
  <c r="D1277" i="1"/>
  <c r="D1278" i="1"/>
  <c r="D1279" i="1"/>
  <c r="D1280" i="1"/>
  <c r="D1281" i="1"/>
  <c r="D1282" i="1"/>
  <c r="D1283" i="1"/>
  <c r="D1284" i="1"/>
  <c r="D1285" i="1"/>
  <c r="D1286" i="1"/>
  <c r="D1287" i="1"/>
  <c r="D1288" i="1"/>
  <c r="D1289" i="1"/>
  <c r="D1290" i="1"/>
  <c r="D1291" i="1"/>
  <c r="D1292" i="1"/>
  <c r="D1293" i="1"/>
  <c r="D1294" i="1"/>
  <c r="D1295" i="1"/>
  <c r="D1296" i="1"/>
  <c r="D1297" i="1"/>
  <c r="D1298" i="1"/>
  <c r="D1299" i="1"/>
  <c r="D1300" i="1"/>
  <c r="D1301" i="1"/>
  <c r="D1302" i="1"/>
  <c r="D1303" i="1"/>
  <c r="D1304" i="1"/>
  <c r="D1305" i="1"/>
  <c r="D1306" i="1"/>
  <c r="D1307" i="1"/>
  <c r="D1308" i="1"/>
  <c r="D1309" i="1"/>
  <c r="D1310" i="1"/>
  <c r="D1311" i="1"/>
  <c r="D1312" i="1"/>
  <c r="D1313" i="1"/>
  <c r="D1314" i="1"/>
  <c r="D1315" i="1"/>
  <c r="D1316" i="1"/>
  <c r="D1317" i="1"/>
  <c r="D1318" i="1"/>
  <c r="D1319" i="1"/>
  <c r="D1320" i="1"/>
  <c r="D1321" i="1"/>
  <c r="D1322" i="1"/>
  <c r="D1323" i="1"/>
  <c r="D1324" i="1"/>
  <c r="D1325" i="1"/>
  <c r="D1326" i="1"/>
  <c r="D1327" i="1"/>
  <c r="D1328" i="1"/>
  <c r="D1329" i="1"/>
  <c r="D1330" i="1"/>
  <c r="D1331" i="1"/>
  <c r="D1332" i="1"/>
  <c r="D1333" i="1"/>
  <c r="D1334" i="1"/>
  <c r="D1335" i="1"/>
  <c r="D1336" i="1"/>
  <c r="D1337" i="1"/>
  <c r="D1338" i="1"/>
  <c r="D1339" i="1"/>
  <c r="D1340" i="1"/>
  <c r="D1341" i="1"/>
  <c r="D1342" i="1"/>
  <c r="D1343" i="1"/>
  <c r="D1344" i="1"/>
  <c r="D1345" i="1"/>
  <c r="D1346" i="1"/>
  <c r="D1347" i="1"/>
  <c r="D1348" i="1"/>
  <c r="D1349" i="1"/>
  <c r="D1350" i="1"/>
  <c r="D1351" i="1"/>
  <c r="D1352" i="1"/>
  <c r="D1353" i="1"/>
  <c r="D1354" i="1"/>
  <c r="D1355" i="1"/>
  <c r="D1356" i="1"/>
  <c r="D1357" i="1"/>
  <c r="D1358" i="1"/>
  <c r="D1359" i="1"/>
  <c r="D1360" i="1"/>
  <c r="D1361" i="1"/>
  <c r="D1362" i="1"/>
  <c r="D1363" i="1"/>
  <c r="D1364" i="1"/>
  <c r="D1365" i="1"/>
  <c r="D1366" i="1"/>
  <c r="D1367" i="1"/>
  <c r="D1368" i="1"/>
  <c r="D1369" i="1"/>
  <c r="D1370" i="1"/>
  <c r="D1371" i="1"/>
  <c r="D1372" i="1"/>
  <c r="D1373" i="1"/>
  <c r="D1374" i="1"/>
  <c r="D1375" i="1"/>
  <c r="D1376" i="1"/>
  <c r="D1377" i="1"/>
  <c r="D1378" i="1"/>
  <c r="D1379" i="1"/>
  <c r="D1380" i="1"/>
  <c r="D1381" i="1"/>
  <c r="D1382" i="1"/>
  <c r="D1383" i="1"/>
  <c r="D1384" i="1"/>
  <c r="D1385" i="1"/>
  <c r="D1386" i="1"/>
  <c r="D1387" i="1"/>
  <c r="D1388" i="1"/>
  <c r="D1389" i="1"/>
  <c r="D1390" i="1"/>
  <c r="D1391" i="1"/>
  <c r="D1392" i="1"/>
  <c r="D1393" i="1"/>
  <c r="D1394" i="1"/>
  <c r="D1395" i="1"/>
  <c r="D1396" i="1"/>
  <c r="D1397" i="1"/>
  <c r="D1398" i="1"/>
  <c r="D1399" i="1"/>
  <c r="D1400" i="1"/>
  <c r="D1401" i="1"/>
  <c r="D1402" i="1"/>
  <c r="D1403" i="1"/>
  <c r="D1404" i="1"/>
  <c r="D1405" i="1"/>
  <c r="D1406" i="1"/>
  <c r="D1407" i="1"/>
  <c r="D1408" i="1"/>
  <c r="D1409" i="1"/>
  <c r="D1410" i="1"/>
  <c r="D1411" i="1"/>
  <c r="D1412" i="1"/>
  <c r="D1413" i="1"/>
  <c r="D1414" i="1"/>
  <c r="D1415" i="1"/>
  <c r="D1416" i="1"/>
  <c r="D1417" i="1"/>
  <c r="D1418" i="1"/>
  <c r="D1419" i="1"/>
  <c r="D1420" i="1"/>
  <c r="D1421" i="1"/>
  <c r="D1422" i="1"/>
  <c r="D1423" i="1"/>
  <c r="D1424" i="1"/>
  <c r="D1425" i="1"/>
  <c r="D1426" i="1"/>
  <c r="D1427" i="1"/>
  <c r="D1428" i="1"/>
  <c r="D1429" i="1"/>
  <c r="D1430" i="1"/>
  <c r="D1431" i="1"/>
  <c r="D1432" i="1"/>
  <c r="D1433" i="1"/>
  <c r="D1434" i="1"/>
  <c r="D1435" i="1"/>
  <c r="D1436" i="1"/>
  <c r="D1437" i="1"/>
  <c r="D1438" i="1"/>
  <c r="D1439" i="1"/>
  <c r="D1440" i="1"/>
  <c r="D1441" i="1"/>
  <c r="D1442" i="1"/>
  <c r="D1443" i="1"/>
  <c r="D1444" i="1"/>
  <c r="D1445" i="1"/>
  <c r="D1446" i="1"/>
  <c r="D1447" i="1"/>
  <c r="D1448" i="1"/>
  <c r="D1449" i="1"/>
  <c r="D1450" i="1"/>
  <c r="D1451" i="1"/>
  <c r="D1452" i="1"/>
  <c r="D1453" i="1"/>
  <c r="D1454" i="1"/>
  <c r="D1455" i="1"/>
  <c r="D1456" i="1"/>
  <c r="D1457" i="1"/>
  <c r="D1458" i="1"/>
  <c r="D1459" i="1"/>
  <c r="D1460" i="1"/>
  <c r="D1461" i="1"/>
  <c r="D1462" i="1"/>
  <c r="D1463" i="1"/>
  <c r="D1464" i="1"/>
  <c r="D1465" i="1"/>
  <c r="D1466" i="1"/>
  <c r="D1467" i="1"/>
  <c r="D1468" i="1"/>
  <c r="D1469" i="1"/>
  <c r="D1470" i="1"/>
  <c r="D1471" i="1"/>
  <c r="D1472" i="1"/>
  <c r="D1473" i="1"/>
  <c r="D1474" i="1"/>
  <c r="D1475" i="1"/>
  <c r="D1476" i="1"/>
  <c r="D1477" i="1"/>
  <c r="D1478" i="1"/>
  <c r="D1479" i="1"/>
  <c r="D1480" i="1"/>
  <c r="D1481" i="1"/>
  <c r="D1482" i="1"/>
  <c r="D1483" i="1"/>
  <c r="D1484" i="1"/>
  <c r="D1485" i="1"/>
  <c r="D1486" i="1"/>
  <c r="D1487" i="1"/>
  <c r="D1488" i="1"/>
  <c r="D1489" i="1"/>
  <c r="D1490" i="1"/>
  <c r="D1491" i="1"/>
  <c r="D1492" i="1"/>
  <c r="D1493" i="1"/>
  <c r="D1494" i="1"/>
  <c r="D1495" i="1"/>
  <c r="D1496" i="1"/>
  <c r="D1497" i="1"/>
  <c r="D1498" i="1"/>
  <c r="D1499" i="1"/>
  <c r="D1500" i="1"/>
  <c r="D1501" i="1"/>
  <c r="D1502" i="1"/>
  <c r="D1503" i="1"/>
  <c r="D1504" i="1"/>
  <c r="D1505" i="1"/>
  <c r="D1506" i="1"/>
  <c r="D1507" i="1"/>
  <c r="D1508" i="1"/>
  <c r="D1509" i="1"/>
  <c r="D1510" i="1"/>
  <c r="D1511" i="1"/>
  <c r="D1512" i="1"/>
  <c r="D1513" i="1"/>
  <c r="D1514" i="1"/>
  <c r="D1515" i="1"/>
  <c r="D1516" i="1"/>
  <c r="D1517" i="1"/>
  <c r="D1518" i="1"/>
  <c r="D1519" i="1"/>
  <c r="D1520" i="1"/>
  <c r="D1521" i="1"/>
  <c r="D1522" i="1"/>
  <c r="D1523" i="1"/>
  <c r="D1524" i="1"/>
  <c r="D1525" i="1"/>
  <c r="D1526" i="1"/>
  <c r="D1527" i="1"/>
  <c r="D1528" i="1"/>
  <c r="D1529" i="1"/>
  <c r="D1530" i="1"/>
  <c r="D1531" i="1"/>
  <c r="D1532" i="1"/>
  <c r="D1533" i="1"/>
  <c r="D1534" i="1"/>
  <c r="D1535" i="1"/>
  <c r="D1536" i="1"/>
  <c r="D1537" i="1"/>
  <c r="D1538" i="1"/>
  <c r="D1539" i="1"/>
  <c r="D1540" i="1"/>
  <c r="D1541" i="1"/>
  <c r="D1542" i="1"/>
  <c r="D1543" i="1"/>
  <c r="D1544" i="1"/>
  <c r="D1545" i="1"/>
  <c r="D1546" i="1"/>
  <c r="D1547" i="1"/>
  <c r="D1548" i="1"/>
  <c r="D1549" i="1"/>
  <c r="D1550" i="1"/>
  <c r="D1551" i="1"/>
  <c r="D1552" i="1"/>
  <c r="D1553" i="1"/>
  <c r="D1554" i="1"/>
  <c r="D1555" i="1"/>
  <c r="D1556" i="1"/>
  <c r="D1557" i="1"/>
  <c r="D1558" i="1"/>
  <c r="D1559" i="1"/>
  <c r="D1560" i="1"/>
  <c r="D1561" i="1"/>
  <c r="D1562" i="1"/>
  <c r="D1563" i="1"/>
  <c r="D1564" i="1"/>
  <c r="D1565" i="1"/>
  <c r="D1566" i="1"/>
  <c r="D1567" i="1"/>
  <c r="D1568" i="1"/>
  <c r="D1569" i="1"/>
  <c r="D1570" i="1"/>
  <c r="D1571" i="1"/>
  <c r="D1572" i="1"/>
  <c r="D1573" i="1"/>
  <c r="D1574" i="1"/>
  <c r="D1575" i="1"/>
  <c r="D1576" i="1"/>
  <c r="D1577" i="1"/>
  <c r="D1578" i="1"/>
  <c r="D1579" i="1"/>
  <c r="D1580" i="1"/>
  <c r="D1581" i="1"/>
  <c r="D1582" i="1"/>
  <c r="D1583" i="1"/>
  <c r="D1584" i="1"/>
  <c r="D1585" i="1"/>
  <c r="D1586" i="1"/>
  <c r="D1587" i="1"/>
  <c r="D1588" i="1"/>
  <c r="D1589" i="1"/>
  <c r="D1590" i="1"/>
  <c r="D1591" i="1"/>
  <c r="D1592" i="1"/>
  <c r="D1593" i="1"/>
  <c r="D1594" i="1"/>
  <c r="D1595" i="1"/>
  <c r="D1596" i="1"/>
  <c r="D1597" i="1"/>
  <c r="D1598" i="1"/>
  <c r="D1599" i="1"/>
  <c r="D1600" i="1"/>
  <c r="D1601" i="1"/>
  <c r="D1602" i="1"/>
  <c r="D1603" i="1"/>
  <c r="D1604" i="1"/>
  <c r="D1605" i="1"/>
  <c r="D1606" i="1"/>
  <c r="D1607" i="1"/>
  <c r="D1608" i="1"/>
  <c r="D1609" i="1"/>
  <c r="D1610" i="1"/>
  <c r="D1611" i="1"/>
  <c r="D1612" i="1"/>
  <c r="D1613" i="1"/>
  <c r="D1614" i="1"/>
  <c r="D1615" i="1"/>
  <c r="D1616" i="1"/>
  <c r="D1617" i="1"/>
  <c r="D1618" i="1"/>
  <c r="D1619" i="1"/>
  <c r="D1620" i="1"/>
  <c r="D1621" i="1"/>
  <c r="D1622" i="1"/>
  <c r="D1623" i="1"/>
  <c r="D1624" i="1"/>
  <c r="D1625" i="1"/>
  <c r="D1626" i="1"/>
  <c r="D1627" i="1"/>
  <c r="D1628" i="1"/>
  <c r="D1629" i="1"/>
  <c r="D1630" i="1"/>
  <c r="D1631" i="1"/>
  <c r="D1632" i="1"/>
  <c r="D1633" i="1"/>
  <c r="D1634" i="1"/>
  <c r="D1635" i="1"/>
  <c r="D1636" i="1"/>
  <c r="D1637" i="1"/>
  <c r="D1638" i="1"/>
  <c r="D1639" i="1"/>
  <c r="D1640" i="1"/>
  <c r="D1641" i="1"/>
  <c r="D1642" i="1"/>
  <c r="D1643" i="1"/>
  <c r="D1644" i="1"/>
  <c r="D1645" i="1"/>
  <c r="D1646" i="1"/>
  <c r="D1647" i="1"/>
  <c r="D1648" i="1"/>
  <c r="D1649" i="1"/>
  <c r="D1650" i="1"/>
  <c r="D1651" i="1"/>
  <c r="D1652" i="1"/>
  <c r="D1653" i="1"/>
  <c r="D1654" i="1"/>
  <c r="D1655" i="1"/>
  <c r="D1656" i="1"/>
  <c r="D1657" i="1"/>
  <c r="D1658" i="1"/>
  <c r="D1659" i="1"/>
  <c r="D1660" i="1"/>
  <c r="D1661" i="1"/>
  <c r="D1662" i="1"/>
  <c r="D1663" i="1"/>
  <c r="D1664" i="1"/>
  <c r="D1665" i="1"/>
  <c r="D1666" i="1"/>
  <c r="D1667" i="1"/>
  <c r="D1668" i="1"/>
  <c r="D1669" i="1"/>
  <c r="D1670" i="1"/>
  <c r="D1671" i="1"/>
  <c r="D1672" i="1"/>
  <c r="D1673" i="1"/>
  <c r="D1674" i="1"/>
  <c r="D1675" i="1"/>
  <c r="D1676" i="1"/>
  <c r="D1677" i="1"/>
  <c r="D1678" i="1"/>
  <c r="D1679" i="1"/>
  <c r="D1680" i="1"/>
  <c r="D1681" i="1"/>
  <c r="D1682" i="1"/>
  <c r="D1683" i="1"/>
  <c r="D1684" i="1"/>
  <c r="D1685" i="1"/>
  <c r="D1686" i="1"/>
  <c r="D1687" i="1"/>
  <c r="D1688" i="1"/>
  <c r="D1689" i="1"/>
  <c r="D1690" i="1"/>
  <c r="D1691" i="1"/>
  <c r="D1692" i="1"/>
  <c r="D1693" i="1"/>
  <c r="D1694" i="1"/>
  <c r="D1695" i="1"/>
  <c r="D1696" i="1"/>
  <c r="D1697" i="1"/>
  <c r="D1698" i="1"/>
  <c r="D1699" i="1"/>
  <c r="D1700" i="1"/>
  <c r="D1701" i="1"/>
  <c r="D1702" i="1"/>
  <c r="D1703" i="1"/>
  <c r="D1704" i="1"/>
  <c r="D1705" i="1"/>
  <c r="D1706" i="1"/>
  <c r="D1707" i="1"/>
  <c r="D1708" i="1"/>
  <c r="D1709" i="1"/>
  <c r="D1710" i="1"/>
  <c r="D1711" i="1"/>
  <c r="D1712" i="1"/>
  <c r="D1713" i="1"/>
  <c r="D1714" i="1"/>
  <c r="D1715" i="1"/>
  <c r="D1716" i="1"/>
  <c r="D1717" i="1"/>
  <c r="D1718" i="1"/>
  <c r="D1719" i="1"/>
  <c r="D1720" i="1"/>
  <c r="D1721" i="1"/>
  <c r="D1722" i="1"/>
  <c r="D1723" i="1"/>
  <c r="D1724" i="1"/>
  <c r="D1725" i="1"/>
  <c r="D1726" i="1"/>
  <c r="D1727" i="1"/>
  <c r="D1728" i="1"/>
  <c r="D1729" i="1"/>
  <c r="D1730" i="1"/>
  <c r="D1731" i="1"/>
  <c r="D1732" i="1"/>
  <c r="D1733" i="1"/>
  <c r="D1734" i="1"/>
  <c r="D1735" i="1"/>
  <c r="D1736" i="1"/>
  <c r="D1737" i="1"/>
  <c r="D1738" i="1"/>
  <c r="D1739" i="1"/>
  <c r="D1740" i="1"/>
  <c r="D1741" i="1"/>
  <c r="D1742" i="1"/>
  <c r="D1743" i="1"/>
  <c r="D1744" i="1"/>
  <c r="D1745" i="1"/>
  <c r="D1746" i="1"/>
  <c r="D1747" i="1"/>
  <c r="D1748" i="1"/>
  <c r="D1749" i="1"/>
  <c r="D1750" i="1"/>
  <c r="D1751" i="1"/>
  <c r="D1752" i="1"/>
  <c r="D1753" i="1"/>
  <c r="D1754" i="1"/>
  <c r="D1755" i="1"/>
  <c r="D1756" i="1"/>
  <c r="D1757" i="1"/>
  <c r="D1758" i="1"/>
  <c r="D1759" i="1"/>
  <c r="D1760" i="1"/>
  <c r="D1761" i="1"/>
  <c r="D1762" i="1"/>
  <c r="D1763" i="1"/>
  <c r="D1764" i="1"/>
  <c r="D1765" i="1"/>
  <c r="D1766" i="1"/>
  <c r="D1767" i="1"/>
  <c r="D1768" i="1"/>
  <c r="D1769" i="1"/>
  <c r="D1770" i="1"/>
  <c r="D1771" i="1"/>
  <c r="D1772" i="1"/>
  <c r="D1773" i="1"/>
  <c r="D1774" i="1"/>
  <c r="D1775" i="1"/>
  <c r="D1776" i="1"/>
  <c r="D1777" i="1"/>
  <c r="D1778" i="1"/>
  <c r="D1779" i="1"/>
  <c r="D1780" i="1"/>
  <c r="D1781" i="1"/>
  <c r="D1782" i="1"/>
  <c r="D1783" i="1"/>
  <c r="D1784" i="1"/>
  <c r="D1785" i="1"/>
  <c r="D1786" i="1"/>
  <c r="D1787" i="1"/>
  <c r="D1788" i="1"/>
  <c r="D1789" i="1"/>
  <c r="D1790" i="1"/>
  <c r="D1791" i="1"/>
  <c r="D1792" i="1"/>
  <c r="D1793" i="1"/>
  <c r="D1794" i="1"/>
  <c r="D1795" i="1"/>
  <c r="D1796" i="1"/>
  <c r="D1797" i="1"/>
  <c r="D1798" i="1"/>
  <c r="D1799" i="1"/>
  <c r="D1800" i="1"/>
  <c r="D1801" i="1"/>
  <c r="D1802" i="1"/>
  <c r="D1803" i="1"/>
  <c r="D1804" i="1"/>
  <c r="D1805" i="1"/>
  <c r="D1806" i="1"/>
  <c r="D1807" i="1"/>
  <c r="D1808" i="1"/>
  <c r="D1809" i="1"/>
  <c r="D1810" i="1"/>
  <c r="D1811" i="1"/>
  <c r="D1812" i="1"/>
  <c r="D1813" i="1"/>
  <c r="D1814" i="1"/>
  <c r="D1815" i="1"/>
  <c r="D1816" i="1"/>
  <c r="D1817" i="1"/>
  <c r="D1818" i="1"/>
  <c r="D1819" i="1"/>
  <c r="D1820" i="1"/>
  <c r="D1821" i="1"/>
  <c r="D1822" i="1"/>
  <c r="D1823" i="1"/>
  <c r="D1824" i="1"/>
  <c r="D1825" i="1"/>
  <c r="D1826" i="1"/>
  <c r="D1827" i="1"/>
  <c r="D1828" i="1"/>
  <c r="D1829" i="1"/>
  <c r="D1830" i="1"/>
  <c r="D1831" i="1"/>
  <c r="D1832" i="1"/>
  <c r="D1833" i="1"/>
  <c r="D1834" i="1"/>
  <c r="D1835" i="1"/>
  <c r="D1836" i="1"/>
  <c r="D1837" i="1"/>
  <c r="D1838" i="1"/>
  <c r="D1839" i="1"/>
  <c r="D1840" i="1"/>
  <c r="D1841" i="1"/>
  <c r="D1842" i="1"/>
  <c r="D1843" i="1"/>
  <c r="D1844" i="1"/>
  <c r="D1845" i="1"/>
  <c r="D1846" i="1"/>
  <c r="D1847" i="1"/>
  <c r="D1848" i="1"/>
  <c r="D1849" i="1"/>
  <c r="D1850" i="1"/>
  <c r="D1851" i="1"/>
  <c r="D1852" i="1"/>
  <c r="D1853" i="1"/>
  <c r="D1854" i="1"/>
  <c r="D1855" i="1"/>
  <c r="D1856" i="1"/>
  <c r="D1857" i="1"/>
  <c r="D1858" i="1"/>
  <c r="D1859" i="1"/>
  <c r="D1860" i="1"/>
  <c r="D1861" i="1"/>
  <c r="D1862" i="1"/>
  <c r="D1863" i="1"/>
  <c r="D1864" i="1"/>
  <c r="D1865" i="1"/>
  <c r="D1866" i="1"/>
  <c r="D1867" i="1"/>
  <c r="D1868" i="1"/>
  <c r="D1869" i="1"/>
  <c r="D1870" i="1"/>
  <c r="D1871" i="1"/>
  <c r="D1872" i="1"/>
  <c r="D1873" i="1"/>
  <c r="D1874" i="1"/>
  <c r="D1875" i="1"/>
  <c r="D1876" i="1"/>
  <c r="D1877" i="1"/>
  <c r="D1878" i="1"/>
  <c r="D1879" i="1"/>
  <c r="D1880" i="1"/>
  <c r="D1881" i="1"/>
  <c r="D1882" i="1"/>
  <c r="D1883" i="1"/>
  <c r="D1884" i="1"/>
  <c r="D1885" i="1"/>
  <c r="D1886" i="1"/>
  <c r="D1887" i="1"/>
  <c r="D1888" i="1"/>
  <c r="D1889" i="1"/>
  <c r="D1890" i="1"/>
  <c r="D1891" i="1"/>
  <c r="D1892" i="1"/>
  <c r="D1893" i="1"/>
  <c r="D1894" i="1"/>
  <c r="D1895" i="1"/>
  <c r="D1896" i="1"/>
  <c r="D1897" i="1"/>
  <c r="D1898" i="1"/>
  <c r="D1899" i="1"/>
  <c r="D1900" i="1"/>
  <c r="D1901" i="1"/>
  <c r="D1902" i="1"/>
  <c r="D1903" i="1"/>
  <c r="D1904" i="1"/>
  <c r="D1905" i="1"/>
  <c r="D1906" i="1"/>
  <c r="D1907" i="1"/>
  <c r="D1908" i="1"/>
  <c r="D1909" i="1"/>
  <c r="D1910" i="1"/>
  <c r="D1911" i="1"/>
  <c r="D1912" i="1"/>
  <c r="D1913" i="1"/>
  <c r="D1914" i="1"/>
  <c r="D1915" i="1"/>
  <c r="D1916" i="1"/>
  <c r="D1917" i="1"/>
  <c r="D1918" i="1"/>
  <c r="D1919" i="1"/>
  <c r="D1920" i="1"/>
  <c r="D1921" i="1"/>
  <c r="D1922" i="1"/>
  <c r="D1923" i="1"/>
  <c r="D1924" i="1"/>
  <c r="D1925" i="1"/>
  <c r="D1926" i="1"/>
  <c r="D1927" i="1"/>
  <c r="D1928" i="1"/>
  <c r="D1929" i="1"/>
  <c r="D1930" i="1"/>
  <c r="D1931" i="1"/>
  <c r="D1932" i="1"/>
  <c r="D1933" i="1"/>
  <c r="D1934" i="1"/>
  <c r="D1935" i="1"/>
  <c r="D1936" i="1"/>
  <c r="D1937" i="1"/>
  <c r="D1938" i="1"/>
  <c r="D1939" i="1"/>
  <c r="D1940" i="1"/>
  <c r="D1941" i="1"/>
  <c r="D1942" i="1"/>
  <c r="D1943" i="1"/>
  <c r="D1944" i="1"/>
  <c r="D1945" i="1"/>
  <c r="D1946" i="1"/>
  <c r="D1947" i="1"/>
  <c r="D1948" i="1"/>
  <c r="D1949" i="1"/>
  <c r="D1950" i="1"/>
  <c r="D1951" i="1"/>
  <c r="D1952" i="1"/>
  <c r="D1953" i="1"/>
  <c r="D1954" i="1"/>
  <c r="D1955" i="1"/>
  <c r="D1956" i="1"/>
  <c r="D1957" i="1"/>
  <c r="D1958" i="1"/>
  <c r="D1959" i="1"/>
  <c r="D1960" i="1"/>
  <c r="D1961" i="1"/>
  <c r="D1962" i="1"/>
  <c r="D1963" i="1"/>
  <c r="D1964" i="1"/>
  <c r="D1965" i="1"/>
  <c r="D1966" i="1"/>
  <c r="D1967" i="1"/>
  <c r="D1968" i="1"/>
  <c r="D1969" i="1"/>
  <c r="D1970" i="1"/>
  <c r="D1971" i="1"/>
  <c r="D1972" i="1"/>
  <c r="D1973" i="1"/>
  <c r="D1974" i="1"/>
  <c r="D1975" i="1"/>
  <c r="D1976" i="1"/>
  <c r="D1977" i="1"/>
  <c r="D1978" i="1"/>
  <c r="D1979" i="1"/>
  <c r="D1980" i="1"/>
  <c r="D1981" i="1"/>
  <c r="D1982" i="1"/>
  <c r="D1983" i="1"/>
  <c r="D1984" i="1"/>
  <c r="D1985" i="1"/>
  <c r="D1986" i="1"/>
  <c r="D1987" i="1"/>
  <c r="D1988" i="1"/>
  <c r="D1989" i="1"/>
  <c r="D1990" i="1"/>
  <c r="D1991" i="1"/>
  <c r="D1992" i="1"/>
  <c r="D1993" i="1"/>
  <c r="D1994" i="1"/>
  <c r="D1995" i="1"/>
  <c r="D1996" i="1"/>
  <c r="D1997" i="1"/>
  <c r="D1998" i="1"/>
  <c r="D1999" i="1"/>
  <c r="D2000" i="1"/>
  <c r="D2001" i="1"/>
  <c r="D2002" i="1"/>
  <c r="D2003" i="1"/>
  <c r="D2004" i="1"/>
  <c r="D2005" i="1"/>
  <c r="D2006" i="1"/>
  <c r="D2007" i="1"/>
  <c r="D2008" i="1"/>
  <c r="D2009" i="1"/>
  <c r="D2010" i="1"/>
  <c r="D2011" i="1"/>
  <c r="D2012" i="1"/>
  <c r="D2013" i="1"/>
  <c r="D2014" i="1"/>
  <c r="D2015" i="1"/>
  <c r="D2016" i="1"/>
  <c r="D2017" i="1"/>
  <c r="D2018" i="1"/>
  <c r="D2019" i="1"/>
  <c r="D2020" i="1"/>
  <c r="D2021" i="1"/>
  <c r="D2022" i="1"/>
  <c r="D2023" i="1"/>
  <c r="D2024" i="1"/>
  <c r="D2025" i="1"/>
  <c r="D2026" i="1"/>
  <c r="D2027" i="1"/>
  <c r="D2028" i="1"/>
  <c r="D2029" i="1"/>
  <c r="D2030" i="1"/>
  <c r="D2031" i="1"/>
  <c r="D2032" i="1"/>
  <c r="D2033" i="1"/>
  <c r="D2034" i="1"/>
  <c r="D2035" i="1"/>
  <c r="D2036" i="1"/>
  <c r="D2037" i="1"/>
  <c r="D2038" i="1"/>
  <c r="D2039" i="1"/>
  <c r="D2040" i="1"/>
  <c r="D2041" i="1"/>
  <c r="D2042" i="1"/>
  <c r="D2043" i="1"/>
  <c r="D2044" i="1"/>
  <c r="D2045" i="1"/>
  <c r="D2046" i="1"/>
  <c r="D2047" i="1"/>
  <c r="D2048" i="1"/>
  <c r="D2049" i="1"/>
  <c r="D2050" i="1"/>
  <c r="D2051" i="1"/>
  <c r="D2052" i="1"/>
  <c r="D2053" i="1"/>
  <c r="D2054" i="1"/>
  <c r="D2055" i="1"/>
  <c r="D2056" i="1"/>
  <c r="D2057" i="1"/>
  <c r="D2058" i="1"/>
  <c r="D2059" i="1"/>
  <c r="D2060" i="1"/>
  <c r="D2061" i="1"/>
  <c r="D2062" i="1"/>
  <c r="D2063" i="1"/>
  <c r="D2064" i="1"/>
  <c r="D2065" i="1"/>
  <c r="D2066" i="1"/>
  <c r="D2067" i="1"/>
  <c r="D2068" i="1"/>
  <c r="D2069" i="1"/>
  <c r="D2070" i="1"/>
  <c r="D2071" i="1"/>
  <c r="D2072" i="1"/>
  <c r="D2073" i="1"/>
  <c r="D2074" i="1"/>
  <c r="D2075" i="1"/>
  <c r="D2076" i="1"/>
  <c r="D2077" i="1"/>
  <c r="D2078" i="1"/>
  <c r="D2079" i="1"/>
  <c r="D2080" i="1"/>
  <c r="D2081" i="1"/>
  <c r="D2082" i="1"/>
  <c r="D2083" i="1"/>
  <c r="D2084" i="1"/>
  <c r="D2085" i="1"/>
  <c r="D2086" i="1"/>
  <c r="D2087" i="1"/>
  <c r="D2088" i="1"/>
  <c r="D2089" i="1"/>
  <c r="D2090" i="1"/>
  <c r="D2091" i="1"/>
  <c r="D2092" i="1"/>
  <c r="D2093" i="1"/>
  <c r="D2094" i="1"/>
  <c r="D2095" i="1"/>
  <c r="D2096" i="1"/>
  <c r="D2097" i="1"/>
  <c r="D2098" i="1"/>
  <c r="D2099" i="1"/>
  <c r="D2100" i="1"/>
  <c r="D2101" i="1"/>
  <c r="D2102" i="1"/>
  <c r="D2103" i="1"/>
  <c r="D2104" i="1"/>
  <c r="D2105" i="1"/>
  <c r="D2106" i="1"/>
  <c r="D2107" i="1"/>
  <c r="D2108" i="1"/>
  <c r="D2109" i="1"/>
  <c r="D2110" i="1"/>
  <c r="D2111" i="1"/>
  <c r="D2112" i="1"/>
  <c r="D2113" i="1"/>
  <c r="D2114" i="1"/>
  <c r="D2115" i="1"/>
  <c r="D2116" i="1"/>
  <c r="D2117" i="1"/>
  <c r="D2118" i="1"/>
  <c r="D2119" i="1"/>
  <c r="D2120" i="1"/>
  <c r="D2121" i="1"/>
  <c r="D2122" i="1"/>
  <c r="D2123" i="1"/>
  <c r="D2124" i="1"/>
  <c r="D2125" i="1"/>
  <c r="D2126" i="1"/>
  <c r="D2127" i="1"/>
  <c r="D2128" i="1"/>
  <c r="D2129" i="1"/>
  <c r="D2130" i="1"/>
  <c r="D2131" i="1"/>
  <c r="D2132" i="1"/>
  <c r="D2133" i="1"/>
  <c r="D2134" i="1"/>
  <c r="D2135" i="1"/>
  <c r="D2136" i="1"/>
  <c r="D2137" i="1"/>
  <c r="D2138" i="1"/>
  <c r="D2139" i="1"/>
  <c r="D2140" i="1"/>
  <c r="D2141" i="1"/>
  <c r="D2142" i="1"/>
  <c r="D2143" i="1"/>
  <c r="D2144" i="1"/>
  <c r="D2145" i="1"/>
  <c r="D2146" i="1"/>
  <c r="D2147" i="1"/>
  <c r="D2148" i="1"/>
  <c r="D2149" i="1"/>
  <c r="D2150" i="1"/>
  <c r="D2151" i="1"/>
  <c r="D2152" i="1"/>
  <c r="D2153" i="1"/>
  <c r="D2154" i="1"/>
  <c r="D2155" i="1"/>
  <c r="D2156" i="1"/>
  <c r="D2157" i="1"/>
  <c r="D2158" i="1"/>
  <c r="D2159" i="1"/>
  <c r="D2160" i="1"/>
  <c r="D2161" i="1"/>
  <c r="D2162" i="1"/>
  <c r="D2163" i="1"/>
  <c r="D2164" i="1"/>
  <c r="D2165" i="1"/>
  <c r="D2166" i="1"/>
  <c r="D2167" i="1"/>
  <c r="D2168" i="1"/>
  <c r="D2169" i="1"/>
  <c r="D2170" i="1"/>
  <c r="D2171" i="1"/>
  <c r="D2172" i="1"/>
  <c r="D2173" i="1"/>
  <c r="D2174" i="1"/>
  <c r="D2175" i="1"/>
  <c r="D2176" i="1"/>
  <c r="D2177" i="1"/>
  <c r="D2178" i="1"/>
  <c r="D2179" i="1"/>
  <c r="D2180" i="1"/>
  <c r="D2181" i="1"/>
  <c r="D2182" i="1"/>
  <c r="D2183" i="1"/>
  <c r="D2184" i="1"/>
  <c r="D2185" i="1"/>
  <c r="D2186" i="1"/>
  <c r="D2187" i="1"/>
  <c r="D2188" i="1"/>
  <c r="D2189" i="1"/>
  <c r="D2190" i="1"/>
  <c r="D2191" i="1"/>
  <c r="D2192" i="1"/>
  <c r="D2193" i="1"/>
  <c r="D2194" i="1"/>
  <c r="D2195" i="1"/>
  <c r="D2196" i="1"/>
  <c r="D2197" i="1"/>
  <c r="D2198" i="1"/>
  <c r="D2199" i="1"/>
  <c r="D2200" i="1"/>
  <c r="D2201" i="1"/>
  <c r="D2202" i="1"/>
  <c r="D2203" i="1"/>
  <c r="D2204" i="1"/>
  <c r="D2205" i="1"/>
  <c r="D2206" i="1"/>
  <c r="D2207" i="1"/>
  <c r="D2208" i="1"/>
  <c r="D2209" i="1"/>
  <c r="D2210" i="1"/>
  <c r="D2211" i="1"/>
  <c r="D2212" i="1"/>
  <c r="D2213" i="1"/>
  <c r="D2214" i="1"/>
  <c r="D2215" i="1"/>
  <c r="D2216" i="1"/>
  <c r="D2217" i="1"/>
  <c r="D2218" i="1"/>
  <c r="D2219" i="1"/>
  <c r="D2220" i="1"/>
  <c r="D2221" i="1"/>
  <c r="D2222" i="1"/>
  <c r="D2223" i="1"/>
  <c r="D2224" i="1"/>
  <c r="D2225" i="1"/>
  <c r="D2226" i="1"/>
  <c r="D2227" i="1"/>
  <c r="D2228" i="1"/>
  <c r="D2229" i="1"/>
  <c r="D2230" i="1"/>
  <c r="D2231" i="1"/>
  <c r="D2232" i="1"/>
  <c r="D2233" i="1"/>
  <c r="D2234" i="1"/>
  <c r="D2235" i="1"/>
  <c r="D2236" i="1"/>
  <c r="D2237" i="1"/>
  <c r="D2238" i="1"/>
  <c r="D2239" i="1"/>
  <c r="D2240" i="1"/>
  <c r="D2241" i="1"/>
  <c r="D2242" i="1"/>
  <c r="D2243" i="1"/>
  <c r="D2244" i="1"/>
  <c r="D2245" i="1"/>
  <c r="D2246" i="1"/>
  <c r="D2247" i="1"/>
  <c r="D2248" i="1"/>
  <c r="D2249" i="1"/>
  <c r="D2250" i="1"/>
  <c r="D2251" i="1"/>
  <c r="D2252" i="1"/>
  <c r="D2253" i="1"/>
  <c r="D2254" i="1"/>
  <c r="D2255" i="1"/>
  <c r="D2256" i="1"/>
  <c r="D2257" i="1"/>
  <c r="D2258" i="1"/>
  <c r="D2259" i="1"/>
  <c r="D2260" i="1"/>
  <c r="D2261" i="1"/>
  <c r="D2262" i="1"/>
  <c r="D2263" i="1"/>
  <c r="D2264" i="1"/>
  <c r="D2265" i="1"/>
  <c r="D2266" i="1"/>
  <c r="D2267" i="1"/>
  <c r="D2268" i="1"/>
  <c r="D2269" i="1"/>
  <c r="D2270" i="1"/>
  <c r="D2271" i="1"/>
  <c r="D2272" i="1"/>
  <c r="D2273" i="1"/>
  <c r="D2274" i="1"/>
  <c r="D2275" i="1"/>
  <c r="D2276" i="1"/>
  <c r="D2277" i="1"/>
  <c r="D2278" i="1"/>
  <c r="D2279" i="1"/>
  <c r="D2280" i="1"/>
  <c r="D2281" i="1"/>
  <c r="D2282" i="1"/>
  <c r="D2283" i="1"/>
  <c r="D2284" i="1"/>
  <c r="D2285" i="1"/>
  <c r="D2286" i="1"/>
  <c r="D2287" i="1"/>
  <c r="D2288" i="1"/>
  <c r="D2289" i="1"/>
  <c r="D2290" i="1"/>
  <c r="D2291" i="1"/>
  <c r="D2292" i="1"/>
  <c r="D2293" i="1"/>
  <c r="D2294" i="1"/>
  <c r="D2295" i="1"/>
  <c r="D2296" i="1"/>
  <c r="D2297" i="1"/>
  <c r="D2298" i="1"/>
  <c r="D2299" i="1"/>
  <c r="D2300" i="1"/>
  <c r="D2301" i="1"/>
  <c r="D2302" i="1"/>
  <c r="D2303" i="1"/>
  <c r="D2304" i="1"/>
  <c r="D2305" i="1"/>
  <c r="D2306" i="1"/>
  <c r="D2307" i="1"/>
  <c r="D2308" i="1"/>
  <c r="D2309" i="1"/>
  <c r="D2310" i="1"/>
  <c r="D2311" i="1"/>
  <c r="D2312" i="1"/>
  <c r="D2313" i="1"/>
  <c r="D2314" i="1"/>
  <c r="D2315" i="1"/>
  <c r="D2316" i="1"/>
  <c r="D2317" i="1"/>
  <c r="D2318" i="1"/>
  <c r="D2319" i="1"/>
  <c r="D2320" i="1"/>
  <c r="D2321" i="1"/>
  <c r="D2322" i="1"/>
  <c r="D2323" i="1"/>
  <c r="D2324" i="1"/>
  <c r="D2325" i="1"/>
  <c r="D2326" i="1"/>
  <c r="D2327" i="1"/>
  <c r="D2328" i="1"/>
  <c r="D2329" i="1"/>
  <c r="D2330" i="1"/>
  <c r="D2331" i="1"/>
  <c r="D2332" i="1"/>
  <c r="D2333" i="1"/>
  <c r="D2334" i="1"/>
  <c r="D2335" i="1"/>
  <c r="D2336" i="1"/>
  <c r="D2337" i="1"/>
  <c r="D2338" i="1"/>
  <c r="D2339" i="1"/>
  <c r="D2340" i="1"/>
  <c r="D2341" i="1"/>
  <c r="D2342" i="1"/>
  <c r="D2343" i="1"/>
  <c r="D2344" i="1"/>
  <c r="D2345" i="1"/>
  <c r="D2346" i="1"/>
  <c r="D2347" i="1"/>
  <c r="D2348" i="1"/>
  <c r="D2349" i="1"/>
  <c r="D2350" i="1"/>
  <c r="D2351" i="1"/>
  <c r="D2352" i="1"/>
  <c r="D2353" i="1"/>
  <c r="D2354" i="1"/>
  <c r="D2355" i="1"/>
  <c r="D2356" i="1"/>
  <c r="D2357" i="1"/>
  <c r="D2358" i="1"/>
  <c r="D2359" i="1"/>
  <c r="D2360" i="1"/>
  <c r="D2361" i="1"/>
  <c r="D2362" i="1"/>
  <c r="D2363" i="1"/>
  <c r="D2364" i="1"/>
  <c r="D2365" i="1"/>
  <c r="D2366" i="1"/>
  <c r="D2367" i="1"/>
  <c r="D2368" i="1"/>
  <c r="D2369" i="1"/>
  <c r="D2370" i="1"/>
  <c r="D2371" i="1"/>
  <c r="D2372" i="1"/>
  <c r="D2373" i="1"/>
  <c r="D2374" i="1"/>
  <c r="D2375" i="1"/>
  <c r="D2376" i="1"/>
  <c r="D2377" i="1"/>
  <c r="D2378" i="1"/>
  <c r="D2379" i="1"/>
  <c r="D2380" i="1"/>
  <c r="D2381" i="1"/>
  <c r="D2382" i="1"/>
  <c r="D2383" i="1"/>
  <c r="D2384" i="1"/>
  <c r="D2385" i="1"/>
  <c r="D2386" i="1"/>
  <c r="D2387" i="1"/>
  <c r="D2388" i="1"/>
  <c r="D2389" i="1"/>
  <c r="D2390" i="1"/>
  <c r="D2391" i="1"/>
  <c r="D2392" i="1"/>
  <c r="D2393" i="1"/>
  <c r="D2394" i="1"/>
  <c r="D2395" i="1"/>
  <c r="D2396" i="1"/>
  <c r="D2397" i="1"/>
  <c r="D2398" i="1"/>
  <c r="D2399" i="1"/>
  <c r="D2400" i="1"/>
  <c r="D2401" i="1"/>
  <c r="D2402" i="1"/>
  <c r="D2403" i="1"/>
  <c r="D2404" i="1"/>
  <c r="D2405" i="1"/>
  <c r="D2406" i="1"/>
  <c r="D2407" i="1"/>
  <c r="D2408" i="1"/>
  <c r="D2409" i="1"/>
  <c r="D2410" i="1"/>
  <c r="D2411" i="1"/>
  <c r="D2412" i="1"/>
  <c r="D2413" i="1"/>
  <c r="D2414" i="1"/>
  <c r="D2415" i="1"/>
  <c r="D2416" i="1"/>
  <c r="D2417" i="1"/>
  <c r="D2418" i="1"/>
  <c r="D2419" i="1"/>
  <c r="D2420" i="1"/>
  <c r="D2421" i="1"/>
  <c r="D2422" i="1"/>
  <c r="D2423" i="1"/>
  <c r="D2424" i="1"/>
  <c r="D2425" i="1"/>
  <c r="D2426" i="1"/>
  <c r="D2427" i="1"/>
  <c r="D2428" i="1"/>
  <c r="D2429" i="1"/>
  <c r="D2430" i="1"/>
  <c r="D2431" i="1"/>
  <c r="D2432" i="1"/>
  <c r="D2433" i="1"/>
  <c r="D2434" i="1"/>
  <c r="D2435" i="1"/>
  <c r="D2436" i="1"/>
  <c r="D2437" i="1"/>
  <c r="D2438" i="1"/>
  <c r="D2439" i="1"/>
  <c r="D2440" i="1"/>
  <c r="D2441" i="1"/>
  <c r="D2442" i="1"/>
  <c r="D2443" i="1"/>
  <c r="D2444" i="1"/>
  <c r="D2445" i="1"/>
  <c r="D2446" i="1"/>
  <c r="D2447" i="1"/>
  <c r="D2448" i="1"/>
  <c r="D2449" i="1"/>
  <c r="D2450" i="1"/>
  <c r="D2451" i="1"/>
  <c r="D2452" i="1"/>
  <c r="D2453" i="1"/>
  <c r="D2454" i="1"/>
  <c r="D2455" i="1"/>
  <c r="D2456" i="1"/>
  <c r="D2457" i="1"/>
  <c r="D2458" i="1"/>
  <c r="D2459" i="1"/>
  <c r="D2460" i="1"/>
  <c r="D2461" i="1"/>
  <c r="D2462" i="1"/>
  <c r="D2463" i="1"/>
  <c r="D2464" i="1"/>
  <c r="D2465" i="1"/>
  <c r="D2466" i="1"/>
  <c r="D2467" i="1"/>
  <c r="D2468" i="1"/>
  <c r="D2469" i="1"/>
  <c r="D2470" i="1"/>
  <c r="D2471" i="1"/>
  <c r="D2472" i="1"/>
  <c r="D2473" i="1"/>
  <c r="D2474" i="1"/>
  <c r="D2475" i="1"/>
  <c r="D2476" i="1"/>
  <c r="D2477" i="1"/>
  <c r="D2478" i="1"/>
  <c r="D2479" i="1"/>
  <c r="D2480" i="1"/>
  <c r="D2481" i="1"/>
  <c r="D2482" i="1"/>
  <c r="D2483" i="1"/>
  <c r="D2484" i="1"/>
  <c r="D2485" i="1"/>
  <c r="D2486" i="1"/>
  <c r="D2487" i="1"/>
  <c r="D2488" i="1"/>
  <c r="D2489" i="1"/>
  <c r="D2490" i="1"/>
  <c r="D2491" i="1"/>
  <c r="D2492" i="1"/>
  <c r="D2493" i="1"/>
  <c r="D2494" i="1"/>
  <c r="D2495" i="1"/>
  <c r="D2496" i="1"/>
  <c r="D2497" i="1"/>
  <c r="D2498" i="1"/>
  <c r="D2499" i="1"/>
  <c r="D2500" i="1"/>
  <c r="D2501" i="1"/>
  <c r="D2502" i="1"/>
  <c r="D2503" i="1"/>
  <c r="D2504" i="1"/>
  <c r="D2505" i="1"/>
  <c r="D2506" i="1"/>
  <c r="D2507" i="1"/>
  <c r="D2508" i="1"/>
  <c r="D2509" i="1"/>
  <c r="D2510" i="1"/>
  <c r="D2511" i="1"/>
  <c r="D2512" i="1"/>
  <c r="D2513" i="1"/>
  <c r="D2514" i="1"/>
  <c r="D2515" i="1"/>
  <c r="D2516" i="1"/>
  <c r="D2517" i="1"/>
  <c r="D2518" i="1"/>
  <c r="D2519" i="1"/>
  <c r="D2520" i="1"/>
  <c r="D2521" i="1"/>
  <c r="D2522" i="1"/>
  <c r="D2523" i="1"/>
  <c r="D2524" i="1"/>
  <c r="D2525" i="1"/>
  <c r="D2526" i="1"/>
  <c r="D2527" i="1"/>
  <c r="D2528" i="1"/>
  <c r="D2529" i="1"/>
  <c r="D2530" i="1"/>
  <c r="D2531" i="1"/>
  <c r="D2532" i="1"/>
  <c r="D2533" i="1"/>
  <c r="D2534" i="1"/>
  <c r="D2535" i="1"/>
  <c r="D2536" i="1"/>
  <c r="D2537" i="1"/>
  <c r="D2538" i="1"/>
  <c r="D2539" i="1"/>
  <c r="D2540" i="1"/>
  <c r="D2541" i="1"/>
  <c r="D2542" i="1"/>
  <c r="D2543" i="1"/>
  <c r="D2544" i="1"/>
  <c r="D2545" i="1"/>
  <c r="D2546" i="1"/>
  <c r="D2547" i="1"/>
  <c r="D2548" i="1"/>
  <c r="D2549" i="1"/>
  <c r="D2550" i="1"/>
  <c r="D2551" i="1"/>
  <c r="D2552" i="1"/>
  <c r="D2553" i="1"/>
  <c r="D2554" i="1"/>
  <c r="D2555" i="1"/>
  <c r="D2556" i="1"/>
  <c r="D2557" i="1"/>
  <c r="D2558" i="1"/>
  <c r="D2559" i="1"/>
  <c r="D2560" i="1"/>
  <c r="D2561" i="1"/>
  <c r="D2562" i="1"/>
  <c r="D2563" i="1"/>
  <c r="D2564" i="1"/>
  <c r="D2565" i="1"/>
  <c r="D2566" i="1"/>
  <c r="D2567" i="1"/>
  <c r="D2568" i="1"/>
  <c r="D2569" i="1"/>
  <c r="D2570" i="1"/>
  <c r="D2571" i="1"/>
  <c r="D2572" i="1"/>
  <c r="D2573" i="1"/>
  <c r="D2574" i="1"/>
  <c r="D2575" i="1"/>
  <c r="D2576" i="1"/>
  <c r="D2577" i="1"/>
  <c r="D2578" i="1"/>
  <c r="D2579" i="1"/>
  <c r="D2580" i="1"/>
  <c r="D2581" i="1"/>
  <c r="D2582" i="1"/>
  <c r="D2583" i="1"/>
  <c r="D2584" i="1"/>
  <c r="D2585" i="1"/>
  <c r="D2586" i="1"/>
  <c r="D2587" i="1"/>
  <c r="D2588" i="1"/>
  <c r="D2589" i="1"/>
  <c r="D2590" i="1"/>
  <c r="D2591" i="1"/>
  <c r="D2592" i="1"/>
  <c r="D2593" i="1"/>
  <c r="D2594" i="1"/>
  <c r="D2595" i="1"/>
  <c r="D2596" i="1"/>
  <c r="D2597" i="1"/>
  <c r="D2598" i="1"/>
  <c r="D2599" i="1"/>
  <c r="D2600" i="1"/>
  <c r="D2601" i="1"/>
  <c r="D2602" i="1"/>
  <c r="D2603" i="1"/>
  <c r="D2604" i="1"/>
  <c r="D2605" i="1"/>
  <c r="D2606" i="1"/>
  <c r="D2607" i="1"/>
  <c r="D2608" i="1"/>
  <c r="D2609" i="1"/>
  <c r="D2610" i="1"/>
  <c r="D2611" i="1"/>
  <c r="D2612" i="1"/>
  <c r="D2613" i="1"/>
  <c r="D2614" i="1"/>
  <c r="D2615" i="1"/>
  <c r="D2616" i="1"/>
  <c r="D2617" i="1"/>
  <c r="D2618" i="1"/>
  <c r="D2619" i="1"/>
  <c r="D2620" i="1"/>
  <c r="D2621" i="1"/>
  <c r="D2622" i="1"/>
  <c r="D2623" i="1"/>
  <c r="D2624" i="1"/>
  <c r="D2625" i="1"/>
  <c r="D2626" i="1"/>
  <c r="D2627" i="1"/>
  <c r="D2628" i="1"/>
  <c r="D2629" i="1"/>
  <c r="D2630" i="1"/>
  <c r="D2631" i="1"/>
  <c r="D2632" i="1"/>
  <c r="D2633" i="1"/>
  <c r="D2634" i="1"/>
  <c r="D2635" i="1"/>
  <c r="D2636" i="1"/>
  <c r="D2637" i="1"/>
  <c r="D2638" i="1"/>
  <c r="D2639" i="1"/>
  <c r="D2640" i="1"/>
  <c r="D2641" i="1"/>
  <c r="D2642" i="1"/>
  <c r="D2643" i="1"/>
  <c r="D2644" i="1"/>
  <c r="D2645" i="1"/>
  <c r="D2646" i="1"/>
  <c r="D2647" i="1"/>
  <c r="D2648" i="1"/>
  <c r="D2649" i="1"/>
  <c r="D2650" i="1"/>
  <c r="D2651" i="1"/>
  <c r="D2652" i="1"/>
  <c r="D2653" i="1"/>
  <c r="D2654" i="1"/>
  <c r="D2655" i="1"/>
  <c r="D2656" i="1"/>
  <c r="D2657" i="1"/>
  <c r="D2658" i="1"/>
  <c r="D2659" i="1"/>
  <c r="D2660" i="1"/>
  <c r="D2661" i="1"/>
  <c r="D2662" i="1"/>
  <c r="D2663" i="1"/>
  <c r="D2664" i="1"/>
  <c r="D2665" i="1"/>
  <c r="D2666" i="1"/>
  <c r="D2667" i="1"/>
  <c r="D2668" i="1"/>
  <c r="D2669" i="1"/>
  <c r="D2670" i="1"/>
  <c r="D2671" i="1"/>
  <c r="D2672" i="1"/>
  <c r="D2673" i="1"/>
  <c r="D2674" i="1"/>
  <c r="D2675" i="1"/>
  <c r="D2676" i="1"/>
  <c r="D2677" i="1"/>
  <c r="D2678" i="1"/>
  <c r="D2679" i="1"/>
  <c r="D2680" i="1"/>
  <c r="D2681" i="1"/>
  <c r="D2682" i="1"/>
  <c r="D2683" i="1"/>
  <c r="D2684" i="1"/>
  <c r="D2685" i="1"/>
  <c r="D2686" i="1"/>
  <c r="D2687" i="1"/>
  <c r="D2688" i="1"/>
  <c r="D2689" i="1"/>
  <c r="D2690" i="1"/>
  <c r="D2691" i="1"/>
  <c r="D2692" i="1"/>
  <c r="D2693" i="1"/>
  <c r="D2694" i="1"/>
  <c r="D2695" i="1"/>
  <c r="D2696" i="1"/>
  <c r="D2697" i="1"/>
  <c r="D2698" i="1"/>
  <c r="D2699" i="1"/>
  <c r="D2700" i="1"/>
  <c r="D2701" i="1"/>
  <c r="D2702" i="1"/>
  <c r="D2703" i="1"/>
  <c r="D2704" i="1"/>
  <c r="D2705" i="1"/>
  <c r="D2706" i="1"/>
  <c r="D2707" i="1"/>
  <c r="D2708" i="1"/>
  <c r="D2709" i="1"/>
  <c r="D2710" i="1"/>
  <c r="D2711" i="1"/>
  <c r="D2712" i="1"/>
  <c r="D2713" i="1"/>
  <c r="D2714" i="1"/>
  <c r="D2715" i="1"/>
  <c r="D2716" i="1"/>
  <c r="D2717" i="1"/>
  <c r="D2718" i="1"/>
  <c r="D2719" i="1"/>
  <c r="D2720" i="1"/>
  <c r="D2721" i="1"/>
  <c r="D2722" i="1"/>
  <c r="D2723" i="1"/>
  <c r="D2724" i="1"/>
  <c r="D2725" i="1"/>
  <c r="D2726" i="1"/>
  <c r="D2727" i="1"/>
  <c r="D2728" i="1"/>
  <c r="D2729" i="1"/>
  <c r="D2730" i="1"/>
  <c r="D2731" i="1"/>
  <c r="D2732" i="1"/>
  <c r="D2733" i="1"/>
  <c r="D2734" i="1"/>
  <c r="D2735" i="1"/>
  <c r="D2736" i="1"/>
  <c r="D2737" i="1"/>
  <c r="D2738" i="1"/>
  <c r="D2739" i="1"/>
  <c r="D2740" i="1"/>
  <c r="D2741" i="1"/>
  <c r="D2742" i="1"/>
  <c r="D2743" i="1"/>
  <c r="D2744" i="1"/>
  <c r="D2745" i="1"/>
  <c r="D2746" i="1"/>
  <c r="D2747" i="1"/>
  <c r="D2748" i="1"/>
  <c r="D2749" i="1"/>
  <c r="D2750" i="1"/>
  <c r="D2751" i="1"/>
  <c r="D2752" i="1"/>
  <c r="D2753" i="1"/>
  <c r="D2754" i="1"/>
  <c r="D2755" i="1"/>
  <c r="D2756" i="1"/>
  <c r="D2757" i="1"/>
  <c r="D2758" i="1"/>
  <c r="D2759" i="1"/>
  <c r="D2760" i="1"/>
  <c r="D2761" i="1"/>
  <c r="D2762" i="1"/>
  <c r="D2763" i="1"/>
  <c r="D2764" i="1"/>
  <c r="D2765" i="1"/>
  <c r="D2766" i="1"/>
  <c r="D2767" i="1"/>
  <c r="D2768" i="1"/>
  <c r="D2769" i="1"/>
  <c r="D2770" i="1"/>
  <c r="D2771" i="1"/>
  <c r="D2772" i="1"/>
  <c r="D2773" i="1"/>
  <c r="D2774" i="1"/>
  <c r="D2775" i="1"/>
  <c r="D2776" i="1"/>
  <c r="D2777" i="1"/>
  <c r="D2778" i="1"/>
  <c r="D2779" i="1"/>
  <c r="D2780" i="1"/>
  <c r="D2781" i="1"/>
  <c r="D2782" i="1"/>
  <c r="D2783" i="1"/>
  <c r="D2784" i="1"/>
  <c r="D2785" i="1"/>
  <c r="D2786" i="1"/>
  <c r="D2787" i="1"/>
  <c r="D2788" i="1"/>
  <c r="D2789" i="1"/>
  <c r="D2790" i="1"/>
  <c r="D2791" i="1"/>
  <c r="D2792" i="1"/>
  <c r="D2793" i="1"/>
  <c r="D2794" i="1"/>
  <c r="D2795" i="1"/>
  <c r="D2796" i="1"/>
  <c r="D2797" i="1"/>
  <c r="D2798" i="1"/>
  <c r="D2799" i="1"/>
  <c r="D2800" i="1"/>
  <c r="D2801" i="1"/>
  <c r="D2802" i="1"/>
  <c r="D2803" i="1"/>
  <c r="D2804" i="1"/>
  <c r="D2805" i="1"/>
  <c r="D2806" i="1"/>
  <c r="D2807" i="1"/>
  <c r="D2808" i="1"/>
  <c r="D2809" i="1"/>
  <c r="D2810" i="1"/>
  <c r="D2811" i="1"/>
  <c r="D2812" i="1"/>
  <c r="D2813" i="1"/>
  <c r="D2814" i="1"/>
  <c r="D2815" i="1"/>
  <c r="D2816" i="1"/>
  <c r="D2817" i="1"/>
  <c r="D2818" i="1"/>
  <c r="D2819" i="1"/>
  <c r="D2820" i="1"/>
  <c r="D2821" i="1"/>
  <c r="D2822" i="1"/>
  <c r="D2823" i="1"/>
  <c r="D2824" i="1"/>
  <c r="D2825" i="1"/>
  <c r="D2826" i="1"/>
  <c r="D2827" i="1"/>
  <c r="D2828" i="1"/>
  <c r="D2829" i="1"/>
  <c r="D2830" i="1"/>
  <c r="D2831" i="1"/>
  <c r="D2832" i="1"/>
  <c r="D2833" i="1"/>
  <c r="D2834" i="1"/>
  <c r="D2835" i="1"/>
  <c r="D2836" i="1"/>
  <c r="D2837" i="1"/>
  <c r="D2838" i="1"/>
  <c r="D2839" i="1"/>
  <c r="D2840" i="1"/>
  <c r="D2841" i="1"/>
  <c r="D2842" i="1"/>
  <c r="D2843" i="1"/>
  <c r="D2844" i="1"/>
  <c r="D2845" i="1"/>
  <c r="D2846" i="1"/>
  <c r="D2847" i="1"/>
  <c r="D2848" i="1"/>
  <c r="D2849" i="1"/>
  <c r="D2850" i="1"/>
  <c r="D2851" i="1"/>
  <c r="D2852" i="1"/>
  <c r="D2853" i="1"/>
  <c r="D2854" i="1"/>
  <c r="D2855" i="1"/>
  <c r="D2856" i="1"/>
  <c r="D2857" i="1"/>
  <c r="D2858" i="1"/>
  <c r="D2859" i="1"/>
  <c r="D2860" i="1"/>
  <c r="D2861" i="1"/>
  <c r="D2862" i="1"/>
  <c r="D2863" i="1"/>
  <c r="D2864" i="1"/>
  <c r="D2865" i="1"/>
  <c r="D2866" i="1"/>
  <c r="D2867" i="1"/>
  <c r="D2868" i="1"/>
  <c r="D2869" i="1"/>
  <c r="D2870" i="1"/>
  <c r="D2871" i="1"/>
  <c r="D2872" i="1"/>
  <c r="D2873" i="1"/>
  <c r="D2874" i="1"/>
  <c r="D2875" i="1"/>
  <c r="D2876" i="1"/>
  <c r="D2877" i="1"/>
  <c r="D2878" i="1"/>
  <c r="D2879" i="1"/>
  <c r="D2880" i="1"/>
  <c r="D2881" i="1"/>
  <c r="D2882" i="1"/>
  <c r="D2883" i="1"/>
  <c r="D2884" i="1"/>
  <c r="D2885" i="1"/>
  <c r="D2886" i="1"/>
  <c r="D2887" i="1"/>
  <c r="D2888" i="1"/>
  <c r="D2889" i="1"/>
  <c r="D2890" i="1"/>
  <c r="D2891" i="1"/>
  <c r="D2892" i="1"/>
  <c r="D2893" i="1"/>
  <c r="D2894" i="1"/>
  <c r="D2895" i="1"/>
  <c r="D2896" i="1"/>
  <c r="D2897" i="1"/>
  <c r="D2898" i="1"/>
  <c r="D2899" i="1"/>
  <c r="D2900" i="1"/>
  <c r="D2901" i="1"/>
  <c r="D2902" i="1"/>
  <c r="D2903" i="1"/>
  <c r="D2904" i="1"/>
  <c r="D2905" i="1"/>
  <c r="D2906" i="1"/>
  <c r="D2907" i="1"/>
  <c r="D2908" i="1"/>
  <c r="D2909" i="1"/>
  <c r="D2910" i="1"/>
  <c r="D2911" i="1"/>
  <c r="D2912" i="1"/>
  <c r="D2913" i="1"/>
  <c r="D2914" i="1"/>
  <c r="D2915" i="1"/>
  <c r="D2916" i="1"/>
  <c r="D2917" i="1"/>
  <c r="D2918" i="1"/>
  <c r="D2919" i="1"/>
  <c r="D2920" i="1"/>
  <c r="D2921" i="1"/>
  <c r="D2922" i="1"/>
  <c r="D2923" i="1"/>
  <c r="D2924" i="1"/>
  <c r="D2925" i="1"/>
  <c r="D2926" i="1"/>
  <c r="D2927" i="1"/>
  <c r="D2928" i="1"/>
  <c r="D2929" i="1"/>
  <c r="D2930" i="1"/>
  <c r="D2931" i="1"/>
  <c r="D2932" i="1"/>
  <c r="D2933" i="1"/>
  <c r="D2934" i="1"/>
  <c r="D2935" i="1"/>
  <c r="D2936" i="1"/>
  <c r="D2937" i="1"/>
  <c r="D2938" i="1"/>
  <c r="D2939" i="1"/>
  <c r="D2940" i="1"/>
  <c r="D2941" i="1"/>
  <c r="D2942" i="1"/>
  <c r="D2943" i="1"/>
  <c r="D2944" i="1"/>
  <c r="D2945" i="1"/>
  <c r="D2946" i="1"/>
  <c r="D2947" i="1"/>
  <c r="D2948" i="1"/>
  <c r="D2949" i="1"/>
  <c r="D2950" i="1"/>
  <c r="D2951" i="1"/>
  <c r="D2952" i="1"/>
  <c r="D2953" i="1"/>
  <c r="D2954" i="1"/>
  <c r="D2955" i="1"/>
  <c r="D2956" i="1"/>
  <c r="D2957" i="1"/>
  <c r="D2958" i="1"/>
  <c r="D2959" i="1"/>
  <c r="D2960" i="1"/>
  <c r="D2961" i="1"/>
  <c r="D2962" i="1"/>
  <c r="D2963" i="1"/>
  <c r="D2964" i="1"/>
  <c r="D2965" i="1"/>
  <c r="D2966" i="1"/>
  <c r="D2967" i="1"/>
  <c r="D2968" i="1"/>
  <c r="D2969" i="1"/>
  <c r="D2970" i="1"/>
  <c r="D2971" i="1"/>
  <c r="D2972" i="1"/>
  <c r="D2973" i="1"/>
  <c r="D2974" i="1"/>
  <c r="D2975" i="1"/>
  <c r="D2976" i="1"/>
  <c r="D2977" i="1"/>
  <c r="D2978" i="1"/>
  <c r="D2979" i="1"/>
  <c r="D2980" i="1"/>
  <c r="D2981" i="1"/>
  <c r="D2982" i="1"/>
  <c r="D2983" i="1"/>
  <c r="D2984" i="1"/>
  <c r="D2985" i="1"/>
  <c r="D2986" i="1"/>
  <c r="D2987" i="1"/>
  <c r="D2988" i="1"/>
  <c r="D2989" i="1"/>
  <c r="D2990" i="1"/>
  <c r="D2991" i="1"/>
  <c r="D2992" i="1"/>
  <c r="D2993" i="1"/>
  <c r="D2994" i="1"/>
  <c r="D2995" i="1"/>
  <c r="D2996" i="1"/>
  <c r="D2997" i="1"/>
  <c r="D2998" i="1"/>
  <c r="D2999" i="1"/>
  <c r="D3000" i="1"/>
  <c r="D3001" i="1"/>
  <c r="D3002" i="1"/>
  <c r="D3003" i="1"/>
  <c r="D3004" i="1"/>
  <c r="D3005" i="1"/>
  <c r="D3006" i="1"/>
  <c r="D3007" i="1"/>
  <c r="D3008" i="1"/>
  <c r="D3009" i="1"/>
  <c r="D3010" i="1"/>
  <c r="D3011" i="1"/>
  <c r="D3012" i="1"/>
  <c r="D3013" i="1"/>
  <c r="D3014" i="1"/>
  <c r="D3015" i="1"/>
  <c r="D3016" i="1"/>
  <c r="D3017" i="1"/>
  <c r="D3018" i="1"/>
  <c r="D3019" i="1"/>
  <c r="D3020" i="1"/>
  <c r="D3021" i="1"/>
  <c r="D3022" i="1"/>
  <c r="D3023" i="1"/>
  <c r="D3024" i="1"/>
  <c r="D3025" i="1"/>
  <c r="D3026" i="1"/>
  <c r="D3027" i="1"/>
  <c r="D3028" i="1"/>
  <c r="D3029" i="1"/>
  <c r="D3030" i="1"/>
  <c r="D3031" i="1"/>
  <c r="D3032" i="1"/>
  <c r="D3033" i="1"/>
  <c r="D3034" i="1"/>
  <c r="D3035" i="1"/>
  <c r="D3036" i="1"/>
  <c r="D3037" i="1"/>
  <c r="D3038" i="1"/>
  <c r="D3039" i="1"/>
  <c r="D3040" i="1"/>
  <c r="D3041" i="1"/>
  <c r="D3042" i="1"/>
  <c r="D3043" i="1"/>
  <c r="D3044" i="1"/>
  <c r="D3045" i="1"/>
  <c r="D3046" i="1"/>
  <c r="D3047" i="1"/>
  <c r="D3048" i="1"/>
  <c r="D3049" i="1"/>
  <c r="D3050" i="1"/>
  <c r="D3051" i="1"/>
  <c r="D3052" i="1"/>
  <c r="D3053" i="1"/>
  <c r="D3054" i="1"/>
  <c r="D3055" i="1"/>
  <c r="D3056" i="1"/>
  <c r="D3057" i="1"/>
  <c r="D3058" i="1"/>
  <c r="D3059" i="1"/>
  <c r="D3060" i="1"/>
  <c r="D3061" i="1"/>
  <c r="D3062" i="1"/>
  <c r="D3063" i="1"/>
  <c r="D3064" i="1"/>
  <c r="D3065" i="1"/>
  <c r="D3066" i="1"/>
  <c r="D3067" i="1"/>
  <c r="D3068" i="1"/>
  <c r="D3069" i="1"/>
  <c r="D3070" i="1"/>
  <c r="D3071" i="1"/>
  <c r="D3072" i="1"/>
  <c r="D3073" i="1"/>
  <c r="D3074" i="1"/>
  <c r="D3075" i="1"/>
  <c r="D3076" i="1"/>
  <c r="D3077" i="1"/>
  <c r="D3078" i="1"/>
  <c r="D3079" i="1"/>
  <c r="D3080" i="1"/>
  <c r="D3081" i="1"/>
  <c r="D3082" i="1"/>
  <c r="D3083" i="1"/>
  <c r="D3084" i="1"/>
  <c r="D3085" i="1"/>
  <c r="D3086" i="1"/>
  <c r="D3087" i="1"/>
  <c r="D3088" i="1"/>
  <c r="D3089" i="1"/>
  <c r="D3090" i="1"/>
  <c r="D3091" i="1"/>
  <c r="D3092" i="1"/>
  <c r="D3093" i="1"/>
  <c r="D3094" i="1"/>
  <c r="D3095" i="1"/>
  <c r="D3096" i="1"/>
  <c r="D3097" i="1"/>
  <c r="D3098" i="1"/>
  <c r="D3099" i="1"/>
  <c r="D3100" i="1"/>
  <c r="D3101" i="1"/>
  <c r="D3102" i="1"/>
  <c r="D3103" i="1"/>
  <c r="D3104" i="1"/>
  <c r="D3105" i="1"/>
  <c r="D3106" i="1"/>
  <c r="D3107" i="1"/>
  <c r="D3108" i="1"/>
  <c r="D3109" i="1"/>
  <c r="D3110" i="1"/>
  <c r="D3111" i="1"/>
  <c r="D3112" i="1"/>
  <c r="D3113" i="1"/>
  <c r="D3114" i="1"/>
  <c r="D3115" i="1"/>
  <c r="D3116" i="1"/>
  <c r="D3117" i="1"/>
  <c r="D3118" i="1"/>
  <c r="D3119" i="1"/>
  <c r="D3120" i="1"/>
  <c r="D3121" i="1"/>
  <c r="D3122" i="1"/>
  <c r="D3123" i="1"/>
  <c r="D3124" i="1"/>
  <c r="D3125" i="1"/>
  <c r="D3126" i="1"/>
  <c r="D3127" i="1"/>
  <c r="D3128" i="1"/>
  <c r="D3129" i="1"/>
  <c r="D3130" i="1"/>
  <c r="D3131" i="1"/>
  <c r="D3132" i="1"/>
  <c r="D3133" i="1"/>
  <c r="D3134" i="1"/>
  <c r="D3135" i="1"/>
  <c r="D3136" i="1"/>
  <c r="D3137" i="1"/>
  <c r="D3138" i="1"/>
  <c r="D3139" i="1"/>
  <c r="D3140" i="1"/>
  <c r="D3141" i="1"/>
  <c r="D3142" i="1"/>
  <c r="D3143" i="1"/>
  <c r="D3144" i="1"/>
  <c r="D3145" i="1"/>
  <c r="D3146" i="1"/>
  <c r="D3147" i="1"/>
  <c r="D3148" i="1"/>
  <c r="D3149" i="1"/>
  <c r="D3150" i="1"/>
  <c r="D3151" i="1"/>
  <c r="D3152" i="1"/>
  <c r="D3153" i="1"/>
  <c r="D3154" i="1"/>
  <c r="D3155" i="1"/>
  <c r="D3156" i="1"/>
  <c r="D3157" i="1"/>
  <c r="D3158" i="1"/>
  <c r="D3159" i="1"/>
  <c r="D3160" i="1"/>
  <c r="D3161" i="1"/>
  <c r="D3162" i="1"/>
  <c r="D3163" i="1"/>
  <c r="D3164" i="1"/>
  <c r="D3165" i="1"/>
  <c r="D3166" i="1"/>
  <c r="D3167" i="1"/>
  <c r="D3168" i="1"/>
  <c r="D3169" i="1"/>
  <c r="D3170" i="1"/>
  <c r="D3171" i="1"/>
  <c r="D3172" i="1"/>
  <c r="D3173" i="1"/>
  <c r="D3174" i="1"/>
  <c r="D3175" i="1"/>
  <c r="D3176" i="1"/>
  <c r="D3177" i="1"/>
  <c r="D3178" i="1"/>
  <c r="D3179" i="1"/>
  <c r="D3180" i="1"/>
  <c r="D3181" i="1"/>
  <c r="D3182" i="1"/>
  <c r="D3183" i="1"/>
  <c r="D3184" i="1"/>
  <c r="D3185" i="1"/>
  <c r="D3186" i="1"/>
  <c r="D3187" i="1"/>
  <c r="D3188" i="1"/>
  <c r="D3189" i="1"/>
  <c r="D3190" i="1"/>
  <c r="D3191" i="1"/>
  <c r="D3192" i="1"/>
  <c r="D3193" i="1"/>
  <c r="D3194" i="1"/>
  <c r="D3195" i="1"/>
  <c r="D3196" i="1"/>
  <c r="D3197" i="1"/>
  <c r="D3198" i="1"/>
  <c r="D3199" i="1"/>
  <c r="D3200" i="1"/>
  <c r="D3201" i="1"/>
  <c r="D3202" i="1"/>
  <c r="D3203" i="1"/>
  <c r="D3204" i="1"/>
  <c r="D3205" i="1"/>
  <c r="D3206" i="1"/>
  <c r="D3207" i="1"/>
  <c r="D3208" i="1"/>
  <c r="D3209" i="1"/>
  <c r="D3210" i="1"/>
  <c r="D3211" i="1"/>
  <c r="D3212" i="1"/>
  <c r="D3213" i="1"/>
  <c r="D3214" i="1"/>
  <c r="D3215" i="1"/>
  <c r="D3216" i="1"/>
  <c r="D3217" i="1"/>
  <c r="D3218" i="1"/>
  <c r="D3219" i="1"/>
  <c r="D3220" i="1"/>
  <c r="D3221" i="1"/>
  <c r="D3222" i="1"/>
  <c r="D3223" i="1"/>
  <c r="D3224" i="1"/>
  <c r="D3225" i="1"/>
  <c r="D3226" i="1"/>
  <c r="D3227" i="1"/>
  <c r="D3228" i="1"/>
  <c r="D3229" i="1"/>
  <c r="D3230" i="1"/>
  <c r="D3231" i="1"/>
  <c r="D3232" i="1"/>
  <c r="D3233" i="1"/>
  <c r="D3234" i="1"/>
  <c r="D3235" i="1"/>
  <c r="D3236" i="1"/>
  <c r="D3237" i="1"/>
  <c r="D3238" i="1"/>
  <c r="D3239" i="1"/>
  <c r="D3240" i="1"/>
  <c r="D3241" i="1"/>
  <c r="D3242" i="1"/>
  <c r="D3243" i="1"/>
  <c r="D3244" i="1"/>
  <c r="D3245" i="1"/>
  <c r="D3246" i="1"/>
  <c r="D3247" i="1"/>
  <c r="D3248" i="1"/>
  <c r="D3249" i="1"/>
  <c r="D3250" i="1"/>
  <c r="D3251" i="1"/>
  <c r="D3252" i="1"/>
  <c r="D3253" i="1"/>
  <c r="D3254" i="1"/>
  <c r="D3255" i="1"/>
  <c r="D3256" i="1"/>
  <c r="D3257" i="1"/>
  <c r="D3258" i="1"/>
  <c r="D3259" i="1"/>
  <c r="D3260" i="1"/>
  <c r="D3261" i="1"/>
  <c r="D3262" i="1"/>
  <c r="D3263" i="1"/>
  <c r="D3264" i="1"/>
  <c r="D3265" i="1"/>
  <c r="D3266" i="1"/>
  <c r="D3267" i="1"/>
  <c r="D3268" i="1"/>
  <c r="D3269" i="1"/>
  <c r="D3270" i="1"/>
  <c r="D3271" i="1"/>
  <c r="D3272" i="1"/>
  <c r="D3273" i="1"/>
  <c r="D3274" i="1"/>
  <c r="D3275" i="1"/>
  <c r="D3276" i="1"/>
  <c r="D3277" i="1"/>
  <c r="D3278" i="1"/>
  <c r="D3279" i="1"/>
  <c r="D3280" i="1"/>
  <c r="D3281" i="1"/>
  <c r="D3282" i="1"/>
  <c r="D3283" i="1"/>
  <c r="D3284" i="1"/>
  <c r="D3285" i="1"/>
  <c r="D3286" i="1"/>
  <c r="D3287" i="1"/>
  <c r="D3288" i="1"/>
  <c r="D3289" i="1"/>
  <c r="D3290" i="1"/>
  <c r="D3291" i="1"/>
  <c r="D3292" i="1"/>
  <c r="D3293" i="1"/>
  <c r="D3294" i="1"/>
  <c r="D3295" i="1"/>
  <c r="D3296" i="1"/>
  <c r="D3297" i="1"/>
  <c r="D3298" i="1"/>
  <c r="D3299" i="1"/>
  <c r="D3300" i="1"/>
  <c r="D3301" i="1"/>
  <c r="D3302" i="1"/>
  <c r="D3303" i="1"/>
  <c r="D3304" i="1"/>
  <c r="D3305" i="1"/>
  <c r="D3306" i="1"/>
  <c r="D3307" i="1"/>
  <c r="D3308" i="1"/>
  <c r="D3309" i="1"/>
  <c r="D3310" i="1"/>
  <c r="D3311" i="1"/>
  <c r="D3312" i="1"/>
  <c r="D3313" i="1"/>
  <c r="D3314" i="1"/>
  <c r="D3315" i="1"/>
  <c r="D3316" i="1"/>
  <c r="D3317" i="1"/>
  <c r="D3318" i="1"/>
  <c r="D3319" i="1"/>
  <c r="D3320" i="1"/>
  <c r="D3321" i="1"/>
  <c r="D3322" i="1"/>
  <c r="D3323" i="1"/>
  <c r="D3324" i="1"/>
  <c r="D3325" i="1"/>
  <c r="D3326" i="1"/>
  <c r="D3327" i="1"/>
  <c r="D3328" i="1"/>
  <c r="D3329" i="1"/>
  <c r="D3330" i="1"/>
  <c r="D3331" i="1"/>
  <c r="D3332" i="1"/>
  <c r="D3333" i="1"/>
  <c r="D3334" i="1"/>
  <c r="D3335" i="1"/>
  <c r="D3336" i="1"/>
  <c r="D3337" i="1"/>
  <c r="D3338" i="1"/>
  <c r="D3339" i="1"/>
  <c r="D3340" i="1"/>
  <c r="D3341" i="1"/>
  <c r="D3342" i="1"/>
  <c r="D3343" i="1"/>
  <c r="D3344" i="1"/>
  <c r="D3345" i="1"/>
  <c r="D3346" i="1"/>
  <c r="D3347" i="1"/>
  <c r="D3348" i="1"/>
  <c r="D3349" i="1"/>
  <c r="D3350" i="1"/>
  <c r="D3351" i="1"/>
  <c r="D3352" i="1"/>
  <c r="D3353" i="1"/>
  <c r="D3354" i="1"/>
  <c r="D3355" i="1"/>
  <c r="D3356" i="1"/>
  <c r="D3357" i="1"/>
  <c r="D3358" i="1"/>
  <c r="D3359" i="1"/>
  <c r="D3360" i="1"/>
  <c r="D3361" i="1"/>
  <c r="D3362" i="1"/>
  <c r="D3363" i="1"/>
  <c r="D3364" i="1"/>
  <c r="D3365" i="1"/>
  <c r="D3366" i="1"/>
  <c r="D3367" i="1"/>
  <c r="D3368" i="1"/>
  <c r="D3369" i="1"/>
  <c r="D3370" i="1"/>
  <c r="D3371" i="1"/>
  <c r="D3372" i="1"/>
  <c r="D3373" i="1"/>
  <c r="D3374" i="1"/>
  <c r="D3375" i="1"/>
  <c r="D3376" i="1"/>
  <c r="D3377" i="1"/>
  <c r="D3378" i="1"/>
  <c r="D3379" i="1"/>
  <c r="D3380" i="1"/>
  <c r="D3381" i="1"/>
  <c r="D3382" i="1"/>
  <c r="D3383" i="1"/>
  <c r="D3384" i="1"/>
  <c r="D3385" i="1"/>
  <c r="D3386" i="1"/>
  <c r="D3387" i="1"/>
  <c r="D3388" i="1"/>
  <c r="D3389" i="1"/>
  <c r="D3390" i="1"/>
  <c r="D3391" i="1"/>
  <c r="D3392" i="1"/>
  <c r="D3393" i="1"/>
  <c r="D3394" i="1"/>
  <c r="D3395" i="1"/>
  <c r="D3396" i="1"/>
  <c r="D3397" i="1"/>
  <c r="D3398" i="1"/>
  <c r="D3399" i="1"/>
  <c r="D3400" i="1"/>
  <c r="D3401" i="1"/>
  <c r="D3402" i="1"/>
  <c r="D3403" i="1"/>
  <c r="D3404" i="1"/>
  <c r="D3405" i="1"/>
  <c r="D3406" i="1"/>
  <c r="D3407" i="1"/>
  <c r="D3408" i="1"/>
  <c r="D3409" i="1"/>
  <c r="D3410" i="1"/>
  <c r="D3411" i="1"/>
  <c r="D3412" i="1"/>
  <c r="D3413" i="1"/>
  <c r="D3414" i="1"/>
  <c r="D3415" i="1"/>
  <c r="D3416" i="1"/>
  <c r="D3417" i="1"/>
  <c r="D3418" i="1"/>
  <c r="D3419" i="1"/>
  <c r="D3420" i="1"/>
  <c r="D3421" i="1"/>
  <c r="D3422" i="1"/>
  <c r="D3423" i="1"/>
  <c r="D3424" i="1"/>
  <c r="D3425" i="1"/>
  <c r="D3426" i="1"/>
  <c r="D3427" i="1"/>
  <c r="D3428" i="1"/>
  <c r="D3429" i="1"/>
  <c r="D3430" i="1"/>
  <c r="D3431" i="1"/>
  <c r="D3432" i="1"/>
  <c r="D3433" i="1"/>
  <c r="D3434" i="1"/>
  <c r="D3435" i="1"/>
  <c r="D3436" i="1"/>
  <c r="D3437" i="1"/>
  <c r="D3438" i="1"/>
  <c r="D3439" i="1"/>
  <c r="D3440" i="1"/>
  <c r="D3441" i="1"/>
  <c r="D3442" i="1"/>
  <c r="D3443" i="1"/>
  <c r="D3444" i="1"/>
  <c r="D3445" i="1"/>
  <c r="D3446" i="1"/>
  <c r="D3447" i="1"/>
  <c r="D3448" i="1"/>
  <c r="D3449" i="1"/>
  <c r="D3450" i="1"/>
  <c r="D3451" i="1"/>
  <c r="D3452" i="1"/>
  <c r="D3453" i="1"/>
  <c r="D3454" i="1"/>
  <c r="D3455" i="1"/>
  <c r="D3456" i="1"/>
  <c r="D3457" i="1"/>
  <c r="D3458" i="1"/>
  <c r="D3459" i="1"/>
  <c r="D3460" i="1"/>
  <c r="D3461" i="1"/>
  <c r="D3462" i="1"/>
  <c r="D3463" i="1"/>
  <c r="D3464" i="1"/>
  <c r="D3465" i="1"/>
  <c r="D3466" i="1"/>
  <c r="D3467" i="1"/>
  <c r="D3468" i="1"/>
  <c r="D3469" i="1"/>
  <c r="D3470" i="1"/>
  <c r="D3471" i="1"/>
  <c r="D3472" i="1"/>
  <c r="D3473" i="1"/>
  <c r="D3474" i="1"/>
  <c r="D3475" i="1"/>
  <c r="D3476" i="1"/>
  <c r="D3477" i="1"/>
  <c r="D3478" i="1"/>
  <c r="D3479" i="1"/>
  <c r="D3480" i="1"/>
  <c r="D3481" i="1"/>
  <c r="D3482" i="1"/>
  <c r="D3483" i="1"/>
  <c r="D3484" i="1"/>
  <c r="D3485" i="1"/>
  <c r="D3486" i="1"/>
  <c r="D3487" i="1"/>
  <c r="D3488" i="1"/>
  <c r="D3489" i="1"/>
  <c r="D3490" i="1"/>
  <c r="D3491" i="1"/>
  <c r="D3492" i="1"/>
  <c r="D3493" i="1"/>
  <c r="D3494" i="1"/>
  <c r="D3495" i="1"/>
  <c r="D3496" i="1"/>
  <c r="D3497" i="1"/>
  <c r="D3498" i="1"/>
  <c r="D3499" i="1"/>
  <c r="D3500" i="1"/>
  <c r="D3501" i="1"/>
  <c r="D3502" i="1"/>
  <c r="D3503" i="1"/>
  <c r="D3504" i="1"/>
  <c r="D3505" i="1"/>
  <c r="D3506" i="1"/>
  <c r="D3507" i="1"/>
  <c r="D3508" i="1"/>
  <c r="D3509" i="1"/>
  <c r="D3510" i="1"/>
  <c r="D3511" i="1"/>
  <c r="D3512" i="1"/>
  <c r="D3513" i="1"/>
  <c r="D3514" i="1"/>
  <c r="D3515" i="1"/>
  <c r="D3516" i="1"/>
  <c r="D3517" i="1"/>
  <c r="D3518" i="1"/>
  <c r="D3519" i="1"/>
  <c r="D3520" i="1"/>
  <c r="D3521" i="1"/>
  <c r="D3522" i="1"/>
  <c r="D3523" i="1"/>
  <c r="D3524" i="1"/>
  <c r="D3525" i="1"/>
  <c r="D3526" i="1"/>
  <c r="D3527" i="1"/>
  <c r="D3528" i="1"/>
  <c r="D3529" i="1"/>
  <c r="D3530" i="1"/>
  <c r="D3531" i="1"/>
  <c r="D3532" i="1"/>
  <c r="D3533" i="1"/>
  <c r="D3534" i="1"/>
  <c r="D3535" i="1"/>
  <c r="D3536" i="1"/>
  <c r="D3537" i="1"/>
  <c r="D3538" i="1"/>
  <c r="D3539" i="1"/>
  <c r="D3540" i="1"/>
  <c r="D3541" i="1"/>
  <c r="D3542" i="1"/>
  <c r="D3543" i="1"/>
  <c r="D3544" i="1"/>
  <c r="D3545" i="1"/>
  <c r="D3546" i="1"/>
  <c r="D3547" i="1"/>
  <c r="D3548" i="1"/>
  <c r="D3549" i="1"/>
  <c r="D3550" i="1"/>
  <c r="D3551" i="1"/>
  <c r="D3552" i="1"/>
  <c r="D3553" i="1"/>
  <c r="D3554" i="1"/>
  <c r="D3555" i="1"/>
  <c r="D3556" i="1"/>
  <c r="D3557" i="1"/>
  <c r="D3558" i="1"/>
  <c r="D3559" i="1"/>
  <c r="D3560" i="1"/>
  <c r="D3561" i="1"/>
  <c r="D3562" i="1"/>
  <c r="D3563" i="1"/>
  <c r="D3564" i="1"/>
  <c r="D3565" i="1"/>
  <c r="D3566" i="1"/>
  <c r="D3567" i="1"/>
  <c r="D3568" i="1"/>
  <c r="D3569" i="1"/>
  <c r="D3570" i="1"/>
  <c r="D3571" i="1"/>
  <c r="D3572" i="1"/>
  <c r="D3573" i="1"/>
  <c r="D3574" i="1"/>
  <c r="D3575" i="1"/>
  <c r="D3576" i="1"/>
  <c r="D3577" i="1"/>
  <c r="D3578" i="1"/>
  <c r="D3579" i="1"/>
  <c r="D3580" i="1"/>
  <c r="D3581" i="1"/>
  <c r="D3582" i="1"/>
  <c r="D3583" i="1"/>
  <c r="D3584" i="1"/>
  <c r="D3585" i="1"/>
  <c r="D3586" i="1"/>
  <c r="D3587" i="1"/>
  <c r="D3588" i="1"/>
  <c r="D3589" i="1"/>
  <c r="D3590" i="1"/>
  <c r="D3591" i="1"/>
  <c r="D3592" i="1"/>
  <c r="D3593" i="1"/>
  <c r="D3594" i="1"/>
  <c r="D3595" i="1"/>
  <c r="D3596" i="1"/>
  <c r="D3597" i="1"/>
  <c r="D3598" i="1"/>
  <c r="D3599" i="1"/>
  <c r="D3600" i="1"/>
  <c r="D3601" i="1"/>
  <c r="D3602" i="1"/>
  <c r="D3603" i="1"/>
  <c r="D3604" i="1"/>
  <c r="D3605" i="1"/>
  <c r="D3606" i="1"/>
  <c r="D3607" i="1"/>
  <c r="D3608" i="1"/>
  <c r="D3609" i="1"/>
  <c r="D3610" i="1"/>
  <c r="D3611" i="1"/>
  <c r="D3612" i="1"/>
  <c r="D3613" i="1"/>
  <c r="D3614" i="1"/>
  <c r="D3615" i="1"/>
  <c r="D3616" i="1"/>
  <c r="D3617" i="1"/>
  <c r="D3618" i="1"/>
  <c r="D3619" i="1"/>
  <c r="D3620" i="1"/>
  <c r="D3621" i="1"/>
  <c r="D3622" i="1"/>
  <c r="D3623" i="1"/>
  <c r="D3624" i="1"/>
  <c r="D3625" i="1"/>
  <c r="D3626" i="1"/>
  <c r="D3627" i="1"/>
  <c r="D3628" i="1"/>
  <c r="D3629" i="1"/>
  <c r="D3630" i="1"/>
  <c r="D3631" i="1"/>
  <c r="D3632" i="1"/>
  <c r="D3633" i="1"/>
  <c r="D3634" i="1"/>
  <c r="D3635" i="1"/>
  <c r="D3636" i="1"/>
  <c r="D3637" i="1"/>
  <c r="D3638" i="1"/>
  <c r="D3639" i="1"/>
  <c r="D3640" i="1"/>
  <c r="D3641" i="1"/>
  <c r="D3642" i="1"/>
  <c r="D3643" i="1"/>
  <c r="D3644" i="1"/>
  <c r="D3645" i="1"/>
  <c r="D3646" i="1"/>
  <c r="D3647" i="1"/>
  <c r="D3648" i="1"/>
  <c r="D3649" i="1"/>
  <c r="D3650" i="1"/>
  <c r="D3651" i="1"/>
  <c r="D3652" i="1"/>
  <c r="D3653" i="1"/>
  <c r="D3654" i="1"/>
  <c r="D3655" i="1"/>
  <c r="D3656" i="1"/>
  <c r="D3657" i="1"/>
  <c r="D3658" i="1"/>
  <c r="D3659" i="1"/>
  <c r="D3660" i="1"/>
  <c r="D3661" i="1"/>
  <c r="D3662" i="1"/>
  <c r="D3663" i="1"/>
  <c r="D3664" i="1"/>
  <c r="D3665" i="1"/>
  <c r="D3666" i="1"/>
  <c r="D3667" i="1"/>
  <c r="D3668" i="1"/>
  <c r="D3669" i="1"/>
  <c r="D3670" i="1"/>
  <c r="D3671" i="1"/>
  <c r="D3672" i="1"/>
  <c r="D3673" i="1"/>
  <c r="D3674" i="1"/>
  <c r="D3675" i="1"/>
  <c r="D3676" i="1"/>
  <c r="D3677" i="1"/>
  <c r="D3678" i="1"/>
  <c r="D3679" i="1"/>
  <c r="D3680" i="1"/>
  <c r="D3681" i="1"/>
  <c r="D3682" i="1"/>
  <c r="D3683" i="1"/>
  <c r="D3684" i="1"/>
  <c r="D3685" i="1"/>
  <c r="D3686" i="1"/>
  <c r="D3687" i="1"/>
  <c r="D3688" i="1"/>
  <c r="D3689" i="1"/>
  <c r="D3690" i="1"/>
  <c r="D3691" i="1"/>
  <c r="D3692" i="1"/>
  <c r="D3693" i="1"/>
  <c r="D3694" i="1"/>
  <c r="D3695" i="1"/>
  <c r="D3696" i="1"/>
  <c r="D3697" i="1"/>
  <c r="D3698" i="1"/>
  <c r="D3699" i="1"/>
  <c r="D3700" i="1"/>
  <c r="D3701" i="1"/>
  <c r="D3702" i="1"/>
  <c r="D3703" i="1"/>
  <c r="D3704" i="1"/>
  <c r="D3705" i="1"/>
  <c r="D3706" i="1"/>
  <c r="D3707" i="1"/>
  <c r="D3708" i="1"/>
  <c r="D3709" i="1"/>
  <c r="D3710" i="1"/>
  <c r="D3711" i="1"/>
  <c r="D3712" i="1"/>
  <c r="D3713" i="1"/>
  <c r="D3714" i="1"/>
  <c r="D3715" i="1"/>
  <c r="D3716" i="1"/>
  <c r="D3717" i="1"/>
  <c r="D3718" i="1"/>
  <c r="D3719" i="1"/>
  <c r="D3720" i="1"/>
  <c r="D3721" i="1"/>
  <c r="D3722" i="1"/>
  <c r="D3723" i="1"/>
  <c r="D3724" i="1"/>
  <c r="D3725" i="1"/>
  <c r="D3726" i="1"/>
  <c r="D3727" i="1"/>
  <c r="D3728" i="1"/>
  <c r="D3729" i="1"/>
  <c r="D3730" i="1"/>
  <c r="D3731" i="1"/>
  <c r="D3732" i="1"/>
  <c r="D3733" i="1"/>
  <c r="D3734" i="1"/>
  <c r="D3735" i="1"/>
  <c r="D3736" i="1"/>
  <c r="D3737" i="1"/>
  <c r="D3738" i="1"/>
  <c r="D3739" i="1"/>
  <c r="D3740" i="1"/>
  <c r="D3741" i="1"/>
  <c r="D3742" i="1"/>
  <c r="D3743" i="1"/>
  <c r="D3744" i="1"/>
  <c r="D3745" i="1"/>
  <c r="D3746" i="1"/>
  <c r="D3747" i="1"/>
  <c r="D3748" i="1"/>
  <c r="D3749" i="1"/>
  <c r="D3750" i="1"/>
  <c r="D3751" i="1"/>
  <c r="D3752" i="1"/>
  <c r="D3753" i="1"/>
  <c r="D3754" i="1"/>
  <c r="D3755" i="1"/>
  <c r="D3756" i="1"/>
  <c r="D3757" i="1"/>
  <c r="D3758" i="1"/>
  <c r="D3759" i="1"/>
  <c r="D3760" i="1"/>
  <c r="D3761" i="1"/>
  <c r="D3762" i="1"/>
  <c r="D3763" i="1"/>
  <c r="D3764" i="1"/>
  <c r="D3765" i="1"/>
  <c r="D3766" i="1"/>
  <c r="D3767" i="1"/>
  <c r="D3768" i="1"/>
  <c r="D3769" i="1"/>
  <c r="D3770" i="1"/>
  <c r="D3771" i="1"/>
  <c r="D3772" i="1"/>
  <c r="D3773" i="1"/>
  <c r="D3774" i="1"/>
  <c r="D3775" i="1"/>
  <c r="D3776" i="1"/>
  <c r="D3777" i="1"/>
  <c r="D3778" i="1"/>
  <c r="D3779" i="1"/>
  <c r="D3780" i="1"/>
  <c r="D3781" i="1"/>
  <c r="D3782" i="1"/>
  <c r="D3783" i="1"/>
  <c r="D3784" i="1"/>
  <c r="D3785" i="1"/>
  <c r="D3786" i="1"/>
  <c r="D3787" i="1"/>
  <c r="D3788" i="1"/>
  <c r="D3789" i="1"/>
  <c r="D3790" i="1"/>
  <c r="D3791" i="1"/>
  <c r="D3792" i="1"/>
  <c r="D3793" i="1"/>
  <c r="D3794" i="1"/>
  <c r="D3795" i="1"/>
  <c r="D3796" i="1"/>
  <c r="D3797" i="1"/>
  <c r="D3798" i="1"/>
  <c r="D3799" i="1"/>
  <c r="D3800" i="1"/>
  <c r="D3801" i="1"/>
  <c r="D3802" i="1"/>
  <c r="D3803" i="1"/>
  <c r="D3804" i="1"/>
  <c r="D3805" i="1"/>
  <c r="D3806" i="1"/>
  <c r="D3807" i="1"/>
  <c r="D3808" i="1"/>
  <c r="D3809" i="1"/>
  <c r="D3810" i="1"/>
  <c r="D3811" i="1"/>
  <c r="D3812" i="1"/>
  <c r="D3813" i="1"/>
  <c r="D3814" i="1"/>
  <c r="D3815" i="1"/>
  <c r="D3816" i="1"/>
  <c r="D3817" i="1"/>
  <c r="D3818" i="1"/>
  <c r="D3819" i="1"/>
  <c r="D3820" i="1"/>
  <c r="D3821" i="1"/>
  <c r="D3822" i="1"/>
  <c r="D3823" i="1"/>
  <c r="D3824" i="1"/>
  <c r="D3825" i="1"/>
  <c r="D3826" i="1"/>
  <c r="D3827" i="1"/>
  <c r="D3828" i="1"/>
  <c r="D3829" i="1"/>
  <c r="D3830" i="1"/>
  <c r="D3831" i="1"/>
  <c r="D3832" i="1"/>
  <c r="D3833" i="1"/>
  <c r="D3834" i="1"/>
  <c r="D3835" i="1"/>
  <c r="D3836" i="1"/>
  <c r="D3837" i="1"/>
  <c r="D3838" i="1"/>
  <c r="D3839" i="1"/>
  <c r="D3840" i="1"/>
  <c r="D3841" i="1"/>
  <c r="D3842" i="1"/>
  <c r="D3843" i="1"/>
  <c r="D3844" i="1"/>
  <c r="D3845" i="1"/>
  <c r="D3846" i="1"/>
  <c r="D3847" i="1"/>
  <c r="D3848" i="1"/>
  <c r="D3849" i="1"/>
  <c r="D3850" i="1"/>
  <c r="D3851" i="1"/>
  <c r="D3852" i="1"/>
  <c r="D3853" i="1"/>
  <c r="D3854" i="1"/>
  <c r="D3855" i="1"/>
  <c r="D3856" i="1"/>
  <c r="D3857" i="1"/>
  <c r="D3858" i="1"/>
  <c r="D3859" i="1"/>
  <c r="D3860" i="1"/>
  <c r="D3861" i="1"/>
  <c r="D3862" i="1"/>
  <c r="D3863" i="1"/>
  <c r="D3864" i="1"/>
  <c r="D3865" i="1"/>
  <c r="D3866" i="1"/>
  <c r="D3867" i="1"/>
  <c r="D3868" i="1"/>
  <c r="D3869" i="1"/>
  <c r="D3870" i="1"/>
  <c r="D3871" i="1"/>
  <c r="D3872" i="1"/>
  <c r="D3873" i="1"/>
  <c r="D3874" i="1"/>
  <c r="D3875" i="1"/>
  <c r="D3876" i="1"/>
  <c r="D3877" i="1"/>
  <c r="D3878" i="1"/>
  <c r="D3879" i="1"/>
  <c r="D3880" i="1"/>
  <c r="D3881" i="1"/>
  <c r="D3882" i="1"/>
  <c r="D3883" i="1"/>
  <c r="D3884" i="1"/>
  <c r="D3885" i="1"/>
  <c r="D3886" i="1"/>
  <c r="D3887" i="1"/>
  <c r="D3888" i="1"/>
  <c r="D3889" i="1"/>
  <c r="D3890" i="1"/>
  <c r="D3891" i="1"/>
  <c r="D3892" i="1"/>
  <c r="D3893" i="1"/>
  <c r="D3894" i="1"/>
  <c r="D3895" i="1"/>
  <c r="D3896" i="1"/>
  <c r="D3897" i="1"/>
  <c r="D3898" i="1"/>
  <c r="D3899" i="1"/>
  <c r="D3900" i="1"/>
  <c r="D3901" i="1"/>
  <c r="D3902" i="1"/>
  <c r="D3903" i="1"/>
  <c r="D3904" i="1"/>
  <c r="D3905" i="1"/>
  <c r="D3906" i="1"/>
  <c r="D3907" i="1"/>
  <c r="D3908" i="1"/>
  <c r="D3909" i="1"/>
  <c r="D3910" i="1"/>
  <c r="D3911" i="1"/>
  <c r="D3912" i="1"/>
  <c r="D3913" i="1"/>
  <c r="D3914" i="1"/>
  <c r="D3915" i="1"/>
  <c r="D3916" i="1"/>
  <c r="D3917" i="1"/>
  <c r="D3918" i="1"/>
  <c r="D3919" i="1"/>
  <c r="D3920" i="1"/>
  <c r="D3921" i="1"/>
  <c r="D3922" i="1"/>
  <c r="D3923" i="1"/>
  <c r="D3924" i="1"/>
  <c r="D3925" i="1"/>
  <c r="D3926" i="1"/>
  <c r="D3927" i="1"/>
  <c r="D3928" i="1"/>
  <c r="D3929" i="1"/>
  <c r="D3930" i="1"/>
  <c r="D3931" i="1"/>
  <c r="D3932" i="1"/>
  <c r="D3933" i="1"/>
  <c r="D3934" i="1"/>
  <c r="D3935" i="1"/>
  <c r="D3936" i="1"/>
  <c r="D3937" i="1"/>
  <c r="D3938" i="1"/>
  <c r="D3939" i="1"/>
  <c r="D3940" i="1"/>
  <c r="D3941" i="1"/>
  <c r="D3942" i="1"/>
  <c r="D3943" i="1"/>
  <c r="D3944" i="1"/>
  <c r="D3945" i="1"/>
  <c r="D3946" i="1"/>
  <c r="D3947" i="1"/>
  <c r="D3948" i="1"/>
  <c r="D3949" i="1"/>
  <c r="D3950" i="1"/>
  <c r="D3951" i="1"/>
  <c r="D3952" i="1"/>
  <c r="D3953" i="1"/>
  <c r="D3954" i="1"/>
  <c r="D3955" i="1"/>
  <c r="D3956" i="1"/>
  <c r="D3957" i="1"/>
  <c r="D3958" i="1"/>
  <c r="D3959" i="1"/>
  <c r="D3960" i="1"/>
  <c r="D3961" i="1"/>
  <c r="D3962" i="1"/>
  <c r="D3963" i="1"/>
  <c r="D3964" i="1"/>
  <c r="D3965" i="1"/>
  <c r="D3966" i="1"/>
  <c r="D3967" i="1"/>
  <c r="D3968" i="1"/>
  <c r="D3969" i="1"/>
  <c r="D3970" i="1"/>
  <c r="D3971" i="1"/>
  <c r="D3972" i="1"/>
  <c r="D3973" i="1"/>
  <c r="D3974" i="1"/>
  <c r="D3975" i="1"/>
  <c r="D3976" i="1"/>
  <c r="D3977" i="1"/>
  <c r="D3978" i="1"/>
  <c r="D3979" i="1"/>
  <c r="D3980" i="1"/>
  <c r="D3981" i="1"/>
  <c r="D3982" i="1"/>
  <c r="D3983" i="1"/>
  <c r="D3984" i="1"/>
  <c r="D3985" i="1"/>
  <c r="D3986" i="1"/>
  <c r="D3987" i="1"/>
  <c r="D3988" i="1"/>
  <c r="D3989" i="1"/>
  <c r="D3990" i="1"/>
  <c r="D3991" i="1"/>
  <c r="D3992" i="1"/>
  <c r="D3993" i="1"/>
  <c r="D3994" i="1"/>
  <c r="D3995" i="1"/>
  <c r="D3996" i="1"/>
  <c r="D3997" i="1"/>
  <c r="D3998" i="1"/>
  <c r="D3999" i="1"/>
  <c r="D4000" i="1"/>
  <c r="D4001" i="1"/>
  <c r="D4002" i="1"/>
  <c r="D4003" i="1"/>
  <c r="D4004" i="1"/>
  <c r="D4005" i="1"/>
  <c r="D4006" i="1"/>
  <c r="D4007" i="1"/>
  <c r="D4008" i="1"/>
  <c r="D4009" i="1"/>
  <c r="D4010" i="1"/>
  <c r="D4011" i="1"/>
  <c r="D4012" i="1"/>
  <c r="D4013" i="1"/>
  <c r="D4014" i="1"/>
  <c r="D4015" i="1"/>
  <c r="D4016" i="1"/>
  <c r="D4017" i="1"/>
  <c r="D4018" i="1"/>
  <c r="D4019" i="1"/>
  <c r="D4020" i="1"/>
  <c r="D4021" i="1"/>
  <c r="D4022" i="1"/>
  <c r="D4023" i="1"/>
  <c r="D4024" i="1"/>
  <c r="D4025" i="1"/>
  <c r="D4026" i="1"/>
  <c r="D4027" i="1"/>
  <c r="D4028" i="1"/>
  <c r="D4029" i="1"/>
  <c r="D4030" i="1"/>
  <c r="D4031" i="1"/>
  <c r="D4032" i="1"/>
  <c r="D4033" i="1"/>
  <c r="D4034" i="1"/>
  <c r="D4035" i="1"/>
  <c r="D4036" i="1"/>
  <c r="D4037" i="1"/>
  <c r="D4038" i="1"/>
  <c r="D4039" i="1"/>
  <c r="D4040" i="1"/>
  <c r="D4041" i="1"/>
  <c r="D4042" i="1"/>
  <c r="D4043" i="1"/>
  <c r="D4044" i="1"/>
  <c r="D4045" i="1"/>
  <c r="D4046" i="1"/>
  <c r="D4047" i="1"/>
  <c r="D4048" i="1"/>
  <c r="D4049" i="1"/>
  <c r="D4050" i="1"/>
  <c r="D4051" i="1"/>
  <c r="D4052" i="1"/>
  <c r="D4053" i="1"/>
  <c r="D4054" i="1"/>
  <c r="D4055" i="1"/>
  <c r="D4056" i="1"/>
  <c r="D4057" i="1"/>
  <c r="D4058" i="1"/>
  <c r="D4059" i="1"/>
  <c r="D4060" i="1"/>
  <c r="D4061" i="1"/>
  <c r="D4062" i="1"/>
  <c r="D4063" i="1"/>
  <c r="D4064" i="1"/>
  <c r="D4065" i="1"/>
  <c r="D4066" i="1"/>
  <c r="D4067" i="1"/>
  <c r="D4068" i="1"/>
  <c r="D4069" i="1"/>
  <c r="D4070" i="1"/>
  <c r="D4071" i="1"/>
  <c r="D4072" i="1"/>
  <c r="D4073" i="1"/>
  <c r="D4074" i="1"/>
  <c r="D4075" i="1"/>
  <c r="D4076" i="1"/>
  <c r="D4077" i="1"/>
  <c r="D4078" i="1"/>
  <c r="D4079" i="1"/>
  <c r="D4080" i="1"/>
  <c r="D4081" i="1"/>
  <c r="D4082" i="1"/>
  <c r="D4083" i="1"/>
  <c r="D4084" i="1"/>
  <c r="D4085" i="1"/>
  <c r="D4086" i="1"/>
  <c r="D4087" i="1"/>
  <c r="D4088" i="1"/>
  <c r="D4089" i="1"/>
  <c r="D4090" i="1"/>
  <c r="D4091" i="1"/>
  <c r="D4092" i="1"/>
  <c r="D4093" i="1"/>
  <c r="D4094" i="1"/>
  <c r="D4095" i="1"/>
  <c r="D4096" i="1"/>
  <c r="D4097" i="1"/>
  <c r="D4098" i="1"/>
  <c r="D4099" i="1"/>
  <c r="D4100" i="1"/>
  <c r="D4101" i="1"/>
  <c r="D4102" i="1"/>
  <c r="D4103" i="1"/>
  <c r="D4104" i="1"/>
  <c r="D4105" i="1"/>
  <c r="D4106" i="1"/>
  <c r="D4107" i="1"/>
  <c r="D4108" i="1"/>
  <c r="D4109" i="1"/>
  <c r="D4110" i="1"/>
  <c r="D4111" i="1"/>
  <c r="D4112" i="1"/>
  <c r="D4113" i="1"/>
  <c r="D4114" i="1"/>
  <c r="D4115" i="1"/>
  <c r="D4116" i="1"/>
  <c r="D4117" i="1"/>
  <c r="D4118" i="1"/>
  <c r="D4119" i="1"/>
  <c r="D4120" i="1"/>
  <c r="D4121" i="1"/>
  <c r="D4122" i="1"/>
  <c r="D4123" i="1"/>
  <c r="D4124" i="1"/>
  <c r="D4125" i="1"/>
  <c r="D4126" i="1"/>
  <c r="D4127" i="1"/>
  <c r="D4128" i="1"/>
  <c r="D4129" i="1"/>
  <c r="D4130" i="1"/>
  <c r="D4131" i="1"/>
  <c r="D4132" i="1"/>
  <c r="D4133" i="1"/>
  <c r="D4134" i="1"/>
  <c r="D4135" i="1"/>
  <c r="D4136" i="1"/>
  <c r="D4137" i="1"/>
  <c r="D4138" i="1"/>
  <c r="D4139" i="1"/>
  <c r="D4140" i="1"/>
  <c r="D4141" i="1"/>
  <c r="D4142" i="1"/>
  <c r="D4143" i="1"/>
  <c r="D4144" i="1"/>
  <c r="D4145" i="1"/>
  <c r="D4146" i="1"/>
  <c r="D4147" i="1"/>
  <c r="D4148" i="1"/>
  <c r="D4149" i="1"/>
  <c r="D4150" i="1"/>
  <c r="D4151" i="1"/>
  <c r="D4152" i="1"/>
  <c r="D4153" i="1"/>
  <c r="D4154" i="1"/>
  <c r="D4155" i="1"/>
  <c r="D4156" i="1"/>
  <c r="D4157" i="1"/>
  <c r="D4158" i="1"/>
  <c r="D4159" i="1"/>
  <c r="D4160" i="1"/>
  <c r="D4161" i="1"/>
  <c r="D4162" i="1"/>
  <c r="D4163" i="1"/>
  <c r="D4164" i="1"/>
  <c r="D4165" i="1"/>
  <c r="D4166" i="1"/>
  <c r="D4167" i="1"/>
  <c r="D4168" i="1"/>
  <c r="D4169" i="1"/>
  <c r="D4170" i="1"/>
  <c r="D4171" i="1"/>
  <c r="D4172" i="1"/>
  <c r="D4173" i="1"/>
  <c r="D4174" i="1"/>
  <c r="D4175" i="1"/>
  <c r="D4176" i="1"/>
  <c r="D4177" i="1"/>
  <c r="D4178" i="1"/>
  <c r="D4179" i="1"/>
  <c r="D4180" i="1"/>
  <c r="D4181" i="1"/>
  <c r="D4182" i="1"/>
  <c r="D4183" i="1"/>
  <c r="D4184" i="1"/>
  <c r="D4185" i="1"/>
  <c r="D4186" i="1"/>
  <c r="D4187" i="1"/>
  <c r="D4188" i="1"/>
  <c r="D4189" i="1"/>
  <c r="D4190" i="1"/>
  <c r="D4191" i="1"/>
  <c r="D4192" i="1"/>
  <c r="D4193" i="1"/>
  <c r="D4194" i="1"/>
  <c r="D4195" i="1"/>
  <c r="D4196" i="1"/>
  <c r="D4197" i="1"/>
  <c r="D4198" i="1"/>
  <c r="D4199" i="1"/>
  <c r="D4200" i="1"/>
  <c r="D4201" i="1"/>
  <c r="D4202" i="1"/>
  <c r="D4203" i="1"/>
  <c r="D4204" i="1"/>
  <c r="D4205" i="1"/>
  <c r="D4206" i="1"/>
  <c r="D4207" i="1"/>
  <c r="D4208" i="1"/>
  <c r="D4209" i="1"/>
  <c r="D4210" i="1"/>
  <c r="D4211" i="1"/>
  <c r="D4212" i="1"/>
  <c r="D4213" i="1"/>
  <c r="D4214" i="1"/>
  <c r="D4215" i="1"/>
  <c r="D4216" i="1"/>
  <c r="D4217" i="1"/>
  <c r="D4218" i="1"/>
  <c r="D4219" i="1"/>
  <c r="D4220" i="1"/>
  <c r="D4221" i="1"/>
  <c r="D4222" i="1"/>
  <c r="D4223" i="1"/>
  <c r="D4224" i="1"/>
  <c r="D4225" i="1"/>
  <c r="D4226" i="1"/>
  <c r="D4227" i="1"/>
  <c r="D4228" i="1"/>
  <c r="D4229" i="1"/>
  <c r="D4230" i="1"/>
  <c r="D4231" i="1"/>
  <c r="D4232" i="1"/>
  <c r="D4233" i="1"/>
  <c r="D4234" i="1"/>
  <c r="D4235" i="1"/>
  <c r="D4236" i="1"/>
  <c r="D4237" i="1"/>
  <c r="D4238" i="1"/>
  <c r="D4239" i="1"/>
  <c r="D4240" i="1"/>
  <c r="D4241" i="1"/>
  <c r="D4242" i="1"/>
  <c r="D4243" i="1"/>
  <c r="D4244" i="1"/>
  <c r="D4245" i="1"/>
  <c r="D4246" i="1"/>
  <c r="D4247" i="1"/>
  <c r="D4248" i="1"/>
  <c r="D4249" i="1"/>
  <c r="D4250" i="1"/>
  <c r="D4251" i="1"/>
  <c r="D4252" i="1"/>
  <c r="D4253" i="1"/>
  <c r="D4254" i="1"/>
  <c r="D4255" i="1"/>
  <c r="D4256" i="1"/>
  <c r="D4257" i="1"/>
  <c r="D4258" i="1"/>
  <c r="D4259" i="1"/>
  <c r="D4260" i="1"/>
  <c r="D4261" i="1"/>
  <c r="D4262" i="1"/>
  <c r="D4263" i="1"/>
  <c r="D4264" i="1"/>
  <c r="D4265" i="1"/>
  <c r="D4266" i="1"/>
  <c r="D4267" i="1"/>
  <c r="D4268" i="1"/>
  <c r="D4269" i="1"/>
  <c r="D4270" i="1"/>
  <c r="D4271" i="1"/>
  <c r="D4272" i="1"/>
  <c r="D4273" i="1"/>
  <c r="D4274" i="1"/>
  <c r="D4275" i="1"/>
  <c r="D4276" i="1"/>
  <c r="D4277" i="1"/>
  <c r="D4278" i="1"/>
  <c r="D4279" i="1"/>
  <c r="D4280" i="1"/>
  <c r="D4281" i="1"/>
  <c r="D4282" i="1"/>
  <c r="D4283" i="1"/>
  <c r="D4284" i="1"/>
  <c r="D4285" i="1"/>
  <c r="D4286" i="1"/>
  <c r="D4287" i="1"/>
  <c r="D4288" i="1"/>
  <c r="D4289" i="1"/>
  <c r="D4290" i="1"/>
  <c r="D4291" i="1"/>
  <c r="D4292" i="1"/>
  <c r="D4293" i="1"/>
  <c r="D4294" i="1"/>
  <c r="D4295" i="1"/>
  <c r="D4296" i="1"/>
  <c r="D4297" i="1"/>
  <c r="D4298" i="1"/>
  <c r="D4299" i="1"/>
  <c r="D4300" i="1"/>
  <c r="D4301" i="1"/>
  <c r="D4302" i="1"/>
  <c r="D4303" i="1"/>
  <c r="D4304" i="1"/>
  <c r="D4305" i="1"/>
  <c r="D4306" i="1"/>
  <c r="D4307" i="1"/>
  <c r="D4308" i="1"/>
  <c r="D4309" i="1"/>
  <c r="D4310" i="1"/>
  <c r="D4311" i="1"/>
  <c r="D4312" i="1"/>
  <c r="D4313" i="1"/>
  <c r="D4314" i="1"/>
  <c r="D4315" i="1"/>
  <c r="D4316" i="1"/>
  <c r="D4317" i="1"/>
  <c r="D4318" i="1"/>
  <c r="D4319" i="1"/>
  <c r="D4320" i="1"/>
  <c r="D4321" i="1"/>
  <c r="D4322" i="1"/>
  <c r="D4323" i="1"/>
  <c r="D4324" i="1"/>
  <c r="D4325" i="1"/>
  <c r="D4326" i="1"/>
  <c r="D4327" i="1"/>
  <c r="D4328" i="1"/>
  <c r="D4329" i="1"/>
  <c r="D4330" i="1"/>
  <c r="D4331" i="1"/>
  <c r="D4332" i="1"/>
  <c r="D4333" i="1"/>
  <c r="D4334" i="1"/>
  <c r="D4335" i="1"/>
  <c r="D4336" i="1"/>
  <c r="D4337" i="1"/>
  <c r="D4338" i="1"/>
  <c r="D4339" i="1"/>
  <c r="D4340" i="1"/>
  <c r="D4341" i="1"/>
  <c r="D4342" i="1"/>
  <c r="D4343" i="1"/>
  <c r="D4344" i="1"/>
  <c r="D4345" i="1"/>
  <c r="D4346" i="1"/>
  <c r="D4347" i="1"/>
  <c r="D4348" i="1"/>
  <c r="D4349" i="1"/>
  <c r="D4350" i="1"/>
  <c r="D4351" i="1"/>
  <c r="D4352" i="1"/>
  <c r="D4353" i="1"/>
  <c r="D4354" i="1"/>
  <c r="D4355" i="1"/>
  <c r="D4356" i="1"/>
  <c r="D4357" i="1"/>
  <c r="D4358" i="1"/>
  <c r="D4359" i="1"/>
  <c r="D4360" i="1"/>
  <c r="D4361" i="1"/>
  <c r="D4362" i="1"/>
  <c r="D4363" i="1"/>
  <c r="D4364" i="1"/>
  <c r="D4365" i="1"/>
  <c r="D4366" i="1"/>
  <c r="D4367" i="1"/>
  <c r="D4368" i="1"/>
  <c r="D4369" i="1"/>
  <c r="D4370" i="1"/>
  <c r="D4371" i="1"/>
  <c r="D4372" i="1"/>
  <c r="D4373" i="1"/>
  <c r="D4374" i="1"/>
  <c r="D4375" i="1"/>
  <c r="D4376" i="1"/>
  <c r="D4377" i="1"/>
  <c r="D4378" i="1"/>
  <c r="D4379" i="1"/>
  <c r="D4380" i="1"/>
  <c r="D4381" i="1"/>
  <c r="D4382" i="1"/>
  <c r="D4383" i="1"/>
  <c r="D4384" i="1"/>
  <c r="D4385" i="1"/>
  <c r="D4386" i="1"/>
  <c r="D4387" i="1"/>
  <c r="D4388" i="1"/>
  <c r="D4389" i="1"/>
  <c r="D4390" i="1"/>
  <c r="D4391" i="1"/>
  <c r="D4392" i="1"/>
  <c r="D4393" i="1"/>
  <c r="D4394" i="1"/>
  <c r="D4395" i="1"/>
  <c r="D4396" i="1"/>
  <c r="D4397" i="1"/>
  <c r="D4398" i="1"/>
  <c r="D4399" i="1"/>
  <c r="D4400" i="1"/>
  <c r="D4401" i="1"/>
  <c r="D4402" i="1"/>
  <c r="D4403" i="1"/>
  <c r="D4404" i="1"/>
  <c r="D4405" i="1"/>
  <c r="D4406" i="1"/>
  <c r="D4407" i="1"/>
  <c r="D4408" i="1"/>
  <c r="D4409" i="1"/>
  <c r="D4410" i="1"/>
  <c r="D4411" i="1"/>
  <c r="D4412" i="1"/>
  <c r="D4413" i="1"/>
  <c r="D4414" i="1"/>
  <c r="D4415" i="1"/>
  <c r="D4416" i="1"/>
  <c r="D4417" i="1"/>
  <c r="D4418" i="1"/>
  <c r="D4419" i="1"/>
  <c r="D4420" i="1"/>
  <c r="D4421" i="1"/>
  <c r="D4422" i="1"/>
  <c r="D4423" i="1"/>
  <c r="D4424" i="1"/>
  <c r="D4425" i="1"/>
  <c r="D4426" i="1"/>
  <c r="D4427" i="1"/>
  <c r="D4428" i="1"/>
  <c r="D4429" i="1"/>
  <c r="D4430" i="1"/>
  <c r="D4431" i="1"/>
  <c r="D4432" i="1"/>
  <c r="D4433" i="1"/>
  <c r="D4434" i="1"/>
  <c r="D4435" i="1"/>
  <c r="D4436" i="1"/>
  <c r="D4437" i="1"/>
  <c r="D4438" i="1"/>
  <c r="D4439" i="1"/>
  <c r="D4440" i="1"/>
  <c r="D4441" i="1"/>
  <c r="D4442" i="1"/>
  <c r="D4443" i="1"/>
  <c r="D4444" i="1"/>
  <c r="D4445" i="1"/>
  <c r="D4446" i="1"/>
  <c r="D4447" i="1"/>
  <c r="D4448" i="1"/>
  <c r="D4449" i="1"/>
  <c r="D4450" i="1"/>
  <c r="D4451" i="1"/>
  <c r="D4452" i="1"/>
  <c r="D4453" i="1"/>
  <c r="D4454" i="1"/>
  <c r="D4455" i="1"/>
  <c r="D4456" i="1"/>
  <c r="D4457" i="1"/>
  <c r="D4458" i="1"/>
  <c r="D4459" i="1"/>
  <c r="D4460" i="1"/>
  <c r="D4461" i="1"/>
  <c r="D4462" i="1"/>
  <c r="D4463" i="1"/>
  <c r="D4464" i="1"/>
  <c r="D4465" i="1"/>
  <c r="D4466" i="1"/>
  <c r="D4467" i="1"/>
  <c r="D4468" i="1"/>
  <c r="D4469" i="1"/>
  <c r="D4470" i="1"/>
  <c r="D4471" i="1"/>
  <c r="D4472" i="1"/>
  <c r="D4473" i="1"/>
  <c r="D4474" i="1"/>
  <c r="D4475" i="1"/>
  <c r="D4476" i="1"/>
  <c r="D4477" i="1"/>
  <c r="D4478" i="1"/>
  <c r="D4479" i="1"/>
  <c r="D4480" i="1"/>
  <c r="D4481" i="1"/>
  <c r="D4482" i="1"/>
  <c r="D4483" i="1"/>
  <c r="D4484" i="1"/>
  <c r="D4485" i="1"/>
  <c r="D4486" i="1"/>
  <c r="D4487" i="1"/>
  <c r="D4488" i="1"/>
  <c r="D4489" i="1"/>
  <c r="D4490" i="1"/>
  <c r="D4491" i="1"/>
  <c r="D4492" i="1"/>
  <c r="D4493" i="1"/>
  <c r="D4494" i="1"/>
  <c r="D4495" i="1"/>
  <c r="D4496" i="1"/>
  <c r="D4497" i="1"/>
  <c r="D4498" i="1"/>
  <c r="D4499" i="1"/>
  <c r="D4500" i="1"/>
  <c r="D4501" i="1"/>
  <c r="D4502" i="1"/>
  <c r="D4503" i="1"/>
  <c r="D4504" i="1"/>
  <c r="D4505" i="1"/>
  <c r="D4506" i="1"/>
  <c r="D4507" i="1"/>
  <c r="D4508" i="1"/>
  <c r="D4509" i="1"/>
  <c r="D4510" i="1"/>
  <c r="D4511" i="1"/>
  <c r="D4512" i="1"/>
  <c r="D4513" i="1"/>
  <c r="D4514" i="1"/>
  <c r="D4515" i="1"/>
  <c r="D4516" i="1"/>
  <c r="D4517" i="1"/>
  <c r="D4518" i="1"/>
  <c r="D4519" i="1"/>
  <c r="D4520" i="1"/>
  <c r="D4521" i="1"/>
  <c r="D4522" i="1"/>
  <c r="D4523" i="1"/>
  <c r="D4524" i="1"/>
  <c r="D4525" i="1"/>
  <c r="D4526" i="1"/>
  <c r="D4527" i="1"/>
  <c r="D4528" i="1"/>
  <c r="D4529" i="1"/>
  <c r="D4530" i="1"/>
  <c r="D4531" i="1"/>
  <c r="D4532" i="1"/>
  <c r="D4533" i="1"/>
  <c r="D4534" i="1"/>
  <c r="D4535" i="1"/>
  <c r="D4536" i="1"/>
  <c r="D4537" i="1"/>
  <c r="D4538" i="1"/>
  <c r="D4539" i="1"/>
  <c r="D4540" i="1"/>
  <c r="D4541" i="1"/>
  <c r="D4542" i="1"/>
  <c r="D4543" i="1"/>
  <c r="D4544" i="1"/>
  <c r="D4545" i="1"/>
  <c r="D4546" i="1"/>
  <c r="D4547" i="1"/>
  <c r="D4548" i="1"/>
  <c r="D4549" i="1"/>
  <c r="D4550" i="1"/>
  <c r="D4551" i="1"/>
  <c r="D4552" i="1"/>
  <c r="D4553" i="1"/>
  <c r="D4554" i="1"/>
  <c r="D4555" i="1"/>
  <c r="D4556" i="1"/>
  <c r="D4557" i="1"/>
  <c r="D4558" i="1"/>
  <c r="D4559" i="1"/>
  <c r="D4560" i="1"/>
  <c r="D4561" i="1"/>
  <c r="D4562" i="1"/>
  <c r="D4563" i="1"/>
  <c r="D4564" i="1"/>
  <c r="D4565" i="1"/>
  <c r="D4566" i="1"/>
  <c r="D4567" i="1"/>
  <c r="D4568" i="1"/>
  <c r="D4569" i="1"/>
  <c r="D4570" i="1"/>
  <c r="D4571" i="1"/>
  <c r="D4572" i="1"/>
  <c r="D4573" i="1"/>
  <c r="D4574" i="1"/>
  <c r="D4575" i="1"/>
  <c r="D4576" i="1"/>
  <c r="D4577" i="1"/>
  <c r="D4578" i="1"/>
  <c r="D4579" i="1"/>
  <c r="D4580" i="1"/>
  <c r="D4581" i="1"/>
  <c r="D4582" i="1"/>
  <c r="D4583" i="1"/>
  <c r="D4584" i="1"/>
  <c r="D4585" i="1"/>
  <c r="D4586" i="1"/>
  <c r="D4587" i="1"/>
  <c r="D4588" i="1"/>
  <c r="D4589" i="1"/>
  <c r="D4590" i="1"/>
  <c r="D4591" i="1"/>
  <c r="D4592" i="1"/>
  <c r="D4593" i="1"/>
  <c r="D4594" i="1"/>
  <c r="D4595" i="1"/>
  <c r="D4596" i="1"/>
  <c r="D4597" i="1"/>
  <c r="D4598" i="1"/>
  <c r="D4599" i="1"/>
  <c r="D4600" i="1"/>
  <c r="D4601" i="1"/>
  <c r="D4602" i="1"/>
  <c r="D4603" i="1"/>
  <c r="D4604" i="1"/>
  <c r="D4605" i="1"/>
  <c r="D4606" i="1"/>
  <c r="D4607" i="1"/>
  <c r="D4608" i="1"/>
  <c r="D4609" i="1"/>
  <c r="D4610" i="1"/>
  <c r="D4611" i="1"/>
  <c r="D4612" i="1"/>
  <c r="D4613" i="1"/>
  <c r="D4614" i="1"/>
  <c r="D4615" i="1"/>
  <c r="D4616" i="1"/>
  <c r="D4617" i="1"/>
  <c r="D4618" i="1"/>
  <c r="D4619" i="1"/>
  <c r="D4620" i="1"/>
  <c r="D4621" i="1"/>
  <c r="D4622" i="1"/>
  <c r="D4623" i="1"/>
  <c r="D4624" i="1"/>
  <c r="D4625" i="1"/>
  <c r="D4626" i="1"/>
  <c r="D4627" i="1"/>
  <c r="D4628" i="1"/>
  <c r="D4629" i="1"/>
  <c r="D4630" i="1"/>
  <c r="D4631" i="1"/>
  <c r="D4632" i="1"/>
  <c r="D4633" i="1"/>
  <c r="D4634" i="1"/>
  <c r="D4635" i="1"/>
  <c r="D4636" i="1"/>
  <c r="D4637" i="1"/>
  <c r="D4638" i="1"/>
  <c r="D4639" i="1"/>
  <c r="D4640" i="1"/>
  <c r="D4641" i="1"/>
  <c r="D4642" i="1"/>
  <c r="D4643" i="1"/>
  <c r="D4644" i="1"/>
  <c r="D4645" i="1"/>
  <c r="D4646" i="1"/>
  <c r="D4647" i="1"/>
  <c r="D4648" i="1"/>
  <c r="D4649" i="1"/>
  <c r="D4650" i="1"/>
  <c r="D4651" i="1"/>
  <c r="D4652" i="1"/>
  <c r="D4653" i="1"/>
  <c r="D4654" i="1"/>
  <c r="D4655" i="1"/>
  <c r="D4656" i="1"/>
  <c r="D4657" i="1"/>
  <c r="D4658" i="1"/>
  <c r="D4659" i="1"/>
  <c r="D4660" i="1"/>
  <c r="D4661" i="1"/>
  <c r="D4662" i="1"/>
  <c r="D4663" i="1"/>
  <c r="D4664" i="1"/>
  <c r="D4665" i="1"/>
  <c r="D4666" i="1"/>
  <c r="D4667" i="1"/>
  <c r="D4668" i="1"/>
  <c r="D4669" i="1"/>
  <c r="D4670" i="1"/>
  <c r="D4671" i="1"/>
  <c r="D4672" i="1"/>
  <c r="D4673" i="1"/>
  <c r="D4674" i="1"/>
  <c r="D4675" i="1"/>
  <c r="D4676" i="1"/>
  <c r="D4677" i="1"/>
  <c r="D4678" i="1"/>
  <c r="D4679" i="1"/>
  <c r="D4680" i="1"/>
  <c r="D4681" i="1"/>
  <c r="D4682" i="1"/>
  <c r="D4683" i="1"/>
  <c r="D4684" i="1"/>
  <c r="D4685" i="1"/>
  <c r="D4686" i="1"/>
  <c r="D4687" i="1"/>
  <c r="D4688" i="1"/>
  <c r="D4689" i="1"/>
  <c r="D4690" i="1"/>
  <c r="D4691" i="1"/>
  <c r="D4692" i="1"/>
  <c r="D4693" i="1"/>
  <c r="D4694" i="1"/>
  <c r="D4695" i="1"/>
  <c r="D4696" i="1"/>
  <c r="D4697" i="1"/>
  <c r="D4698" i="1"/>
  <c r="D4699" i="1"/>
  <c r="D4700" i="1"/>
  <c r="D4701" i="1"/>
  <c r="D4702" i="1"/>
  <c r="D4703" i="1"/>
  <c r="D4704" i="1"/>
  <c r="D4705" i="1"/>
  <c r="D4706" i="1"/>
  <c r="D4707" i="1"/>
  <c r="D4708" i="1"/>
  <c r="D4709" i="1"/>
  <c r="D4710" i="1"/>
  <c r="D4711" i="1"/>
  <c r="D4712" i="1"/>
  <c r="D4713" i="1"/>
  <c r="D4714" i="1"/>
  <c r="D4715" i="1"/>
  <c r="D4716" i="1"/>
  <c r="D4717" i="1"/>
  <c r="D4718" i="1"/>
  <c r="D4719" i="1"/>
  <c r="D4720" i="1"/>
  <c r="D4721" i="1"/>
  <c r="D4722" i="1"/>
  <c r="D4723" i="1"/>
  <c r="D4724" i="1"/>
  <c r="D4725" i="1"/>
  <c r="D4726" i="1"/>
  <c r="D4727" i="1"/>
  <c r="D4728" i="1"/>
  <c r="D4729" i="1"/>
  <c r="D4730" i="1"/>
  <c r="D4731" i="1"/>
  <c r="D4732" i="1"/>
  <c r="D4733" i="1"/>
  <c r="D4734" i="1"/>
  <c r="D4735" i="1"/>
  <c r="D4736" i="1"/>
  <c r="D4737" i="1"/>
  <c r="D4738" i="1"/>
  <c r="D4739" i="1"/>
  <c r="D4740" i="1"/>
  <c r="D4741" i="1"/>
  <c r="D4742" i="1"/>
  <c r="D4743" i="1"/>
  <c r="D4744" i="1"/>
  <c r="D4745" i="1"/>
  <c r="D4746" i="1"/>
  <c r="D4747" i="1"/>
  <c r="D4748" i="1"/>
  <c r="D4749" i="1"/>
  <c r="D4750" i="1"/>
  <c r="D4751" i="1"/>
  <c r="D4752" i="1"/>
  <c r="D4753" i="1"/>
  <c r="D4754" i="1"/>
  <c r="D4755" i="1"/>
</calcChain>
</file>

<file path=xl/sharedStrings.xml><?xml version="1.0" encoding="utf-8"?>
<sst xmlns="http://schemas.openxmlformats.org/spreadsheetml/2006/main" count="23790" uniqueCount="18286">
  <si>
    <t>Lab_Sample_Identifier</t>
  </si>
  <si>
    <t>Lab_Key</t>
  </si>
  <si>
    <t>Bundle_Key</t>
  </si>
  <si>
    <t>Survey_Key</t>
  </si>
  <si>
    <t>Site_Key</t>
  </si>
  <si>
    <t>Field_Key</t>
  </si>
  <si>
    <t>Control_Reference_ID</t>
  </si>
  <si>
    <t>Latitude_NAD83</t>
  </si>
  <si>
    <t>Longitude_NAD83</t>
  </si>
  <si>
    <t>Sample_Type_Name_en</t>
  </si>
  <si>
    <t>Preparation_Method_Name_en</t>
  </si>
  <si>
    <t>QAQC_Block_ID</t>
  </si>
  <si>
    <t>QAQC_Sample_Identifier</t>
  </si>
  <si>
    <t>Order_Of_Analysis</t>
  </si>
  <si>
    <t>F_ISE</t>
  </si>
  <si>
    <t>pH</t>
  </si>
  <si>
    <t>U_LIF</t>
  </si>
  <si>
    <t>Ca_AAS</t>
  </si>
  <si>
    <t>Mg_AAS</t>
  </si>
  <si>
    <t>Alk</t>
  </si>
  <si>
    <t>031E  :881002:10:------:--</t>
  </si>
  <si>
    <t>21:0691:000001</t>
  </si>
  <si>
    <t>21:0209:000001</t>
  </si>
  <si>
    <t>21:0209:000001:0003:0001:00</t>
  </si>
  <si>
    <t>0071:ff__1</t>
  </si>
  <si>
    <t>031E  :881003:20:881002:10</t>
  </si>
  <si>
    <t>21:0691:000002</t>
  </si>
  <si>
    <t>21:0209:000001:0004:0001:00</t>
  </si>
  <si>
    <t>0072:ff__1</t>
  </si>
  <si>
    <t>031E  :881004:00:------:--</t>
  </si>
  <si>
    <t>21:0691:000003</t>
  </si>
  <si>
    <t>21:0209:000002</t>
  </si>
  <si>
    <t>21:0209:000002:0003:0001:00</t>
  </si>
  <si>
    <t>0101:s__01</t>
  </si>
  <si>
    <t>031E  :881005:00:------:--</t>
  </si>
  <si>
    <t>21:0691:000004</t>
  </si>
  <si>
    <t>21:0209:000003</t>
  </si>
  <si>
    <t>21:0209:000003:0003:0001:00</t>
  </si>
  <si>
    <t>0102:s__02</t>
  </si>
  <si>
    <t>031E  :881006:00:------:--</t>
  </si>
  <si>
    <t>21:0691:000005</t>
  </si>
  <si>
    <t>21:0209:000004</t>
  </si>
  <si>
    <t>21:0209:000004:0003:0001:00</t>
  </si>
  <si>
    <t>0103:s__03</t>
  </si>
  <si>
    <t>031E  :881007:9M:------:--</t>
  </si>
  <si>
    <t>21:0691:000006</t>
  </si>
  <si>
    <t>Control Reference</t>
  </si>
  <si>
    <t>Unspecified</t>
  </si>
  <si>
    <t>0901:R__01</t>
  </si>
  <si>
    <t>031E  :881008:00:------:--</t>
  </si>
  <si>
    <t>21:0691:000007</t>
  </si>
  <si>
    <t>21:0209:000005</t>
  </si>
  <si>
    <t>21:0209:000005:0003:0001:00</t>
  </si>
  <si>
    <t>0104:s__04</t>
  </si>
  <si>
    <t>031E  :881009:00:------:--</t>
  </si>
  <si>
    <t>21:0691:000008</t>
  </si>
  <si>
    <t>21:0209:000006</t>
  </si>
  <si>
    <t>21:0209:000006:0003:0001:00</t>
  </si>
  <si>
    <t>0105:s__05</t>
  </si>
  <si>
    <t>031E  :881010:00:------:--</t>
  </si>
  <si>
    <t>21:0691:000009</t>
  </si>
  <si>
    <t>21:0209:000007</t>
  </si>
  <si>
    <t>21:0209:000007:0003:0001:00</t>
  </si>
  <si>
    <t>0106:s__06</t>
  </si>
  <si>
    <t>031E  :881011:00:------:--</t>
  </si>
  <si>
    <t>21:0691:000010</t>
  </si>
  <si>
    <t>21:0209:000008</t>
  </si>
  <si>
    <t>21:0209:000008:0003:0001:00</t>
  </si>
  <si>
    <t>0107:s__07</t>
  </si>
  <si>
    <t>031E  :881012:00:------:--</t>
  </si>
  <si>
    <t>21:0691:000011</t>
  </si>
  <si>
    <t>21:0209:000009</t>
  </si>
  <si>
    <t>21:0209:000009:0003:0001:00</t>
  </si>
  <si>
    <t>0108:s__08</t>
  </si>
  <si>
    <t>031E  :881013:00:------:--</t>
  </si>
  <si>
    <t>21:0691:000012</t>
  </si>
  <si>
    <t>21:0209:000010</t>
  </si>
  <si>
    <t>21:0209:000010:0003:0001:00</t>
  </si>
  <si>
    <t>0109:s__09</t>
  </si>
  <si>
    <t>031E  :881014:00:------:--</t>
  </si>
  <si>
    <t>21:0691:000013</t>
  </si>
  <si>
    <t>21:0209:000011</t>
  </si>
  <si>
    <t>21:0209:000011:0003:0001:00</t>
  </si>
  <si>
    <t>0110:s__10</t>
  </si>
  <si>
    <t>031E  :881015:00:------:--</t>
  </si>
  <si>
    <t>21:0691:000014</t>
  </si>
  <si>
    <t>21:0209:000012</t>
  </si>
  <si>
    <t>21:0209:000012:0003:0001:00</t>
  </si>
  <si>
    <t>0111:s__11</t>
  </si>
  <si>
    <t>031E  :881016:00:------:--</t>
  </si>
  <si>
    <t>21:0691:000015</t>
  </si>
  <si>
    <t>21:0209:000013</t>
  </si>
  <si>
    <t>21:0209:000013:0003:0001:00</t>
  </si>
  <si>
    <t>0112:s__12</t>
  </si>
  <si>
    <t>031E  :881017:00:------:--</t>
  </si>
  <si>
    <t>21:0691:000016</t>
  </si>
  <si>
    <t>21:0209:000014</t>
  </si>
  <si>
    <t>21:0209:000014:0003:0001:00</t>
  </si>
  <si>
    <t>0113:s__13</t>
  </si>
  <si>
    <t>031E  :881018:00:------:--</t>
  </si>
  <si>
    <t>21:0691:000017</t>
  </si>
  <si>
    <t>21:0209:000015</t>
  </si>
  <si>
    <t>21:0209:000015:0003:0001:00</t>
  </si>
  <si>
    <t>0114:s__14</t>
  </si>
  <si>
    <t>031E  :881019:00:------:--</t>
  </si>
  <si>
    <t>21:0691:000018</t>
  </si>
  <si>
    <t>21:0209:000016</t>
  </si>
  <si>
    <t>21:0209:000016:0003:0001:00</t>
  </si>
  <si>
    <t>0115:s__15</t>
  </si>
  <si>
    <t>031E  :881020:00:------:--</t>
  </si>
  <si>
    <t>21:0691:000019</t>
  </si>
  <si>
    <t>21:0209:000017</t>
  </si>
  <si>
    <t>21:0209:000017:0003:0001:00</t>
  </si>
  <si>
    <t>0116:s__16</t>
  </si>
  <si>
    <t>031E  :881022:10:------:--</t>
  </si>
  <si>
    <t>21:0691:000020</t>
  </si>
  <si>
    <t>21:0209:000018</t>
  </si>
  <si>
    <t>21:0209:000018:0003:0001:00</t>
  </si>
  <si>
    <t>031E  :881023:20:881022:10</t>
  </si>
  <si>
    <t>21:0691:000021</t>
  </si>
  <si>
    <t>21:0209:000018:0004:0001:00</t>
  </si>
  <si>
    <t>031E  :881024:00:------:--</t>
  </si>
  <si>
    <t>21:0691:000022</t>
  </si>
  <si>
    <t>21:0209:000019</t>
  </si>
  <si>
    <t>21:0209:000019:0003:0001:00</t>
  </si>
  <si>
    <t>031E  :881025:00:------:--</t>
  </si>
  <si>
    <t>21:0691:000023</t>
  </si>
  <si>
    <t>21:0209:000020</t>
  </si>
  <si>
    <t>21:0209:000020:0003:0001:00</t>
  </si>
  <si>
    <t>031E  :881026:00:------:--</t>
  </si>
  <si>
    <t>21:0691:000024</t>
  </si>
  <si>
    <t>21:0209:000021</t>
  </si>
  <si>
    <t>21:0209:000021:0003:0001:00</t>
  </si>
  <si>
    <t>031E  :881027:00:------:--</t>
  </si>
  <si>
    <t>21:0691:000025</t>
  </si>
  <si>
    <t>21:0209:000022</t>
  </si>
  <si>
    <t>21:0209:000022:0003:0001:00</t>
  </si>
  <si>
    <t>031E  :881028:00:------:--</t>
  </si>
  <si>
    <t>21:0691:000026</t>
  </si>
  <si>
    <t>21:0209:000023</t>
  </si>
  <si>
    <t>21:0209:000023:0003:0001:00</t>
  </si>
  <si>
    <t>031E  :881029:00:------:--</t>
  </si>
  <si>
    <t>21:0691:000027</t>
  </si>
  <si>
    <t>21:0209:000024</t>
  </si>
  <si>
    <t>21:0209:000024:0003:0001:00</t>
  </si>
  <si>
    <t>031E  :881030:00:------:--</t>
  </si>
  <si>
    <t>21:0691:000028</t>
  </si>
  <si>
    <t>21:0209:000025</t>
  </si>
  <si>
    <t>21:0209:000025:0003:0001:00</t>
  </si>
  <si>
    <t>031E  :881031:00:------:--</t>
  </si>
  <si>
    <t>21:0691:000029</t>
  </si>
  <si>
    <t>21:0209:000026</t>
  </si>
  <si>
    <t>21:0209:000026:0003:0001:00</t>
  </si>
  <si>
    <t>031E  :881032:00:------:--</t>
  </si>
  <si>
    <t>21:0691:000030</t>
  </si>
  <si>
    <t>21:0209:000027</t>
  </si>
  <si>
    <t>21:0209:000027:0003:0001:00</t>
  </si>
  <si>
    <t>031E  :881033:00:------:--</t>
  </si>
  <si>
    <t>21:0691:000031</t>
  </si>
  <si>
    <t>21:0209:000028</t>
  </si>
  <si>
    <t>21:0209:000028:0003:0001:00</t>
  </si>
  <si>
    <t>031E  :881034:00:------:--</t>
  </si>
  <si>
    <t>21:0691:000032</t>
  </si>
  <si>
    <t>21:0209:000029</t>
  </si>
  <si>
    <t>21:0209:000029:0003:0001:00</t>
  </si>
  <si>
    <t>031E  :881035:00:------:--</t>
  </si>
  <si>
    <t>21:0691:000033</t>
  </si>
  <si>
    <t>21:0209:000030</t>
  </si>
  <si>
    <t>21:0209:000030:0003:0001:00</t>
  </si>
  <si>
    <t>031E  :881036:9M:------:--</t>
  </si>
  <si>
    <t>21:0691:000034</t>
  </si>
  <si>
    <t>031E  :881037:00:------:--</t>
  </si>
  <si>
    <t>21:0691:000035</t>
  </si>
  <si>
    <t>21:0209:000031</t>
  </si>
  <si>
    <t>21:0209:000031:0003:0001:00</t>
  </si>
  <si>
    <t>031E  :881038:00:------:--</t>
  </si>
  <si>
    <t>21:0691:000036</t>
  </si>
  <si>
    <t>21:0209:000032</t>
  </si>
  <si>
    <t>21:0209:000032:0003:0001:00</t>
  </si>
  <si>
    <t>031E  :881039:00:------:--</t>
  </si>
  <si>
    <t>21:0691:000037</t>
  </si>
  <si>
    <t>21:0209:000033</t>
  </si>
  <si>
    <t>21:0209:000033:0003:0001:00</t>
  </si>
  <si>
    <t>031E  :881040:00:------:--</t>
  </si>
  <si>
    <t>21:0691:000038</t>
  </si>
  <si>
    <t>21:0209:000034</t>
  </si>
  <si>
    <t>21:0209:000034:0003:0001:00</t>
  </si>
  <si>
    <t>031E  :881042:00:------:--</t>
  </si>
  <si>
    <t>21:0691:000039</t>
  </si>
  <si>
    <t>21:0209:000035</t>
  </si>
  <si>
    <t>21:0209:000035:0003:0001:00</t>
  </si>
  <si>
    <t>031E  :881043:10:------:--</t>
  </si>
  <si>
    <t>21:0691:000040</t>
  </si>
  <si>
    <t>21:0209:000036</t>
  </si>
  <si>
    <t>21:0209:000036:0003:0001:00</t>
  </si>
  <si>
    <t>031E  :881044:20:881043:10</t>
  </si>
  <si>
    <t>21:0691:000041</t>
  </si>
  <si>
    <t>21:0209:000036:0004:0001:00</t>
  </si>
  <si>
    <t>031E  :881045:00:------:--</t>
  </si>
  <si>
    <t>21:0691:000042</t>
  </si>
  <si>
    <t>21:0209:000037</t>
  </si>
  <si>
    <t>21:0209:000037:0003:0001:00</t>
  </si>
  <si>
    <t>031E  :881046:9R:------:--</t>
  </si>
  <si>
    <t>21:0691:000043</t>
  </si>
  <si>
    <t>031E  :881047:00:------:--</t>
  </si>
  <si>
    <t>21:0691:000044</t>
  </si>
  <si>
    <t>21:0209:000038</t>
  </si>
  <si>
    <t>21:0209:000038:0003:0001:00</t>
  </si>
  <si>
    <t>031E  :881048:00:------:--</t>
  </si>
  <si>
    <t>21:0691:000045</t>
  </si>
  <si>
    <t>21:0209:000039</t>
  </si>
  <si>
    <t>21:0209:000039:0003:0001:00</t>
  </si>
  <si>
    <t>031E  :881049:00:------:--</t>
  </si>
  <si>
    <t>21:0691:000046</t>
  </si>
  <si>
    <t>21:0209:000040</t>
  </si>
  <si>
    <t>21:0209:000040:0003:0001:00</t>
  </si>
  <si>
    <t>031E  :881050:00:------:--</t>
  </si>
  <si>
    <t>21:0691:000047</t>
  </si>
  <si>
    <t>21:0209:000041</t>
  </si>
  <si>
    <t>21:0209:000041:0003:0001:00</t>
  </si>
  <si>
    <t>031E  :881051:00:------:--</t>
  </si>
  <si>
    <t>21:0691:000048</t>
  </si>
  <si>
    <t>21:0209:000042</t>
  </si>
  <si>
    <t>21:0209:000042:0003:0001:00</t>
  </si>
  <si>
    <t>031E  :881052:00:------:--</t>
  </si>
  <si>
    <t>21:0691:000049</t>
  </si>
  <si>
    <t>21:0209:000043</t>
  </si>
  <si>
    <t>21:0209:000043:0003:0001:00</t>
  </si>
  <si>
    <t>031E  :881053:00:------:--</t>
  </si>
  <si>
    <t>21:0691:000050</t>
  </si>
  <si>
    <t>21:0209:000044</t>
  </si>
  <si>
    <t>21:0209:000044:0003:0001:00</t>
  </si>
  <si>
    <t>031E  :881054:00:------:--</t>
  </si>
  <si>
    <t>21:0691:000051</t>
  </si>
  <si>
    <t>21:0209:000045</t>
  </si>
  <si>
    <t>21:0209:000045:0003:0001:00</t>
  </si>
  <si>
    <t>031E  :881055:00:------:--</t>
  </si>
  <si>
    <t>21:0691:000052</t>
  </si>
  <si>
    <t>21:0209:000046</t>
  </si>
  <si>
    <t>21:0209:000046:0003:0001:00</t>
  </si>
  <si>
    <t>031E  :881056:00:------:--</t>
  </si>
  <si>
    <t>21:0691:000053</t>
  </si>
  <si>
    <t>21:0209:000047</t>
  </si>
  <si>
    <t>21:0209:000047:0003:0001:00</t>
  </si>
  <si>
    <t>031E  :881057:00:------:--</t>
  </si>
  <si>
    <t>21:0691:000054</t>
  </si>
  <si>
    <t>21:0209:000048</t>
  </si>
  <si>
    <t>21:0209:000048:0003:0001:00</t>
  </si>
  <si>
    <t>031E  :881058:00:------:--</t>
  </si>
  <si>
    <t>21:0691:000055</t>
  </si>
  <si>
    <t>21:0209:000049</t>
  </si>
  <si>
    <t>21:0209:000049:0003:0001:00</t>
  </si>
  <si>
    <t>031E  :881059:00:------:--</t>
  </si>
  <si>
    <t>21:0691:000056</t>
  </si>
  <si>
    <t>21:0209:000050</t>
  </si>
  <si>
    <t>21:0209:000050:0003:0001:00</t>
  </si>
  <si>
    <t>031E  :881060:00:------:--</t>
  </si>
  <si>
    <t>21:0691:000057</t>
  </si>
  <si>
    <t>21:0209:000051</t>
  </si>
  <si>
    <t>21:0209:000051:0003:0001:00</t>
  </si>
  <si>
    <t>031E  :881062:10:------:--</t>
  </si>
  <si>
    <t>21:0691:000058</t>
  </si>
  <si>
    <t>21:0209:000052</t>
  </si>
  <si>
    <t>21:0209:000052:0003:0001:00</t>
  </si>
  <si>
    <t>031E  :881063:20:881062:10</t>
  </si>
  <si>
    <t>21:0691:000059</t>
  </si>
  <si>
    <t>21:0209:000052:0004:0001:00</t>
  </si>
  <si>
    <t>031E  :881064:00:------:--</t>
  </si>
  <si>
    <t>21:0691:000060</t>
  </si>
  <si>
    <t>21:0209:000053</t>
  </si>
  <si>
    <t>21:0209:000053:0003:0001:00</t>
  </si>
  <si>
    <t>031E  :881065:9R:------:--</t>
  </si>
  <si>
    <t>21:0691:000061</t>
  </si>
  <si>
    <t>031E  :881066:00:------:--</t>
  </si>
  <si>
    <t>21:0691:000062</t>
  </si>
  <si>
    <t>21:0209:000054</t>
  </si>
  <si>
    <t>21:0209:000054:0003:0001:00</t>
  </si>
  <si>
    <t>031E  :881067:00:------:--</t>
  </si>
  <si>
    <t>21:0691:000063</t>
  </si>
  <si>
    <t>21:0209:000055</t>
  </si>
  <si>
    <t>21:0209:000055:0003:0001:00</t>
  </si>
  <si>
    <t>031E  :881068:00:------:--</t>
  </si>
  <si>
    <t>21:0691:000064</t>
  </si>
  <si>
    <t>21:0209:000056</t>
  </si>
  <si>
    <t>21:0209:000056:0003:0001:00</t>
  </si>
  <si>
    <t>031E  :881069:00:------:--</t>
  </si>
  <si>
    <t>21:0691:000065</t>
  </si>
  <si>
    <t>21:0209:000057</t>
  </si>
  <si>
    <t>21:0209:000057:0003:0001:00</t>
  </si>
  <si>
    <t>031E  :881070:00:------:--</t>
  </si>
  <si>
    <t>21:0691:000066</t>
  </si>
  <si>
    <t>21:0209:000058</t>
  </si>
  <si>
    <t>21:0209:000058:0003:0001:00</t>
  </si>
  <si>
    <t>031E  :881071:00:------:--</t>
  </si>
  <si>
    <t>21:0691:000067</t>
  </si>
  <si>
    <t>21:0209:000059</t>
  </si>
  <si>
    <t>21:0209:000059:0003:0001:00</t>
  </si>
  <si>
    <t>031E  :881072:00:------:--</t>
  </si>
  <si>
    <t>21:0691:000068</t>
  </si>
  <si>
    <t>21:0209:000060</t>
  </si>
  <si>
    <t>21:0209:000060:0003:0001:00</t>
  </si>
  <si>
    <t>031E  :881073:00:------:--</t>
  </si>
  <si>
    <t>21:0691:000069</t>
  </si>
  <si>
    <t>21:0209:000061</t>
  </si>
  <si>
    <t>21:0209:000061:0003:0001:00</t>
  </si>
  <si>
    <t>031E  :881074:00:------:--</t>
  </si>
  <si>
    <t>21:0691:000070</t>
  </si>
  <si>
    <t>21:0209:000062</t>
  </si>
  <si>
    <t>21:0209:000062:0003:0001:00</t>
  </si>
  <si>
    <t>031E  :881075:00:------:--</t>
  </si>
  <si>
    <t>21:0691:000071</t>
  </si>
  <si>
    <t>21:0209:000063</t>
  </si>
  <si>
    <t>21:0209:000063:0003:0001:00</t>
  </si>
  <si>
    <t>031E  :881076:00:------:--</t>
  </si>
  <si>
    <t>21:0691:000072</t>
  </si>
  <si>
    <t>21:0209:000064</t>
  </si>
  <si>
    <t>21:0209:000064:0003:0001:00</t>
  </si>
  <si>
    <t>031E  :881077:00:------:--</t>
  </si>
  <si>
    <t>21:0691:000073</t>
  </si>
  <si>
    <t>21:0209:000065</t>
  </si>
  <si>
    <t>21:0209:000065:0003:0001:00</t>
  </si>
  <si>
    <t>031E  :881078:00:------:--</t>
  </si>
  <si>
    <t>21:0691:000074</t>
  </si>
  <si>
    <t>21:0209:000066</t>
  </si>
  <si>
    <t>21:0209:000066:0003:0001:00</t>
  </si>
  <si>
    <t>031E  :881079:00:------:--</t>
  </si>
  <si>
    <t>21:0691:000075</t>
  </si>
  <si>
    <t>21:0209:000067</t>
  </si>
  <si>
    <t>21:0209:000067:0003:0001:00</t>
  </si>
  <si>
    <t>031E  :881080:00:------:--</t>
  </si>
  <si>
    <t>21:0691:000076</t>
  </si>
  <si>
    <t>21:0209:000068</t>
  </si>
  <si>
    <t>21:0209:000068:0003:0001:00</t>
  </si>
  <si>
    <t>031E  :881082:10:------:--</t>
  </si>
  <si>
    <t>21:0691:000077</t>
  </si>
  <si>
    <t>21:0209:000069</t>
  </si>
  <si>
    <t>21:0209:000069:0003:0001:00</t>
  </si>
  <si>
    <t>031E  :881083:20:881082:10</t>
  </si>
  <si>
    <t>21:0691:000078</t>
  </si>
  <si>
    <t>21:0209:000069:0004:0001:00</t>
  </si>
  <si>
    <t>031E  :881084:00:------:--</t>
  </si>
  <si>
    <t>21:0691:000079</t>
  </si>
  <si>
    <t>21:0209:000070</t>
  </si>
  <si>
    <t>21:0209:000070:0003:0001:00</t>
  </si>
  <si>
    <t>031E  :881085:00:------:--</t>
  </si>
  <si>
    <t>21:0691:000080</t>
  </si>
  <si>
    <t>21:0209:000071</t>
  </si>
  <si>
    <t>21:0209:000071:0003:0001:00</t>
  </si>
  <si>
    <t>031E  :881086:00:------:--</t>
  </si>
  <si>
    <t>21:0691:000081</t>
  </si>
  <si>
    <t>21:0209:000072</t>
  </si>
  <si>
    <t>21:0209:000072:0003:0001:00</t>
  </si>
  <si>
    <t>031E  :881087:00:------:--</t>
  </si>
  <si>
    <t>21:0691:000082</t>
  </si>
  <si>
    <t>21:0209:000073</t>
  </si>
  <si>
    <t>21:0209:000073:0003:0001:00</t>
  </si>
  <si>
    <t>031E  :881088:00:------:--</t>
  </si>
  <si>
    <t>21:0691:000083</t>
  </si>
  <si>
    <t>21:0209:000074</t>
  </si>
  <si>
    <t>21:0209:000074:0003:0001:00</t>
  </si>
  <si>
    <t>031E  :881089:00:------:--</t>
  </si>
  <si>
    <t>21:0691:000084</t>
  </si>
  <si>
    <t>21:0209:000075</t>
  </si>
  <si>
    <t>21:0209:000075:0003:0001:00</t>
  </si>
  <si>
    <t>031E  :881090:00:------:--</t>
  </si>
  <si>
    <t>21:0691:000085</t>
  </si>
  <si>
    <t>21:0209:000076</t>
  </si>
  <si>
    <t>21:0209:000076:0003:0001:00</t>
  </si>
  <si>
    <t>031E  :881091:00:------:--</t>
  </si>
  <si>
    <t>21:0691:000086</t>
  </si>
  <si>
    <t>21:0209:000077</t>
  </si>
  <si>
    <t>21:0209:000077:0003:0001:00</t>
  </si>
  <si>
    <t>031E  :881092:00:------:--</t>
  </si>
  <si>
    <t>21:0691:000087</t>
  </si>
  <si>
    <t>21:0209:000078</t>
  </si>
  <si>
    <t>21:0209:000078:0003:0001:00</t>
  </si>
  <si>
    <t>031E  :881093:00:------:--</t>
  </si>
  <si>
    <t>21:0691:000088</t>
  </si>
  <si>
    <t>21:0209:000079</t>
  </si>
  <si>
    <t>21:0209:000079:0003:0001:00</t>
  </si>
  <si>
    <t>031E  :881094:00:------:--</t>
  </si>
  <si>
    <t>21:0691:000089</t>
  </si>
  <si>
    <t>21:0209:000080</t>
  </si>
  <si>
    <t>21:0209:000080:0003:0001:00</t>
  </si>
  <si>
    <t>031E  :881095:9M:------:--</t>
  </si>
  <si>
    <t>21:0691:000090</t>
  </si>
  <si>
    <t>031E  :881096:00:------:--</t>
  </si>
  <si>
    <t>21:0691:000091</t>
  </si>
  <si>
    <t>21:0209:000081</t>
  </si>
  <si>
    <t>21:0209:000081:0003:0001:00</t>
  </si>
  <si>
    <t>031E  :881097:00:------:--</t>
  </si>
  <si>
    <t>21:0691:000092</t>
  </si>
  <si>
    <t>21:0209:000082</t>
  </si>
  <si>
    <t>21:0209:000082:0003:0001:00</t>
  </si>
  <si>
    <t>031E  :881098:00:------:--</t>
  </si>
  <si>
    <t>21:0691:000093</t>
  </si>
  <si>
    <t>21:0209:000083</t>
  </si>
  <si>
    <t>21:0209:000083:0003:0001:00</t>
  </si>
  <si>
    <t>031E  :881099:00:------:--</t>
  </si>
  <si>
    <t>21:0691:000094</t>
  </si>
  <si>
    <t>21:0209:000084</t>
  </si>
  <si>
    <t>21:0209:000084:0003:0001:00</t>
  </si>
  <si>
    <t>031E  :881100:00:------:--</t>
  </si>
  <si>
    <t>21:0691:000095</t>
  </si>
  <si>
    <t>21:0209:000085</t>
  </si>
  <si>
    <t>21:0209:000085:0003:0001:00</t>
  </si>
  <si>
    <t>031E  :881102:10:------:--</t>
  </si>
  <si>
    <t>21:0691:000096</t>
  </si>
  <si>
    <t>21:0209:000086</t>
  </si>
  <si>
    <t>21:0209:000086:0003:0001:00</t>
  </si>
  <si>
    <t>031E  :881103:20:881102:10</t>
  </si>
  <si>
    <t>21:0691:000097</t>
  </si>
  <si>
    <t>21:0209:000086:0004:0001:00</t>
  </si>
  <si>
    <t>031E  :881104:00:------:--</t>
  </si>
  <si>
    <t>21:0691:000098</t>
  </si>
  <si>
    <t>21:0209:000087</t>
  </si>
  <si>
    <t>21:0209:000087:0003:0001:00</t>
  </si>
  <si>
    <t>031E  :881105:00:------:--</t>
  </si>
  <si>
    <t>21:0691:000099</t>
  </si>
  <si>
    <t>21:0209:000088</t>
  </si>
  <si>
    <t>21:0209:000088:0003:0001:00</t>
  </si>
  <si>
    <t>031E  :881106:00:------:--</t>
  </si>
  <si>
    <t>21:0691:000100</t>
  </si>
  <si>
    <t>21:0209:000089</t>
  </si>
  <si>
    <t>21:0209:000089:0003:0001:00</t>
  </si>
  <si>
    <t>031E  :881107:00:------:--</t>
  </si>
  <si>
    <t>21:0691:000101</t>
  </si>
  <si>
    <t>21:0209:000090</t>
  </si>
  <si>
    <t>21:0209:000090:0003:0001:00</t>
  </si>
  <si>
    <t>031E  :881108:00:------:--</t>
  </si>
  <si>
    <t>21:0691:000102</t>
  </si>
  <si>
    <t>21:0209:000091</t>
  </si>
  <si>
    <t>21:0209:000091:0003:0001:00</t>
  </si>
  <si>
    <t>031E  :881109:00:------:--</t>
  </si>
  <si>
    <t>21:0691:000103</t>
  </si>
  <si>
    <t>21:0209:000092</t>
  </si>
  <si>
    <t>21:0209:000092:0003:0001:00</t>
  </si>
  <si>
    <t>031E  :881110:00:------:--</t>
  </si>
  <si>
    <t>21:0691:000104</t>
  </si>
  <si>
    <t>21:0209:000093</t>
  </si>
  <si>
    <t>21:0209:000093:0003:0001:00</t>
  </si>
  <si>
    <t>031E  :881111:9M:------:--</t>
  </si>
  <si>
    <t>21:0691:000105</t>
  </si>
  <si>
    <t>031E  :881112:00:------:--</t>
  </si>
  <si>
    <t>21:0691:000106</t>
  </si>
  <si>
    <t>21:0209:000094</t>
  </si>
  <si>
    <t>21:0209:000094:0003:0001:00</t>
  </si>
  <si>
    <t>031E  :881113:00:------:--</t>
  </si>
  <si>
    <t>21:0691:000107</t>
  </si>
  <si>
    <t>21:0209:000095</t>
  </si>
  <si>
    <t>21:0209:000095:0003:0001:00</t>
  </si>
  <si>
    <t>031E  :881114:00:------:--</t>
  </si>
  <si>
    <t>21:0691:000108</t>
  </si>
  <si>
    <t>21:0209:000096</t>
  </si>
  <si>
    <t>21:0209:000096:0003:0001:00</t>
  </si>
  <si>
    <t>031E  :881115:00:------:--</t>
  </si>
  <si>
    <t>21:0691:000109</t>
  </si>
  <si>
    <t>21:0209:000097</t>
  </si>
  <si>
    <t>21:0209:000097:0003:0001:00</t>
  </si>
  <si>
    <t>031E  :881116:00:------:--</t>
  </si>
  <si>
    <t>21:0691:000110</t>
  </si>
  <si>
    <t>21:0209:000098</t>
  </si>
  <si>
    <t>21:0209:000098:0003:0001:00</t>
  </si>
  <si>
    <t>031E  :881117:00:------:--</t>
  </si>
  <si>
    <t>21:0691:000111</t>
  </si>
  <si>
    <t>21:0209:000099</t>
  </si>
  <si>
    <t>21:0209:000099:0003:0001:00</t>
  </si>
  <si>
    <t>031E  :881118:00:------:--</t>
  </si>
  <si>
    <t>21:0691:000112</t>
  </si>
  <si>
    <t>21:0209:000100</t>
  </si>
  <si>
    <t>21:0209:000100:0003:0001:00</t>
  </si>
  <si>
    <t>031E  :881119:00:------:--</t>
  </si>
  <si>
    <t>21:0691:000113</t>
  </si>
  <si>
    <t>21:0209:000101</t>
  </si>
  <si>
    <t>21:0209:000101:0003:0001:00</t>
  </si>
  <si>
    <t>031E  :881120:00:------:--</t>
  </si>
  <si>
    <t>21:0691:000114</t>
  </si>
  <si>
    <t>21:0209:000102</t>
  </si>
  <si>
    <t>21:0209:000102:0003:0001:00</t>
  </si>
  <si>
    <t>031E  :881122:10:------:--</t>
  </si>
  <si>
    <t>21:0691:000115</t>
  </si>
  <si>
    <t>21:0209:000103</t>
  </si>
  <si>
    <t>21:0209:000103:0003:0001:00</t>
  </si>
  <si>
    <t>031E  :881123:20:881122:10</t>
  </si>
  <si>
    <t>21:0691:000116</t>
  </si>
  <si>
    <t>21:0209:000103:0004:0001:00</t>
  </si>
  <si>
    <t>031E  :881124:00:------:--</t>
  </si>
  <si>
    <t>21:0691:000117</t>
  </si>
  <si>
    <t>21:0209:000104</t>
  </si>
  <si>
    <t>21:0209:000104:0003:0001:00</t>
  </si>
  <si>
    <t>031E  :881125:00:------:--</t>
  </si>
  <si>
    <t>21:0691:000118</t>
  </si>
  <si>
    <t>21:0209:000105</t>
  </si>
  <si>
    <t>21:0209:000105:0003:0001:00</t>
  </si>
  <si>
    <t>031E  :881126:00:------:--</t>
  </si>
  <si>
    <t>21:0691:000119</t>
  </si>
  <si>
    <t>21:0209:000106</t>
  </si>
  <si>
    <t>21:0209:000106:0003:0001:00</t>
  </si>
  <si>
    <t>031E  :881127:00:------:--</t>
  </si>
  <si>
    <t>21:0691:000120</t>
  </si>
  <si>
    <t>21:0209:000107</t>
  </si>
  <si>
    <t>21:0209:000107:0003:0001:00</t>
  </si>
  <si>
    <t>031E  :881128:00:------:--</t>
  </si>
  <si>
    <t>21:0691:000121</t>
  </si>
  <si>
    <t>21:0209:000108</t>
  </si>
  <si>
    <t>21:0209:000108:0003:0001:00</t>
  </si>
  <si>
    <t>031E  :881129:00:------:--</t>
  </si>
  <si>
    <t>21:0691:000122</t>
  </si>
  <si>
    <t>21:0209:000109</t>
  </si>
  <si>
    <t>21:0209:000109:0003:0001:00</t>
  </si>
  <si>
    <t>031E  :881130:00:------:--</t>
  </si>
  <si>
    <t>21:0691:000123</t>
  </si>
  <si>
    <t>21:0209:000110</t>
  </si>
  <si>
    <t>21:0209:000110:0003:0001:00</t>
  </si>
  <si>
    <t>031E  :881131:00:------:--</t>
  </si>
  <si>
    <t>21:0691:000124</t>
  </si>
  <si>
    <t>21:0209:000111</t>
  </si>
  <si>
    <t>21:0209:000111:0003:0001:00</t>
  </si>
  <si>
    <t>031E  :881132:00:------:--</t>
  </si>
  <si>
    <t>21:0691:000125</t>
  </si>
  <si>
    <t>21:0209:000112</t>
  </si>
  <si>
    <t>21:0209:000112:0003:0001:00</t>
  </si>
  <si>
    <t>031E  :881133:00:------:--</t>
  </si>
  <si>
    <t>21:0691:000126</t>
  </si>
  <si>
    <t>21:0209:000113</t>
  </si>
  <si>
    <t>21:0209:000113:0003:0001:00</t>
  </si>
  <si>
    <t>031E  :881134:00:------:--</t>
  </si>
  <si>
    <t>21:0691:000127</t>
  </si>
  <si>
    <t>21:0209:000114</t>
  </si>
  <si>
    <t>21:0209:000114:0003:0001:00</t>
  </si>
  <si>
    <t>031E  :881135:00:------:--</t>
  </si>
  <si>
    <t>21:0691:000128</t>
  </si>
  <si>
    <t>21:0209:000115</t>
  </si>
  <si>
    <t>21:0209:000115:0003:0001:00</t>
  </si>
  <si>
    <t>031E  :881136:00:------:--</t>
  </si>
  <si>
    <t>21:0691:000129</t>
  </si>
  <si>
    <t>21:0209:000116</t>
  </si>
  <si>
    <t>21:0209:000116:0003:0001:00</t>
  </si>
  <si>
    <t>031E  :881137:00:------:--</t>
  </si>
  <si>
    <t>21:0691:000130</t>
  </si>
  <si>
    <t>21:0209:000117</t>
  </si>
  <si>
    <t>21:0209:000117:0003:0001:00</t>
  </si>
  <si>
    <t>031E  :881138:00:------:--</t>
  </si>
  <si>
    <t>21:0691:000131</t>
  </si>
  <si>
    <t>21:0209:000118</t>
  </si>
  <si>
    <t>21:0209:000118:0003:0001:00</t>
  </si>
  <si>
    <t>031E  :881139:9R:------:--</t>
  </si>
  <si>
    <t>21:0691:000132</t>
  </si>
  <si>
    <t>031E  :881140:00:------:--</t>
  </si>
  <si>
    <t>21:0691:000133</t>
  </si>
  <si>
    <t>21:0209:000119</t>
  </si>
  <si>
    <t>21:0209:000119:0003:0001:00</t>
  </si>
  <si>
    <t>031E  :881142:00:------:--</t>
  </si>
  <si>
    <t>21:0691:000134</t>
  </si>
  <si>
    <t>21:0209:000120</t>
  </si>
  <si>
    <t>21:0209:000120:0003:0001:00</t>
  </si>
  <si>
    <t>031E  :881143:00:------:--</t>
  </si>
  <si>
    <t>21:0691:000135</t>
  </si>
  <si>
    <t>21:0209:000121</t>
  </si>
  <si>
    <t>21:0209:000121:0003:0001:00</t>
  </si>
  <si>
    <t>031E  :881144:10:------:--</t>
  </si>
  <si>
    <t>21:0691:000136</t>
  </si>
  <si>
    <t>21:0209:000122</t>
  </si>
  <si>
    <t>21:0209:000122:0003:0001:00</t>
  </si>
  <si>
    <t>031E  :881145:20:881144:10</t>
  </si>
  <si>
    <t>21:0691:000137</t>
  </si>
  <si>
    <t>21:0209:000122:0004:0001:00</t>
  </si>
  <si>
    <t>031E  :881146:00:------:--</t>
  </si>
  <si>
    <t>21:0691:000138</t>
  </si>
  <si>
    <t>21:0209:000123</t>
  </si>
  <si>
    <t>21:0209:000123:0003:0001:00</t>
  </si>
  <si>
    <t>031E  :881147:00:------:--</t>
  </si>
  <si>
    <t>21:0691:000139</t>
  </si>
  <si>
    <t>21:0209:000124</t>
  </si>
  <si>
    <t>21:0209:000124:0003:0001:00</t>
  </si>
  <si>
    <t>031E  :881148:00:------:--</t>
  </si>
  <si>
    <t>21:0691:000140</t>
  </si>
  <si>
    <t>21:0209:000125</t>
  </si>
  <si>
    <t>21:0209:000125:0003:0001:00</t>
  </si>
  <si>
    <t>031E  :881149:00:------:--</t>
  </si>
  <si>
    <t>21:0691:000141</t>
  </si>
  <si>
    <t>21:0209:000126</t>
  </si>
  <si>
    <t>21:0209:000126:0003:0001:00</t>
  </si>
  <si>
    <t>031E  :881150:00:------:--</t>
  </si>
  <si>
    <t>21:0691:000142</t>
  </si>
  <si>
    <t>21:0209:000127</t>
  </si>
  <si>
    <t>21:0209:000127:0003:0001:00</t>
  </si>
  <si>
    <t>031E  :881151:00:------:--</t>
  </si>
  <si>
    <t>21:0691:000143</t>
  </si>
  <si>
    <t>21:0209:000128</t>
  </si>
  <si>
    <t>21:0209:000128:0003:0001:00</t>
  </si>
  <si>
    <t>031E  :881152:00:------:--</t>
  </si>
  <si>
    <t>21:0691:000144</t>
  </si>
  <si>
    <t>21:0209:000129</t>
  </si>
  <si>
    <t>21:0209:000129:0003:0001:00</t>
  </si>
  <si>
    <t>031E  :881153:9P:------:--</t>
  </si>
  <si>
    <t>21:0691:000145</t>
  </si>
  <si>
    <t>031E  :881154:00:------:--</t>
  </si>
  <si>
    <t>21:0691:000146</t>
  </si>
  <si>
    <t>21:0209:000130</t>
  </si>
  <si>
    <t>21:0209:000130:0003:0001:00</t>
  </si>
  <si>
    <t>031E  :881155:00:------:--</t>
  </si>
  <si>
    <t>21:0691:000147</t>
  </si>
  <si>
    <t>21:0209:000131</t>
  </si>
  <si>
    <t>21:0209:000131:0003:0001:00</t>
  </si>
  <si>
    <t>031E  :881156:00:------:--</t>
  </si>
  <si>
    <t>21:0691:000148</t>
  </si>
  <si>
    <t>21:0209:000132</t>
  </si>
  <si>
    <t>21:0209:000132:0003:0001:00</t>
  </si>
  <si>
    <t>031E  :881157:00:------:--</t>
  </si>
  <si>
    <t>21:0691:000149</t>
  </si>
  <si>
    <t>21:0209:000133</t>
  </si>
  <si>
    <t>21:0209:000133:0003:0001:00</t>
  </si>
  <si>
    <t>031E  :881158:00:------:--</t>
  </si>
  <si>
    <t>21:0691:000150</t>
  </si>
  <si>
    <t>21:0209:000134</t>
  </si>
  <si>
    <t>21:0209:000134:0003:0001:00</t>
  </si>
  <si>
    <t>031E  :881159:00:------:--</t>
  </si>
  <si>
    <t>21:0691:000151</t>
  </si>
  <si>
    <t>21:0209:000135</t>
  </si>
  <si>
    <t>21:0209:000135:0003:0001:00</t>
  </si>
  <si>
    <t>031E  :881160:00:------:--</t>
  </si>
  <si>
    <t>21:0691:000152</t>
  </si>
  <si>
    <t>21:0209:000136</t>
  </si>
  <si>
    <t>21:0209:000136:0003:0001:00</t>
  </si>
  <si>
    <t>031E  :881162:10:------:--</t>
  </si>
  <si>
    <t>21:0691:000153</t>
  </si>
  <si>
    <t>21:0209:000137</t>
  </si>
  <si>
    <t>21:0209:000137:0003:0001:00</t>
  </si>
  <si>
    <t>031E  :881163:20:881162:10</t>
  </si>
  <si>
    <t>21:0691:000154</t>
  </si>
  <si>
    <t>21:0209:000137:0004:0001:00</t>
  </si>
  <si>
    <t>031E  :881164:00:------:--</t>
  </si>
  <si>
    <t>21:0691:000155</t>
  </si>
  <si>
    <t>21:0209:000138</t>
  </si>
  <si>
    <t>21:0209:000138:0003:0001:00</t>
  </si>
  <si>
    <t>031E  :881165:00:------:--</t>
  </si>
  <si>
    <t>21:0691:000156</t>
  </si>
  <si>
    <t>21:0209:000139</t>
  </si>
  <si>
    <t>21:0209:000139:0003:0001:00</t>
  </si>
  <si>
    <t>031E  :881166:00:------:--</t>
  </si>
  <si>
    <t>21:0691:000157</t>
  </si>
  <si>
    <t>21:0209:000140</t>
  </si>
  <si>
    <t>21:0209:000140:0003:0001:00</t>
  </si>
  <si>
    <t>031E  :881167:9P:------:--</t>
  </si>
  <si>
    <t>21:0691:000158</t>
  </si>
  <si>
    <t>031E  :881168:00:------:--</t>
  </si>
  <si>
    <t>21:0691:000159</t>
  </si>
  <si>
    <t>21:0209:000141</t>
  </si>
  <si>
    <t>21:0209:000141:0003:0001:00</t>
  </si>
  <si>
    <t>031E  :881169:00:------:--</t>
  </si>
  <si>
    <t>21:0691:000160</t>
  </si>
  <si>
    <t>21:0209:000142</t>
  </si>
  <si>
    <t>21:0209:000142:0003:0001:00</t>
  </si>
  <si>
    <t>031E  :881170:00:------:--</t>
  </si>
  <si>
    <t>21:0691:000161</t>
  </si>
  <si>
    <t>21:0209:000143</t>
  </si>
  <si>
    <t>21:0209:000143:0003:0001:00</t>
  </si>
  <si>
    <t>031E  :881171:00:------:--</t>
  </si>
  <si>
    <t>21:0691:000162</t>
  </si>
  <si>
    <t>21:0209:000144</t>
  </si>
  <si>
    <t>21:0209:000144:0003:0001:00</t>
  </si>
  <si>
    <t>031E  :881172:00:------:--</t>
  </si>
  <si>
    <t>21:0691:000163</t>
  </si>
  <si>
    <t>21:0209:000145</t>
  </si>
  <si>
    <t>21:0209:000145:0003:0001:00</t>
  </si>
  <si>
    <t>031E  :881173:00:------:--</t>
  </si>
  <si>
    <t>21:0691:000164</t>
  </si>
  <si>
    <t>21:0209:000146</t>
  </si>
  <si>
    <t>21:0209:000146:0003:0001:00</t>
  </si>
  <si>
    <t>031E  :881174:00:------:--</t>
  </si>
  <si>
    <t>21:0691:000165</t>
  </si>
  <si>
    <t>21:0209:000147</t>
  </si>
  <si>
    <t>21:0209:000147:0003:0001:00</t>
  </si>
  <si>
    <t>031E  :881175:00:------:--</t>
  </si>
  <si>
    <t>21:0691:000166</t>
  </si>
  <si>
    <t>21:0209:000148</t>
  </si>
  <si>
    <t>21:0209:000148:0003:0001:00</t>
  </si>
  <si>
    <t>031E  :881176:00:------:--</t>
  </si>
  <si>
    <t>21:0691:000167</t>
  </si>
  <si>
    <t>21:0209:000149</t>
  </si>
  <si>
    <t>21:0209:000149:0003:0001:00</t>
  </si>
  <si>
    <t>031E  :881177:00:------:--</t>
  </si>
  <si>
    <t>21:0691:000168</t>
  </si>
  <si>
    <t>21:0209:000150</t>
  </si>
  <si>
    <t>21:0209:000150:0003:0001:00</t>
  </si>
  <si>
    <t>031E  :881178:00:------:--</t>
  </si>
  <si>
    <t>21:0691:000169</t>
  </si>
  <si>
    <t>21:0209:000151</t>
  </si>
  <si>
    <t>21:0209:000151:0003:0001:00</t>
  </si>
  <si>
    <t>031E  :881179:00:------:--</t>
  </si>
  <si>
    <t>21:0691:000170</t>
  </si>
  <si>
    <t>21:0209:000152</t>
  </si>
  <si>
    <t>21:0209:000152:0003:0001:00</t>
  </si>
  <si>
    <t>031E  :881180:00:------:--</t>
  </si>
  <si>
    <t>21:0691:000171</t>
  </si>
  <si>
    <t>21:0209:000153</t>
  </si>
  <si>
    <t>21:0209:000153:0003:0001:00</t>
  </si>
  <si>
    <t>031E  :881182:10:------:--</t>
  </si>
  <si>
    <t>21:0691:000172</t>
  </si>
  <si>
    <t>21:0209:000154</t>
  </si>
  <si>
    <t>21:0209:000154:0003:0001:00</t>
  </si>
  <si>
    <t>031E  :881183:20:881182:10</t>
  </si>
  <si>
    <t>21:0691:000173</t>
  </si>
  <si>
    <t>21:0209:000154:0004:0001:00</t>
  </si>
  <si>
    <t>031E  :881184:00:------:--</t>
  </si>
  <si>
    <t>21:0691:000174</t>
  </si>
  <si>
    <t>21:0209:000155</t>
  </si>
  <si>
    <t>21:0209:000155:0003:0001:00</t>
  </si>
  <si>
    <t>031E  :881185:00:------:--</t>
  </si>
  <si>
    <t>21:0691:000175</t>
  </si>
  <si>
    <t>21:0209:000156</t>
  </si>
  <si>
    <t>21:0209:000156:0003:0001:00</t>
  </si>
  <si>
    <t>031E  :881186:9P:------:--</t>
  </si>
  <si>
    <t>21:0691:000176</t>
  </si>
  <si>
    <t>031E  :881187:00:------:--</t>
  </si>
  <si>
    <t>21:0691:000177</t>
  </si>
  <si>
    <t>21:0209:000157</t>
  </si>
  <si>
    <t>21:0209:000157:0003:0001:00</t>
  </si>
  <si>
    <t>031E  :881188:00:------:--</t>
  </si>
  <si>
    <t>21:0691:000178</t>
  </si>
  <si>
    <t>21:0209:000158</t>
  </si>
  <si>
    <t>21:0209:000158:0003:0001:00</t>
  </si>
  <si>
    <t>031E  :881189:00:------:--</t>
  </si>
  <si>
    <t>21:0691:000179</t>
  </si>
  <si>
    <t>21:0209:000159</t>
  </si>
  <si>
    <t>21:0209:000159:0003:0001:00</t>
  </si>
  <si>
    <t>031E  :881190:00:------:--</t>
  </si>
  <si>
    <t>21:0691:000180</t>
  </si>
  <si>
    <t>21:0209:000160</t>
  </si>
  <si>
    <t>21:0209:000160:0003:0001:00</t>
  </si>
  <si>
    <t>031E  :881191:00:------:--</t>
  </si>
  <si>
    <t>21:0691:000181</t>
  </si>
  <si>
    <t>21:0209:000161</t>
  </si>
  <si>
    <t>21:0209:000161:0003:0001:00</t>
  </si>
  <si>
    <t>031E  :881192:00:------:--</t>
  </si>
  <si>
    <t>21:0691:000182</t>
  </si>
  <si>
    <t>21:0209:000162</t>
  </si>
  <si>
    <t>21:0209:000162:0003:0001:00</t>
  </si>
  <si>
    <t>031E  :881193:00:------:--</t>
  </si>
  <si>
    <t>21:0691:000183</t>
  </si>
  <si>
    <t>21:0209:000163</t>
  </si>
  <si>
    <t>21:0209:000163:0003:0001:00</t>
  </si>
  <si>
    <t>031E  :881194:00:------:--</t>
  </si>
  <si>
    <t>21:0691:000184</t>
  </si>
  <si>
    <t>21:0209:000164</t>
  </si>
  <si>
    <t>21:0209:000164:0003:0001:00</t>
  </si>
  <si>
    <t>031E  :881195:00:------:--</t>
  </si>
  <si>
    <t>21:0691:000185</t>
  </si>
  <si>
    <t>21:0209:000165</t>
  </si>
  <si>
    <t>21:0209:000165:0003:0001:00</t>
  </si>
  <si>
    <t>031E  :881196:00:------:--</t>
  </si>
  <si>
    <t>21:0691:000186</t>
  </si>
  <si>
    <t>21:0209:000166</t>
  </si>
  <si>
    <t>21:0209:000166:0003:0001:00</t>
  </si>
  <si>
    <t>031E  :881197:00:------:--</t>
  </si>
  <si>
    <t>21:0691:000187</t>
  </si>
  <si>
    <t>21:0209:000167</t>
  </si>
  <si>
    <t>21:0209:000167:0003:0001:00</t>
  </si>
  <si>
    <t>031E  :881198:00:------:--</t>
  </si>
  <si>
    <t>21:0691:000188</t>
  </si>
  <si>
    <t>21:0209:000168</t>
  </si>
  <si>
    <t>21:0209:000168:0003:0001:00</t>
  </si>
  <si>
    <t>031E  :881199:00:------:--</t>
  </si>
  <si>
    <t>21:0691:000189</t>
  </si>
  <si>
    <t>21:0209:000169</t>
  </si>
  <si>
    <t>21:0209:000169:0003:0001:00</t>
  </si>
  <si>
    <t>031E  :881200:00:------:--</t>
  </si>
  <si>
    <t>21:0691:000190</t>
  </si>
  <si>
    <t>21:0209:000170</t>
  </si>
  <si>
    <t>21:0209:000170:0003:0001:00</t>
  </si>
  <si>
    <t>031E  :881202:10:------:--</t>
  </si>
  <si>
    <t>21:0691:000191</t>
  </si>
  <si>
    <t>21:0209:000171</t>
  </si>
  <si>
    <t>21:0209:000171:0003:0001:00</t>
  </si>
  <si>
    <t>031E  :881203:20:881202:10</t>
  </si>
  <si>
    <t>21:0691:000192</t>
  </si>
  <si>
    <t>21:0209:000171:0004:0001:00</t>
  </si>
  <si>
    <t>031E  :881204:00:------:--</t>
  </si>
  <si>
    <t>21:0691:000193</t>
  </si>
  <si>
    <t>21:0209:000172</t>
  </si>
  <si>
    <t>21:0209:000172:0003:0001:00</t>
  </si>
  <si>
    <t>031E  :881205:00:------:--</t>
  </si>
  <si>
    <t>21:0691:000194</t>
  </si>
  <si>
    <t>21:0209:000173</t>
  </si>
  <si>
    <t>21:0209:000173:0003:0001:00</t>
  </si>
  <si>
    <t>031E  :881206:00:------:--</t>
  </si>
  <si>
    <t>21:0691:000195</t>
  </si>
  <si>
    <t>21:0209:000174</t>
  </si>
  <si>
    <t>21:0209:000174:0003:0001:00</t>
  </si>
  <si>
    <t>031E  :881207:9P:------:--</t>
  </si>
  <si>
    <t>21:0691:000196</t>
  </si>
  <si>
    <t>031E  :881208:00:------:--</t>
  </si>
  <si>
    <t>21:0691:000197</t>
  </si>
  <si>
    <t>21:0209:000175</t>
  </si>
  <si>
    <t>21:0209:000175:0003:0001:00</t>
  </si>
  <si>
    <t>031E  :881209:00:------:--</t>
  </si>
  <si>
    <t>21:0691:000198</t>
  </si>
  <si>
    <t>21:0209:000176</t>
  </si>
  <si>
    <t>21:0209:000176:0003:0001:00</t>
  </si>
  <si>
    <t>031E  :881210:00:------:--</t>
  </si>
  <si>
    <t>21:0691:000199</t>
  </si>
  <si>
    <t>21:0209:000177</t>
  </si>
  <si>
    <t>21:0209:000177:0003:0001:00</t>
  </si>
  <si>
    <t>031E  :881211:00:------:--</t>
  </si>
  <si>
    <t>21:0691:000200</t>
  </si>
  <si>
    <t>21:0209:000178</t>
  </si>
  <si>
    <t>21:0209:000178:0003:0001:00</t>
  </si>
  <si>
    <t>031E  :881212:00:------:--</t>
  </si>
  <si>
    <t>21:0691:000201</t>
  </si>
  <si>
    <t>21:0209:000179</t>
  </si>
  <si>
    <t>21:0209:000179:0003:0001:00</t>
  </si>
  <si>
    <t>031E  :881213:00:------:--</t>
  </si>
  <si>
    <t>21:0691:000202</t>
  </si>
  <si>
    <t>21:0209:000180</t>
  </si>
  <si>
    <t>21:0209:000180:0003:0001:00</t>
  </si>
  <si>
    <t>031E  :881214:00:------:--</t>
  </si>
  <si>
    <t>21:0691:000203</t>
  </si>
  <si>
    <t>21:0209:000181</t>
  </si>
  <si>
    <t>21:0209:000181:0003:0001:00</t>
  </si>
  <si>
    <t>031E  :881215:00:------:--</t>
  </si>
  <si>
    <t>21:0691:000204</t>
  </si>
  <si>
    <t>21:0209:000182</t>
  </si>
  <si>
    <t>21:0209:000182:0003:0001:00</t>
  </si>
  <si>
    <t>031E  :881216:00:------:--</t>
  </si>
  <si>
    <t>21:0691:000205</t>
  </si>
  <si>
    <t>21:0209:000183</t>
  </si>
  <si>
    <t>21:0209:000183:0003:0001:00</t>
  </si>
  <si>
    <t>031E  :881217:00:------:--</t>
  </si>
  <si>
    <t>21:0691:000206</t>
  </si>
  <si>
    <t>21:0209:000184</t>
  </si>
  <si>
    <t>21:0209:000184:0003:0001:00</t>
  </si>
  <si>
    <t>031E  :881218:00:------:--</t>
  </si>
  <si>
    <t>21:0691:000207</t>
  </si>
  <si>
    <t>21:0209:000185</t>
  </si>
  <si>
    <t>21:0209:000185:0003:0001:00</t>
  </si>
  <si>
    <t>031E  :881219:00:------:--</t>
  </si>
  <si>
    <t>21:0691:000208</t>
  </si>
  <si>
    <t>21:0209:000186</t>
  </si>
  <si>
    <t>21:0209:000186:0003:0001:00</t>
  </si>
  <si>
    <t>031E  :881220:00:------:--</t>
  </si>
  <si>
    <t>21:0691:000209</t>
  </si>
  <si>
    <t>21:0209:000187</t>
  </si>
  <si>
    <t>21:0209:000187:0003:0001:00</t>
  </si>
  <si>
    <t>031E  :881222:00:------:--</t>
  </si>
  <si>
    <t>21:0691:000210</t>
  </si>
  <si>
    <t>21:0209:000188</t>
  </si>
  <si>
    <t>21:0209:000188:0003:0001:00</t>
  </si>
  <si>
    <t>031E  :881223:00:------:--</t>
  </si>
  <si>
    <t>21:0691:000211</t>
  </si>
  <si>
    <t>21:0209:000189</t>
  </si>
  <si>
    <t>21:0209:000189:0003:0001:00</t>
  </si>
  <si>
    <t>031E  :881224:10:------:--</t>
  </si>
  <si>
    <t>21:0691:000212</t>
  </si>
  <si>
    <t>21:0209:000190</t>
  </si>
  <si>
    <t>21:0209:000190:0003:0001:00</t>
  </si>
  <si>
    <t>031E  :881225:20:881224:10</t>
  </si>
  <si>
    <t>21:0691:000213</t>
  </si>
  <si>
    <t>21:0209:000190:0004:0001:00</t>
  </si>
  <si>
    <t>031E  :881226:00:------:--</t>
  </si>
  <si>
    <t>21:0691:000214</t>
  </si>
  <si>
    <t>21:0209:000191</t>
  </si>
  <si>
    <t>21:0209:000191:0003:0001:00</t>
  </si>
  <si>
    <t>031E  :881227:00:------:--</t>
  </si>
  <si>
    <t>21:0691:000215</t>
  </si>
  <si>
    <t>21:0209:000192</t>
  </si>
  <si>
    <t>21:0209:000192:0003:0001:00</t>
  </si>
  <si>
    <t>031E  :881228:00:------:--</t>
  </si>
  <si>
    <t>21:0691:000216</t>
  </si>
  <si>
    <t>21:0209:000193</t>
  </si>
  <si>
    <t>21:0209:000193:0003:0001:00</t>
  </si>
  <si>
    <t>031E  :881229:00:------:--</t>
  </si>
  <si>
    <t>21:0691:000217</t>
  </si>
  <si>
    <t>21:0209:000194</t>
  </si>
  <si>
    <t>21:0209:000194:0003:0001:00</t>
  </si>
  <si>
    <t>031E  :881230:00:------:--</t>
  </si>
  <si>
    <t>21:0691:000218</t>
  </si>
  <si>
    <t>21:0209:000195</t>
  </si>
  <si>
    <t>21:0209:000195:0003:0001:00</t>
  </si>
  <si>
    <t>031E  :881231:00:------:--</t>
  </si>
  <si>
    <t>21:0691:000219</t>
  </si>
  <si>
    <t>21:0209:000196</t>
  </si>
  <si>
    <t>21:0209:000196:0003:0001:00</t>
  </si>
  <si>
    <t>031E  :881232:00:------:--</t>
  </si>
  <si>
    <t>21:0691:000220</t>
  </si>
  <si>
    <t>21:0209:000197</t>
  </si>
  <si>
    <t>21:0209:000197:0003:0001:00</t>
  </si>
  <si>
    <t>031E  :881233:00:------:--</t>
  </si>
  <si>
    <t>21:0691:000221</t>
  </si>
  <si>
    <t>21:0209:000198</t>
  </si>
  <si>
    <t>21:0209:000198:0003:0001:00</t>
  </si>
  <si>
    <t>031E  :881234:9M:------:--</t>
  </si>
  <si>
    <t>21:0691:000222</t>
  </si>
  <si>
    <t>031E  :881235:00:------:--</t>
  </si>
  <si>
    <t>21:0691:000223</t>
  </si>
  <si>
    <t>21:0209:000199</t>
  </si>
  <si>
    <t>21:0209:000199:0003:0001:00</t>
  </si>
  <si>
    <t>031E  :881236:00:------:--</t>
  </si>
  <si>
    <t>21:0691:000224</t>
  </si>
  <si>
    <t>21:0209:000200</t>
  </si>
  <si>
    <t>21:0209:000200:0003:0001:00</t>
  </si>
  <si>
    <t>031E  :881237:00:------:--</t>
  </si>
  <si>
    <t>21:0691:000225</t>
  </si>
  <si>
    <t>21:0209:000201</t>
  </si>
  <si>
    <t>21:0209:000201:0003:0001:00</t>
  </si>
  <si>
    <t>031E  :881238:00:------:--</t>
  </si>
  <si>
    <t>21:0691:000226</t>
  </si>
  <si>
    <t>21:0209:000202</t>
  </si>
  <si>
    <t>21:0209:000202:0003:0001:00</t>
  </si>
  <si>
    <t>031E  :881239:00:------:--</t>
  </si>
  <si>
    <t>21:0691:000227</t>
  </si>
  <si>
    <t>21:0209:000203</t>
  </si>
  <si>
    <t>21:0209:000203:0003:0001:00</t>
  </si>
  <si>
    <t>031E  :881240:00:------:--</t>
  </si>
  <si>
    <t>21:0691:000228</t>
  </si>
  <si>
    <t>21:0209:000204</t>
  </si>
  <si>
    <t>21:0209:000204:0003:0001:00</t>
  </si>
  <si>
    <t>031E  :881242:10:------:--</t>
  </si>
  <si>
    <t>21:0691:000229</t>
  </si>
  <si>
    <t>21:0209:000205</t>
  </si>
  <si>
    <t>21:0209:000205:0003:0001:00</t>
  </si>
  <si>
    <t>031E  :881243:20:881242:10</t>
  </si>
  <si>
    <t>21:0691:000230</t>
  </si>
  <si>
    <t>21:0209:000205:0004:0001:00</t>
  </si>
  <si>
    <t>031E  :881244:00:------:--</t>
  </si>
  <si>
    <t>21:0691:000231</t>
  </si>
  <si>
    <t>21:0209:000206</t>
  </si>
  <si>
    <t>21:0209:000206:0003:0001:00</t>
  </si>
  <si>
    <t>031E  :881245:00:------:--</t>
  </si>
  <si>
    <t>21:0691:000232</t>
  </si>
  <si>
    <t>21:0209:000207</t>
  </si>
  <si>
    <t>21:0209:000207:0003:0001:00</t>
  </si>
  <si>
    <t>031E  :881246:00:------:--</t>
  </si>
  <si>
    <t>21:0691:000233</t>
  </si>
  <si>
    <t>21:0209:000208</t>
  </si>
  <si>
    <t>21:0209:000208:0003:0001:00</t>
  </si>
  <si>
    <t>031E  :881247:00:------:--</t>
  </si>
  <si>
    <t>21:0691:000234</t>
  </si>
  <si>
    <t>21:0209:000209</t>
  </si>
  <si>
    <t>21:0209:000209:0003:0001:00</t>
  </si>
  <si>
    <t>031E  :881248:00:------:--</t>
  </si>
  <si>
    <t>21:0691:000235</t>
  </si>
  <si>
    <t>21:0209:000210</t>
  </si>
  <si>
    <t>21:0209:000210:0003:0001:00</t>
  </si>
  <si>
    <t>031E  :881249:00:------:--</t>
  </si>
  <si>
    <t>21:0691:000236</t>
  </si>
  <si>
    <t>21:0209:000211</t>
  </si>
  <si>
    <t>21:0209:000211:0003:0001:00</t>
  </si>
  <si>
    <t>031E  :881250:00:------:--</t>
  </si>
  <si>
    <t>21:0691:000237</t>
  </si>
  <si>
    <t>21:0209:000212</t>
  </si>
  <si>
    <t>21:0209:000212:0003:0001:00</t>
  </si>
  <si>
    <t>031E  :881251:00:------:--</t>
  </si>
  <si>
    <t>21:0691:000238</t>
  </si>
  <si>
    <t>21:0209:000213</t>
  </si>
  <si>
    <t>21:0209:000213:0003:0001:00</t>
  </si>
  <si>
    <t>031E  :881252:00:------:--</t>
  </si>
  <si>
    <t>21:0691:000239</t>
  </si>
  <si>
    <t>21:0209:000214</t>
  </si>
  <si>
    <t>21:0209:000214:0003:0001:00</t>
  </si>
  <si>
    <t>031E  :881253:00:------:--</t>
  </si>
  <si>
    <t>21:0691:000240</t>
  </si>
  <si>
    <t>21:0209:000215</t>
  </si>
  <si>
    <t>21:0209:000215:0003:0001:00</t>
  </si>
  <si>
    <t>031E  :881254:00:------:--</t>
  </si>
  <si>
    <t>21:0691:000241</t>
  </si>
  <si>
    <t>21:0209:000216</t>
  </si>
  <si>
    <t>21:0209:000216:0003:0001:00</t>
  </si>
  <si>
    <t>031E  :881255:00:------:--</t>
  </si>
  <si>
    <t>21:0691:000242</t>
  </si>
  <si>
    <t>21:0209:000217</t>
  </si>
  <si>
    <t>21:0209:000217:0003:0001:00</t>
  </si>
  <si>
    <t>031E  :881256:00:------:--</t>
  </si>
  <si>
    <t>21:0691:000243</t>
  </si>
  <si>
    <t>21:0209:000218</t>
  </si>
  <si>
    <t>21:0209:000218:0003:0001:00</t>
  </si>
  <si>
    <t>031E  :881257:00:------:--</t>
  </si>
  <si>
    <t>21:0691:000244</t>
  </si>
  <si>
    <t>21:0209:000219</t>
  </si>
  <si>
    <t>21:0209:000219:0003:0001:00</t>
  </si>
  <si>
    <t>031E  :881258:9R:------:--</t>
  </si>
  <si>
    <t>21:0691:000245</t>
  </si>
  <si>
    <t>031E  :881259:00:------:--</t>
  </si>
  <si>
    <t>21:0691:000246</t>
  </si>
  <si>
    <t>21:0209:000220</t>
  </si>
  <si>
    <t>21:0209:000220:0003:0001:00</t>
  </si>
  <si>
    <t>031E  :881260:00:------:--</t>
  </si>
  <si>
    <t>21:0691:000247</t>
  </si>
  <si>
    <t>21:0209:000221</t>
  </si>
  <si>
    <t>21:0209:000221:0003:0001:00</t>
  </si>
  <si>
    <t>031E  :881262:10:------:--</t>
  </si>
  <si>
    <t>21:0691:000248</t>
  </si>
  <si>
    <t>21:0209:000222</t>
  </si>
  <si>
    <t>21:0209:000222:0003:0001:00</t>
  </si>
  <si>
    <t>031E  :881263:20:881262:10</t>
  </si>
  <si>
    <t>21:0691:000249</t>
  </si>
  <si>
    <t>21:0209:000222:0004:0001:00</t>
  </si>
  <si>
    <t>031E  :881264:00:------:--</t>
  </si>
  <si>
    <t>21:0691:000250</t>
  </si>
  <si>
    <t>21:0209:000223</t>
  </si>
  <si>
    <t>21:0209:000223:0003:0001:00</t>
  </si>
  <si>
    <t>031E  :881265:00:------:--</t>
  </si>
  <si>
    <t>21:0691:000251</t>
  </si>
  <si>
    <t>21:0209:000224</t>
  </si>
  <si>
    <t>21:0209:000224:0003:0001:00</t>
  </si>
  <si>
    <t>031E  :881266:9R:------:--</t>
  </si>
  <si>
    <t>21:0691:000252</t>
  </si>
  <si>
    <t>031E  :881267:00:------:--</t>
  </si>
  <si>
    <t>21:0691:000253</t>
  </si>
  <si>
    <t>21:0209:000225</t>
  </si>
  <si>
    <t>21:0209:000225:0003:0001:00</t>
  </si>
  <si>
    <t>031E  :881268:00:------:--</t>
  </si>
  <si>
    <t>21:0691:000254</t>
  </si>
  <si>
    <t>21:0209:000226</t>
  </si>
  <si>
    <t>21:0209:000226:0003:0001:00</t>
  </si>
  <si>
    <t>031E  :881269:00:------:--</t>
  </si>
  <si>
    <t>21:0691:000255</t>
  </si>
  <si>
    <t>21:0209:000227</t>
  </si>
  <si>
    <t>21:0209:000227:0003:0001:00</t>
  </si>
  <si>
    <t>031E  :881270:00:------:--</t>
  </si>
  <si>
    <t>21:0691:000256</t>
  </si>
  <si>
    <t>21:0209:000228</t>
  </si>
  <si>
    <t>21:0209:000228:0003:0001:00</t>
  </si>
  <si>
    <t>031E  :881271:00:------:--</t>
  </si>
  <si>
    <t>21:0691:000257</t>
  </si>
  <si>
    <t>21:0209:000229</t>
  </si>
  <si>
    <t>21:0209:000229:0003:0001:00</t>
  </si>
  <si>
    <t>031E  :881272:00:------:--</t>
  </si>
  <si>
    <t>21:0691:000258</t>
  </si>
  <si>
    <t>21:0209:000230</t>
  </si>
  <si>
    <t>21:0209:000230:0003:0001:00</t>
  </si>
  <si>
    <t>031E  :881273:00:------:--</t>
  </si>
  <si>
    <t>21:0691:000259</t>
  </si>
  <si>
    <t>21:0209:000231</t>
  </si>
  <si>
    <t>21:0209:000231:0003:0001:00</t>
  </si>
  <si>
    <t>031E  :881274:00:------:--</t>
  </si>
  <si>
    <t>21:0691:000260</t>
  </si>
  <si>
    <t>21:0209:000232</t>
  </si>
  <si>
    <t>21:0209:000232:0003:0001:00</t>
  </si>
  <si>
    <t>031E  :881275:00:------:--</t>
  </si>
  <si>
    <t>21:0691:000261</t>
  </si>
  <si>
    <t>21:0209:000233</t>
  </si>
  <si>
    <t>21:0209:000233:0003:0001:00</t>
  </si>
  <si>
    <t>031E  :881276:00:------:--</t>
  </si>
  <si>
    <t>21:0691:000262</t>
  </si>
  <si>
    <t>21:0209:000234</t>
  </si>
  <si>
    <t>21:0209:000234:0003:0001:00</t>
  </si>
  <si>
    <t>031E  :881277:00:------:--</t>
  </si>
  <si>
    <t>21:0691:000263</t>
  </si>
  <si>
    <t>21:0209:000235</t>
  </si>
  <si>
    <t>21:0209:000235:0003:0001:00</t>
  </si>
  <si>
    <t>031E  :881278:00:------:--</t>
  </si>
  <si>
    <t>21:0691:000264</t>
  </si>
  <si>
    <t>21:0209:000236</t>
  </si>
  <si>
    <t>21:0209:000236:0003:0001:00</t>
  </si>
  <si>
    <t>031E  :881279:00:------:--</t>
  </si>
  <si>
    <t>21:0691:000265</t>
  </si>
  <si>
    <t>21:0209:000237</t>
  </si>
  <si>
    <t>21:0209:000237:0003:0001:00</t>
  </si>
  <si>
    <t>031E  :881280:00:------:--</t>
  </si>
  <si>
    <t>21:0691:000266</t>
  </si>
  <si>
    <t>21:0209:000238</t>
  </si>
  <si>
    <t>21:0209:000238:0003:0001:00</t>
  </si>
  <si>
    <t>031E  :881282:10:------:--</t>
  </si>
  <si>
    <t>21:0691:000267</t>
  </si>
  <si>
    <t>21:0209:000239</t>
  </si>
  <si>
    <t>21:0209:000239:0003:0001:00</t>
  </si>
  <si>
    <t>031E  :881283:20:881282:10</t>
  </si>
  <si>
    <t>21:0691:000268</t>
  </si>
  <si>
    <t>21:0209:000239:0004:0001:00</t>
  </si>
  <si>
    <t>031E  :881284:00:------:--</t>
  </si>
  <si>
    <t>21:0691:000269</t>
  </si>
  <si>
    <t>21:0209:000240</t>
  </si>
  <si>
    <t>21:0209:000240:0003:0001:00</t>
  </si>
  <si>
    <t>031E  :881285:00:------:--</t>
  </si>
  <si>
    <t>21:0691:000270</t>
  </si>
  <si>
    <t>21:0209:000241</t>
  </si>
  <si>
    <t>21:0209:000241:0003:0001:00</t>
  </si>
  <si>
    <t>031E  :881286:00:------:--</t>
  </si>
  <si>
    <t>21:0691:000271</t>
  </si>
  <si>
    <t>21:0209:000242</t>
  </si>
  <si>
    <t>21:0209:000242:0003:0001:00</t>
  </si>
  <si>
    <t>031E  :881287:00:------:--</t>
  </si>
  <si>
    <t>21:0691:000272</t>
  </si>
  <si>
    <t>21:0209:000243</t>
  </si>
  <si>
    <t>21:0209:000243:0003:0001:00</t>
  </si>
  <si>
    <t>031E  :881288:00:------:--</t>
  </si>
  <si>
    <t>21:0691:000273</t>
  </si>
  <si>
    <t>21:0209:000244</t>
  </si>
  <si>
    <t>21:0209:000244:0003:0001:00</t>
  </si>
  <si>
    <t>031E  :881289:00:------:--</t>
  </si>
  <si>
    <t>21:0691:000274</t>
  </si>
  <si>
    <t>21:0209:000245</t>
  </si>
  <si>
    <t>21:0209:000245:0003:0001:00</t>
  </si>
  <si>
    <t>031E  :881290:00:------:--</t>
  </si>
  <si>
    <t>21:0691:000275</t>
  </si>
  <si>
    <t>21:0209:000246</t>
  </si>
  <si>
    <t>21:0209:000246:0003:0001:00</t>
  </si>
  <si>
    <t>031E  :881291:00:------:--</t>
  </si>
  <si>
    <t>21:0691:000276</t>
  </si>
  <si>
    <t>21:0209:000247</t>
  </si>
  <si>
    <t>21:0209:000247:0003:0001:00</t>
  </si>
  <si>
    <t>031E  :881292:00:------:--</t>
  </si>
  <si>
    <t>21:0691:000277</t>
  </si>
  <si>
    <t>21:0209:000248</t>
  </si>
  <si>
    <t>21:0209:000248:0003:0001:00</t>
  </si>
  <si>
    <t>031E  :881293:00:------:--</t>
  </si>
  <si>
    <t>21:0691:000278</t>
  </si>
  <si>
    <t>21:0209:000249</t>
  </si>
  <si>
    <t>21:0209:000249:0003:0001:00</t>
  </si>
  <si>
    <t>031E  :881294:00:------:--</t>
  </si>
  <si>
    <t>21:0691:000279</t>
  </si>
  <si>
    <t>21:0209:000250</t>
  </si>
  <si>
    <t>21:0209:000250:0003:0001:00</t>
  </si>
  <si>
    <t>031E  :881295:00:------:--</t>
  </si>
  <si>
    <t>21:0691:000280</t>
  </si>
  <si>
    <t>21:0209:000251</t>
  </si>
  <si>
    <t>21:0209:000251:0003:0001:00</t>
  </si>
  <si>
    <t>031E  :881296:00:------:--</t>
  </si>
  <si>
    <t>21:0691:000281</t>
  </si>
  <si>
    <t>21:0209:000252</t>
  </si>
  <si>
    <t>21:0209:000252:0003:0001:00</t>
  </si>
  <si>
    <t>031E  :881297:00:------:--</t>
  </si>
  <si>
    <t>21:0691:000282</t>
  </si>
  <si>
    <t>21:0209:000253</t>
  </si>
  <si>
    <t>21:0209:000253:0003:0001:00</t>
  </si>
  <si>
    <t>031E  :881298:9M:------:--</t>
  </si>
  <si>
    <t>21:0691:000283</t>
  </si>
  <si>
    <t>031E  :881299:00:------:--</t>
  </si>
  <si>
    <t>21:0691:000284</t>
  </si>
  <si>
    <t>21:0209:000254</t>
  </si>
  <si>
    <t>21:0209:000254:0003:0001:00</t>
  </si>
  <si>
    <t>031E  :881300:00:------:--</t>
  </si>
  <si>
    <t>21:0691:000285</t>
  </si>
  <si>
    <t>21:0209:000255</t>
  </si>
  <si>
    <t>21:0209:000255:0003:0001:00</t>
  </si>
  <si>
    <t>031E  :881302:10:------:--</t>
  </si>
  <si>
    <t>21:0691:000286</t>
  </si>
  <si>
    <t>21:0209:000256</t>
  </si>
  <si>
    <t>21:0209:000256:0003:0001:00</t>
  </si>
  <si>
    <t>031E  :881303:20:881302:10</t>
  </si>
  <si>
    <t>21:0691:000287</t>
  </si>
  <si>
    <t>21:0209:000256:0004:0001:00</t>
  </si>
  <si>
    <t>031E  :881304:00:------:--</t>
  </si>
  <si>
    <t>21:0691:000288</t>
  </si>
  <si>
    <t>21:0209:000257</t>
  </si>
  <si>
    <t>21:0209:000257:0003:0001:00</t>
  </si>
  <si>
    <t>031E  :881305:00:------:--</t>
  </si>
  <si>
    <t>21:0691:000289</t>
  </si>
  <si>
    <t>21:0209:000258</t>
  </si>
  <si>
    <t>21:0209:000258:0003:0001:00</t>
  </si>
  <si>
    <t>031E  :881306:00:------:--</t>
  </si>
  <si>
    <t>21:0691:000290</t>
  </si>
  <si>
    <t>21:0209:000259</t>
  </si>
  <si>
    <t>21:0209:000259:0003:0001:00</t>
  </si>
  <si>
    <t>031E  :881307:00:------:--</t>
  </si>
  <si>
    <t>21:0691:000291</t>
  </si>
  <si>
    <t>21:0209:000260</t>
  </si>
  <si>
    <t>21:0209:000260:0003:0001:00</t>
  </si>
  <si>
    <t>031E  :881308:00:------:--</t>
  </si>
  <si>
    <t>21:0691:000292</t>
  </si>
  <si>
    <t>21:0209:000261</t>
  </si>
  <si>
    <t>21:0209:000261:0003:0001:00</t>
  </si>
  <si>
    <t>031E  :881309:00:------:--</t>
  </si>
  <si>
    <t>21:0691:000293</t>
  </si>
  <si>
    <t>21:0209:000262</t>
  </si>
  <si>
    <t>21:0209:000262:0003:0001:00</t>
  </si>
  <si>
    <t>031E  :881310:00:------:--</t>
  </si>
  <si>
    <t>21:0691:000294</t>
  </si>
  <si>
    <t>21:0209:000263</t>
  </si>
  <si>
    <t>21:0209:000263:0003:0001:00</t>
  </si>
  <si>
    <t>031E  :881311:9P:------:--</t>
  </si>
  <si>
    <t>21:0691:000295</t>
  </si>
  <si>
    <t>031E  :881312:00:------:--</t>
  </si>
  <si>
    <t>21:0691:000296</t>
  </si>
  <si>
    <t>21:0209:000264</t>
  </si>
  <si>
    <t>21:0209:000264:0003:0001:00</t>
  </si>
  <si>
    <t>031E  :881313:00:------:--</t>
  </si>
  <si>
    <t>21:0691:000297</t>
  </si>
  <si>
    <t>21:0209:000265</t>
  </si>
  <si>
    <t>21:0209:000265:0003:0001:00</t>
  </si>
  <si>
    <t>031E  :881314:00:------:--</t>
  </si>
  <si>
    <t>21:0691:000298</t>
  </si>
  <si>
    <t>21:0209:000266</t>
  </si>
  <si>
    <t>21:0209:000266:0003:0001:00</t>
  </si>
  <si>
    <t>031E  :881315:00:------:--</t>
  </si>
  <si>
    <t>21:0691:000299</t>
  </si>
  <si>
    <t>21:0209:000267</t>
  </si>
  <si>
    <t>21:0209:000267:0003:0001:00</t>
  </si>
  <si>
    <t>031E  :881316:00:------:--</t>
  </si>
  <si>
    <t>21:0691:000300</t>
  </si>
  <si>
    <t>21:0209:000268</t>
  </si>
  <si>
    <t>21:0209:000268:0003:0001:00</t>
  </si>
  <si>
    <t>031E  :881317:00:------:--</t>
  </si>
  <si>
    <t>21:0691:000301</t>
  </si>
  <si>
    <t>21:0209:000269</t>
  </si>
  <si>
    <t>21:0209:000269:0003:0001:00</t>
  </si>
  <si>
    <t>031E  :881318:00:------:--</t>
  </si>
  <si>
    <t>21:0691:000302</t>
  </si>
  <si>
    <t>21:0209:000270</t>
  </si>
  <si>
    <t>21:0209:000270:0003:0001:00</t>
  </si>
  <si>
    <t>031E  :881319:00:------:--</t>
  </si>
  <si>
    <t>21:0691:000303</t>
  </si>
  <si>
    <t>21:0209:000271</t>
  </si>
  <si>
    <t>21:0209:000271:0003:0001:00</t>
  </si>
  <si>
    <t>031E  :881320:00:------:--</t>
  </si>
  <si>
    <t>21:0691:000304</t>
  </si>
  <si>
    <t>21:0209:000272</t>
  </si>
  <si>
    <t>21:0209:000272:0003:0001:00</t>
  </si>
  <si>
    <t>031E  :881322:10:------:--</t>
  </si>
  <si>
    <t>21:0691:000305</t>
  </si>
  <si>
    <t>21:0209:000273</t>
  </si>
  <si>
    <t>21:0209:000273:0003:0001:00</t>
  </si>
  <si>
    <t>031E  :881323:20:881322:10</t>
  </si>
  <si>
    <t>21:0691:000306</t>
  </si>
  <si>
    <t>21:0209:000273:0004:0001:00</t>
  </si>
  <si>
    <t>031E  :881324:00:------:--</t>
  </si>
  <si>
    <t>21:0691:000307</t>
  </si>
  <si>
    <t>21:0209:000274</t>
  </si>
  <si>
    <t>21:0209:000274:0003:0001:00</t>
  </si>
  <si>
    <t>031E  :881325:00:------:--</t>
  </si>
  <si>
    <t>21:0691:000308</t>
  </si>
  <si>
    <t>21:0209:000275</t>
  </si>
  <si>
    <t>21:0209:000275:0003:0001:00</t>
  </si>
  <si>
    <t>031E  :881326:00:------:--</t>
  </si>
  <si>
    <t>21:0691:000309</t>
  </si>
  <si>
    <t>21:0209:000276</t>
  </si>
  <si>
    <t>21:0209:000276:0003:0001:00</t>
  </si>
  <si>
    <t>031E  :881327:00:------:--</t>
  </si>
  <si>
    <t>21:0691:000310</t>
  </si>
  <si>
    <t>21:0209:000277</t>
  </si>
  <si>
    <t>21:0209:000277:0003:0001:00</t>
  </si>
  <si>
    <t>031E  :881328:00:------:--</t>
  </si>
  <si>
    <t>21:0691:000311</t>
  </si>
  <si>
    <t>21:0209:000278</t>
  </si>
  <si>
    <t>21:0209:000278:0003:0001:00</t>
  </si>
  <si>
    <t>031E  :881329:00:------:--</t>
  </si>
  <si>
    <t>21:0691:000312</t>
  </si>
  <si>
    <t>21:0209:000279</t>
  </si>
  <si>
    <t>21:0209:000279:0003:0001:00</t>
  </si>
  <si>
    <t>031E  :881330:00:------:--</t>
  </si>
  <si>
    <t>21:0691:000313</t>
  </si>
  <si>
    <t>21:0209:000280</t>
  </si>
  <si>
    <t>21:0209:000280:0003:0001:00</t>
  </si>
  <si>
    <t>031E  :881331:00:------:--</t>
  </si>
  <si>
    <t>21:0691:000314</t>
  </si>
  <si>
    <t>21:0209:000281</t>
  </si>
  <si>
    <t>21:0209:000281:0003:0001:00</t>
  </si>
  <si>
    <t>031E  :881332:00:------:--</t>
  </si>
  <si>
    <t>21:0691:000315</t>
  </si>
  <si>
    <t>21:0209:000282</t>
  </si>
  <si>
    <t>21:0209:000282:0003:0001:00</t>
  </si>
  <si>
    <t>031E  :881333:00:------:--</t>
  </si>
  <si>
    <t>21:0691:000316</t>
  </si>
  <si>
    <t>21:0209:000283</t>
  </si>
  <si>
    <t>21:0209:000283:0003:0001:00</t>
  </si>
  <si>
    <t>031E  :881334:9M:------:--</t>
  </si>
  <si>
    <t>21:0691:000317</t>
  </si>
  <si>
    <t>031E  :881335:00:------:--</t>
  </si>
  <si>
    <t>21:0691:000318</t>
  </si>
  <si>
    <t>21:0209:000284</t>
  </si>
  <si>
    <t>21:0209:000284:0003:0001:00</t>
  </si>
  <si>
    <t>031E  :881336:00:------:--</t>
  </si>
  <si>
    <t>21:0691:000319</t>
  </si>
  <si>
    <t>21:0209:000285</t>
  </si>
  <si>
    <t>21:0209:000285:0003:0001:00</t>
  </si>
  <si>
    <t>031E  :881337:00:------:--</t>
  </si>
  <si>
    <t>21:0691:000320</t>
  </si>
  <si>
    <t>21:0209:000286</t>
  </si>
  <si>
    <t>21:0209:000286:0003:0001:00</t>
  </si>
  <si>
    <t>031E  :881338:00:------:--</t>
  </si>
  <si>
    <t>21:0691:000321</t>
  </si>
  <si>
    <t>21:0209:000287</t>
  </si>
  <si>
    <t>21:0209:000287:0003:0001:00</t>
  </si>
  <si>
    <t>031E  :881339:00:------:--</t>
  </si>
  <si>
    <t>21:0691:000322</t>
  </si>
  <si>
    <t>21:0209:000288</t>
  </si>
  <si>
    <t>21:0209:000288:0003:0001:00</t>
  </si>
  <si>
    <t>031E  :881340:00:------:--</t>
  </si>
  <si>
    <t>21:0691:000323</t>
  </si>
  <si>
    <t>21:0209:000289</t>
  </si>
  <si>
    <t>21:0209:000289:0003:0001:00</t>
  </si>
  <si>
    <t>031E  :881342:00:------:--</t>
  </si>
  <si>
    <t>21:0691:000324</t>
  </si>
  <si>
    <t>21:0209:000290</t>
  </si>
  <si>
    <t>21:0209:000290:0003:0001:00</t>
  </si>
  <si>
    <t>031E  :881343:00:------:--</t>
  </si>
  <si>
    <t>21:0691:000325</t>
  </si>
  <si>
    <t>21:0209:000291</t>
  </si>
  <si>
    <t>21:0209:000291:0003:0001:00</t>
  </si>
  <si>
    <t>031E  :881344:00:------:--</t>
  </si>
  <si>
    <t>21:0691:000326</t>
  </si>
  <si>
    <t>21:0209:000292</t>
  </si>
  <si>
    <t>21:0209:000292:0003:0001:00</t>
  </si>
  <si>
    <t>031E  :881345:10:------:--</t>
  </si>
  <si>
    <t>21:0691:000327</t>
  </si>
  <si>
    <t>21:0209:000293</t>
  </si>
  <si>
    <t>21:0209:000293:0003:0001:00</t>
  </si>
  <si>
    <t>031E  :881346:20:881345:10</t>
  </si>
  <si>
    <t>21:0691:000328</t>
  </si>
  <si>
    <t>21:0209:000293:0004:0001:00</t>
  </si>
  <si>
    <t>031E  :881347:00:------:--</t>
  </si>
  <si>
    <t>21:0691:000329</t>
  </si>
  <si>
    <t>21:0209:000294</t>
  </si>
  <si>
    <t>21:0209:000294:0003:0001:00</t>
  </si>
  <si>
    <t>031E  :881348:00:------:--</t>
  </si>
  <si>
    <t>21:0691:000330</t>
  </si>
  <si>
    <t>21:0209:000295</t>
  </si>
  <si>
    <t>21:0209:000295:0003:0001:00</t>
  </si>
  <si>
    <t>031E  :881349:9R:------:--</t>
  </si>
  <si>
    <t>21:0691:000331</t>
  </si>
  <si>
    <t>031E  :881350:00:------:--</t>
  </si>
  <si>
    <t>21:0691:000332</t>
  </si>
  <si>
    <t>21:0209:000296</t>
  </si>
  <si>
    <t>21:0209:000296:0003:0001:00</t>
  </si>
  <si>
    <t>031E  :881351:00:------:--</t>
  </si>
  <si>
    <t>21:0691:000333</t>
  </si>
  <si>
    <t>21:0209:000297</t>
  </si>
  <si>
    <t>21:0209:000297:0003:0001:00</t>
  </si>
  <si>
    <t>031E  :881352:00:------:--</t>
  </si>
  <si>
    <t>21:0691:000334</t>
  </si>
  <si>
    <t>21:0209:000298</t>
  </si>
  <si>
    <t>21:0209:000298:0003:0001:00</t>
  </si>
  <si>
    <t>031E  :881353:00:------:--</t>
  </si>
  <si>
    <t>21:0691:000335</t>
  </si>
  <si>
    <t>21:0209:000299</t>
  </si>
  <si>
    <t>21:0209:000299:0003:0001:00</t>
  </si>
  <si>
    <t>031E  :881354:00:------:--</t>
  </si>
  <si>
    <t>21:0691:000336</t>
  </si>
  <si>
    <t>21:0209:000300</t>
  </si>
  <si>
    <t>21:0209:000300:0003:0001:00</t>
  </si>
  <si>
    <t>031E  :881355:00:------:--</t>
  </si>
  <si>
    <t>21:0691:000337</t>
  </si>
  <si>
    <t>21:0209:000301</t>
  </si>
  <si>
    <t>21:0209:000301:0003:0001:00</t>
  </si>
  <si>
    <t>031E  :881356:00:------:--</t>
  </si>
  <si>
    <t>21:0691:000338</t>
  </si>
  <si>
    <t>21:0209:000302</t>
  </si>
  <si>
    <t>21:0209:000302:0003:0001:00</t>
  </si>
  <si>
    <t>031E  :881357:00:------:--</t>
  </si>
  <si>
    <t>21:0691:000339</t>
  </si>
  <si>
    <t>21:0209:000303</t>
  </si>
  <si>
    <t>21:0209:000303:0003:0001:00</t>
  </si>
  <si>
    <t>031E  :881358:00:------:--</t>
  </si>
  <si>
    <t>21:0691:000340</t>
  </si>
  <si>
    <t>21:0209:000304</t>
  </si>
  <si>
    <t>21:0209:000304:0003:0001:00</t>
  </si>
  <si>
    <t>031E  :881359:00:------:--</t>
  </si>
  <si>
    <t>21:0691:000341</t>
  </si>
  <si>
    <t>21:0209:000305</t>
  </si>
  <si>
    <t>21:0209:000305:0003:0001:00</t>
  </si>
  <si>
    <t>031E  :881360:00:------:--</t>
  </si>
  <si>
    <t>21:0691:000342</t>
  </si>
  <si>
    <t>21:0209:000306</t>
  </si>
  <si>
    <t>21:0209:000306:0003:0001:00</t>
  </si>
  <si>
    <t>031E  :881362:10:------:--</t>
  </si>
  <si>
    <t>21:0691:000343</t>
  </si>
  <si>
    <t>21:0209:000307</t>
  </si>
  <si>
    <t>21:0209:000307:0003:0001:00</t>
  </si>
  <si>
    <t>031E  :881363:20:881362:10</t>
  </si>
  <si>
    <t>21:0691:000344</t>
  </si>
  <si>
    <t>21:0209:000307:0004:0001:00</t>
  </si>
  <si>
    <t>031E  :881364:00:------:--</t>
  </si>
  <si>
    <t>21:0691:000345</t>
  </si>
  <si>
    <t>21:0209:000308</t>
  </si>
  <si>
    <t>21:0209:000308:0003:0001:00</t>
  </si>
  <si>
    <t>031E  :881365:00:------:--</t>
  </si>
  <si>
    <t>21:0691:000346</t>
  </si>
  <si>
    <t>21:0209:000309</t>
  </si>
  <si>
    <t>21:0209:000309:0003:0001:00</t>
  </si>
  <si>
    <t>031E  :881366:00:------:--</t>
  </si>
  <si>
    <t>21:0691:000347</t>
  </si>
  <si>
    <t>21:0209:000310</t>
  </si>
  <si>
    <t>21:0209:000310:0003:0001:00</t>
  </si>
  <si>
    <t>031E  :881367:00:------:--</t>
  </si>
  <si>
    <t>21:0691:000348</t>
  </si>
  <si>
    <t>21:0209:000311</t>
  </si>
  <si>
    <t>21:0209:000311:0003:0001:00</t>
  </si>
  <si>
    <t>031E  :881368:00:------:--</t>
  </si>
  <si>
    <t>21:0691:000349</t>
  </si>
  <si>
    <t>21:0209:000312</t>
  </si>
  <si>
    <t>21:0209:000312:0003:0001:00</t>
  </si>
  <si>
    <t>031E  :881369:00:------:--</t>
  </si>
  <si>
    <t>21:0691:000350</t>
  </si>
  <si>
    <t>21:0209:000313</t>
  </si>
  <si>
    <t>21:0209:000313:0003:0001:00</t>
  </si>
  <si>
    <t>031E  :881370:00:------:--</t>
  </si>
  <si>
    <t>21:0691:000351</t>
  </si>
  <si>
    <t>21:0209:000314</t>
  </si>
  <si>
    <t>21:0209:000314:0003:0001:00</t>
  </si>
  <si>
    <t>031E  :881371:00:------:--</t>
  </si>
  <si>
    <t>21:0691:000352</t>
  </si>
  <si>
    <t>21:0209:000315</t>
  </si>
  <si>
    <t>21:0209:000315:0003:0001:00</t>
  </si>
  <si>
    <t>031E  :881372:00:------:--</t>
  </si>
  <si>
    <t>21:0691:000353</t>
  </si>
  <si>
    <t>21:0209:000316</t>
  </si>
  <si>
    <t>21:0209:000316:0003:0001:00</t>
  </si>
  <si>
    <t>031E  :881373:00:------:--</t>
  </si>
  <si>
    <t>21:0691:000354</t>
  </si>
  <si>
    <t>21:0209:000317</t>
  </si>
  <si>
    <t>21:0209:000317:0003:0001:00</t>
  </si>
  <si>
    <t>031E  :881374:00:------:--</t>
  </si>
  <si>
    <t>21:0691:000355</t>
  </si>
  <si>
    <t>21:0209:000318</t>
  </si>
  <si>
    <t>21:0209:000318:0003:0001:00</t>
  </si>
  <si>
    <t>031E  :881375:00:------:--</t>
  </si>
  <si>
    <t>21:0691:000356</t>
  </si>
  <si>
    <t>21:0209:000319</t>
  </si>
  <si>
    <t>21:0209:000319:0003:0001:00</t>
  </si>
  <si>
    <t>031E  :881376:9P:------:--</t>
  </si>
  <si>
    <t>21:0691:000357</t>
  </si>
  <si>
    <t>031E  :881377:00:------:--</t>
  </si>
  <si>
    <t>21:0691:000358</t>
  </si>
  <si>
    <t>21:0209:000320</t>
  </si>
  <si>
    <t>21:0209:000320:0003:0001:00</t>
  </si>
  <si>
    <t>031E  :881378:00:------:--</t>
  </si>
  <si>
    <t>21:0691:000359</t>
  </si>
  <si>
    <t>21:0209:000321</t>
  </si>
  <si>
    <t>21:0209:000321:0003:0001:00</t>
  </si>
  <si>
    <t>031E  :881379:00:------:--</t>
  </si>
  <si>
    <t>21:0691:000360</t>
  </si>
  <si>
    <t>21:0209:000322</t>
  </si>
  <si>
    <t>21:0209:000322:0003:0001:00</t>
  </si>
  <si>
    <t>031E  :881380:00:------:--</t>
  </si>
  <si>
    <t>21:0691:000361</t>
  </si>
  <si>
    <t>21:0209:000323</t>
  </si>
  <si>
    <t>21:0209:000323:0003:0001:00</t>
  </si>
  <si>
    <t>031E  :881382:10:------:--</t>
  </si>
  <si>
    <t>21:0691:000362</t>
  </si>
  <si>
    <t>21:0209:000324</t>
  </si>
  <si>
    <t>21:0209:000324:0003:0001:00</t>
  </si>
  <si>
    <t>031E  :881383:20:881382:10</t>
  </si>
  <si>
    <t>21:0691:000363</t>
  </si>
  <si>
    <t>21:0209:000324:0004:0001:00</t>
  </si>
  <si>
    <t>031E  :881384:00:------:--</t>
  </si>
  <si>
    <t>21:0691:000364</t>
  </si>
  <si>
    <t>21:0209:000325</t>
  </si>
  <si>
    <t>21:0209:000325:0003:0001:00</t>
  </si>
  <si>
    <t>031E  :881385:00:------:--</t>
  </si>
  <si>
    <t>21:0691:000365</t>
  </si>
  <si>
    <t>21:0209:000326</t>
  </si>
  <si>
    <t>21:0209:000326:0003:0001:00</t>
  </si>
  <si>
    <t>031E  :881386:00:------:--</t>
  </si>
  <si>
    <t>21:0691:000366</t>
  </si>
  <si>
    <t>21:0209:000327</t>
  </si>
  <si>
    <t>21:0209:000327:0003:0001:00</t>
  </si>
  <si>
    <t>031E  :881387:00:------:--</t>
  </si>
  <si>
    <t>21:0691:000367</t>
  </si>
  <si>
    <t>21:0209:000328</t>
  </si>
  <si>
    <t>21:0209:000328:0003:0001:00</t>
  </si>
  <si>
    <t>031E  :881388:00:------:--</t>
  </si>
  <si>
    <t>21:0691:000368</t>
  </si>
  <si>
    <t>21:0209:000329</t>
  </si>
  <si>
    <t>21:0209:000329:0003:0001:00</t>
  </si>
  <si>
    <t>031E  :881389:9P:------:--</t>
  </si>
  <si>
    <t>21:0691:000369</t>
  </si>
  <si>
    <t>031E  :881390:00:------:--</t>
  </si>
  <si>
    <t>21:0691:000370</t>
  </si>
  <si>
    <t>21:0209:000330</t>
  </si>
  <si>
    <t>21:0209:000330:0003:0001:00</t>
  </si>
  <si>
    <t>031E  :881391:00:------:--</t>
  </si>
  <si>
    <t>21:0691:000371</t>
  </si>
  <si>
    <t>21:0209:000331</t>
  </si>
  <si>
    <t>21:0209:000331:0003:0001:00</t>
  </si>
  <si>
    <t>031E  :881392:00:------:--</t>
  </si>
  <si>
    <t>21:0691:000372</t>
  </si>
  <si>
    <t>21:0209:000332</t>
  </si>
  <si>
    <t>21:0209:000332:0003:0001:00</t>
  </si>
  <si>
    <t>031E  :881393:00:------:--</t>
  </si>
  <si>
    <t>21:0691:000373</t>
  </si>
  <si>
    <t>21:0209:000333</t>
  </si>
  <si>
    <t>21:0209:000333:0003:0001:00</t>
  </si>
  <si>
    <t>031E  :881394:00:------:--</t>
  </si>
  <si>
    <t>21:0691:000374</t>
  </si>
  <si>
    <t>21:0209:000334</t>
  </si>
  <si>
    <t>21:0209:000334:0003:0001:00</t>
  </si>
  <si>
    <t>031E  :881395:00:------:--</t>
  </si>
  <si>
    <t>21:0691:000375</t>
  </si>
  <si>
    <t>21:0209:000335</t>
  </si>
  <si>
    <t>21:0209:000335:0003:0001:00</t>
  </si>
  <si>
    <t>031E  :881396:00:------:--</t>
  </si>
  <si>
    <t>21:0691:000376</t>
  </si>
  <si>
    <t>21:0209:000336</t>
  </si>
  <si>
    <t>21:0209:000336:0003:0001:00</t>
  </si>
  <si>
    <t>031E  :881397:00:------:--</t>
  </si>
  <si>
    <t>21:0691:000377</t>
  </si>
  <si>
    <t>21:0209:000337</t>
  </si>
  <si>
    <t>21:0209:000337:0003:0001:00</t>
  </si>
  <si>
    <t>031E  :881398:00:------:--</t>
  </si>
  <si>
    <t>21:0691:000378</t>
  </si>
  <si>
    <t>21:0209:000338</t>
  </si>
  <si>
    <t>21:0209:000338:0003:0001:00</t>
  </si>
  <si>
    <t>031E  :881399:00:------:--</t>
  </si>
  <si>
    <t>21:0691:000379</t>
  </si>
  <si>
    <t>21:0209:000339</t>
  </si>
  <si>
    <t>21:0209:000339:0003:0001:00</t>
  </si>
  <si>
    <t>031E  :881400:00:------:--</t>
  </si>
  <si>
    <t>21:0691:000380</t>
  </si>
  <si>
    <t>21:0209:000340</t>
  </si>
  <si>
    <t>21:0209:000340:0003:0001:00</t>
  </si>
  <si>
    <t>031E  :881402:10:------:--</t>
  </si>
  <si>
    <t>21:0691:000381</t>
  </si>
  <si>
    <t>21:0209:000341</t>
  </si>
  <si>
    <t>21:0209:000341:0003:0001:00</t>
  </si>
  <si>
    <t>031E  :881403:20:881402:10</t>
  </si>
  <si>
    <t>21:0691:000382</t>
  </si>
  <si>
    <t>21:0209:000341:0004:0001:00</t>
  </si>
  <si>
    <t>031E  :881404:00:------:--</t>
  </si>
  <si>
    <t>21:0691:000383</t>
  </si>
  <si>
    <t>21:0209:000342</t>
  </si>
  <si>
    <t>21:0209:000342:0003:0001:00</t>
  </si>
  <si>
    <t>031E  :881405:00:------:--</t>
  </si>
  <si>
    <t>21:0691:000384</t>
  </si>
  <si>
    <t>21:0209:000343</t>
  </si>
  <si>
    <t>21:0209:000343:0003:0001:00</t>
  </si>
  <si>
    <t>031E  :881406:00:------:--</t>
  </si>
  <si>
    <t>21:0691:000385</t>
  </si>
  <si>
    <t>21:0209:000344</t>
  </si>
  <si>
    <t>21:0209:000344:0003:0001:00</t>
  </si>
  <si>
    <t>031E  :881407:00:------:--</t>
  </si>
  <si>
    <t>21:0691:000386</t>
  </si>
  <si>
    <t>21:0209:000345</t>
  </si>
  <si>
    <t>21:0209:000345:0003:0001:00</t>
  </si>
  <si>
    <t>031E  :881408:00:------:--</t>
  </si>
  <si>
    <t>21:0691:000387</t>
  </si>
  <si>
    <t>21:0209:000346</t>
  </si>
  <si>
    <t>21:0209:000346:0003:0001:00</t>
  </si>
  <si>
    <t>031E  :881409:9R:------:--</t>
  </si>
  <si>
    <t>21:0691:000388</t>
  </si>
  <si>
    <t>031E  :881410:00:------:--</t>
  </si>
  <si>
    <t>21:0691:000389</t>
  </si>
  <si>
    <t>21:0209:000347</t>
  </si>
  <si>
    <t>21:0209:000347:0003:0001:00</t>
  </si>
  <si>
    <t>031E  :881411:00:------:--</t>
  </si>
  <si>
    <t>21:0691:000390</t>
  </si>
  <si>
    <t>21:0209:000348</t>
  </si>
  <si>
    <t>21:0209:000348:0003:0001:00</t>
  </si>
  <si>
    <t>031E  :881412:00:------:--</t>
  </si>
  <si>
    <t>21:0691:000391</t>
  </si>
  <si>
    <t>21:0209:000349</t>
  </si>
  <si>
    <t>21:0209:000349:0003:0001:00</t>
  </si>
  <si>
    <t>031E  :881413:00:------:--</t>
  </si>
  <si>
    <t>21:0691:000392</t>
  </si>
  <si>
    <t>21:0209:000350</t>
  </si>
  <si>
    <t>21:0209:000350:0003:0001:00</t>
  </si>
  <si>
    <t>031E  :881414:00:------:--</t>
  </si>
  <si>
    <t>21:0691:000393</t>
  </si>
  <si>
    <t>21:0209:000351</t>
  </si>
  <si>
    <t>21:0209:000351:0003:0001:00</t>
  </si>
  <si>
    <t>031E  :881415:00:------:--</t>
  </si>
  <si>
    <t>21:0691:000394</t>
  </si>
  <si>
    <t>21:0209:000352</t>
  </si>
  <si>
    <t>21:0209:000352:0003:0001:00</t>
  </si>
  <si>
    <t>031E  :881416:00:------:--</t>
  </si>
  <si>
    <t>21:0691:000395</t>
  </si>
  <si>
    <t>21:0209:000353</t>
  </si>
  <si>
    <t>21:0209:000353:0003:0001:00</t>
  </si>
  <si>
    <t>031E  :881417:00:------:--</t>
  </si>
  <si>
    <t>21:0691:000396</t>
  </si>
  <si>
    <t>21:0209:000354</t>
  </si>
  <si>
    <t>21:0209:000354:0003:0001:00</t>
  </si>
  <si>
    <t>031E  :881418:00:------:--</t>
  </si>
  <si>
    <t>21:0691:000397</t>
  </si>
  <si>
    <t>21:0209:000355</t>
  </si>
  <si>
    <t>21:0209:000355:0003:0001:00</t>
  </si>
  <si>
    <t>031E  :881419:00:------:--</t>
  </si>
  <si>
    <t>21:0691:000398</t>
  </si>
  <si>
    <t>21:0209:000356</t>
  </si>
  <si>
    <t>21:0209:000356:0003:0001:00</t>
  </si>
  <si>
    <t>031E  :881420:00:------:--</t>
  </si>
  <si>
    <t>21:0691:000399</t>
  </si>
  <si>
    <t>21:0209:000357</t>
  </si>
  <si>
    <t>21:0209:000357:0003:0001:00</t>
  </si>
  <si>
    <t>031E  :881422:10:------:--</t>
  </si>
  <si>
    <t>21:0691:000400</t>
  </si>
  <si>
    <t>21:0209:000358</t>
  </si>
  <si>
    <t>21:0209:000358:0003:0001:00</t>
  </si>
  <si>
    <t>031E  :881423:20:881422:10</t>
  </si>
  <si>
    <t>21:0691:000401</t>
  </si>
  <si>
    <t>21:0209:000358:0004:0001:00</t>
  </si>
  <si>
    <t>031E  :881424:00:------:--</t>
  </si>
  <si>
    <t>21:0691:000402</t>
  </si>
  <si>
    <t>21:0209:000359</t>
  </si>
  <si>
    <t>21:0209:000359:0003:0001:00</t>
  </si>
  <si>
    <t>031E  :881425:00:------:--</t>
  </si>
  <si>
    <t>21:0691:000403</t>
  </si>
  <si>
    <t>21:0209:000360</t>
  </si>
  <si>
    <t>21:0209:000360:0003:0001:00</t>
  </si>
  <si>
    <t>031E  :881426:00:------:--</t>
  </si>
  <si>
    <t>21:0691:000404</t>
  </si>
  <si>
    <t>21:0209:000361</t>
  </si>
  <si>
    <t>21:0209:000361:0003:0001:00</t>
  </si>
  <si>
    <t>031E  :881427:00:------:--</t>
  </si>
  <si>
    <t>21:0691:000405</t>
  </si>
  <si>
    <t>21:0209:000362</t>
  </si>
  <si>
    <t>21:0209:000362:0003:0001:00</t>
  </si>
  <si>
    <t>031E  :881428:00:------:--</t>
  </si>
  <si>
    <t>21:0691:000406</t>
  </si>
  <si>
    <t>21:0209:000363</t>
  </si>
  <si>
    <t>21:0209:000363:0003:0001:00</t>
  </si>
  <si>
    <t>031E  :881429:00:------:--</t>
  </si>
  <si>
    <t>21:0691:000407</t>
  </si>
  <si>
    <t>21:0209:000364</t>
  </si>
  <si>
    <t>21:0209:000364:0003:0001:00</t>
  </si>
  <si>
    <t>031E  :881430:00:------:--</t>
  </si>
  <si>
    <t>21:0691:000408</t>
  </si>
  <si>
    <t>21:0209:000365</t>
  </si>
  <si>
    <t>21:0209:000365:0003:0001:00</t>
  </si>
  <si>
    <t>031E  :881431:00:------:--</t>
  </si>
  <si>
    <t>21:0691:000409</t>
  </si>
  <si>
    <t>21:0209:000366</t>
  </si>
  <si>
    <t>21:0209:000366:0003:0001:00</t>
  </si>
  <si>
    <t>031E  :881432:00:------:--</t>
  </si>
  <si>
    <t>21:0691:000410</t>
  </si>
  <si>
    <t>21:0209:000367</t>
  </si>
  <si>
    <t>21:0209:000367:0003:0001:00</t>
  </si>
  <si>
    <t>031E  :881433:00:------:--</t>
  </si>
  <si>
    <t>21:0691:000411</t>
  </si>
  <si>
    <t>21:0209:000368</t>
  </si>
  <si>
    <t>21:0209:000368:0003:0001:00</t>
  </si>
  <si>
    <t>031E  :881434:00:------:--</t>
  </si>
  <si>
    <t>21:0691:000412</t>
  </si>
  <si>
    <t>21:0209:000369</t>
  </si>
  <si>
    <t>21:0209:000369:0003:0001:00</t>
  </si>
  <si>
    <t>031E  :881435:00:------:--</t>
  </si>
  <si>
    <t>21:0691:000413</t>
  </si>
  <si>
    <t>21:0209:000370</t>
  </si>
  <si>
    <t>21:0209:000370:0003:0001:00</t>
  </si>
  <si>
    <t>031E  :881436:00:------:--</t>
  </si>
  <si>
    <t>21:0691:000414</t>
  </si>
  <si>
    <t>21:0209:000371</t>
  </si>
  <si>
    <t>21:0209:000371:0003:0001:00</t>
  </si>
  <si>
    <t>031E  :881437:9M:------:--</t>
  </si>
  <si>
    <t>21:0691:000415</t>
  </si>
  <si>
    <t>031E  :881438:00:------:--</t>
  </si>
  <si>
    <t>21:0691:000416</t>
  </si>
  <si>
    <t>21:0209:000372</t>
  </si>
  <si>
    <t>21:0209:000372:0003:0001:00</t>
  </si>
  <si>
    <t>031E  :881439:00:------:--</t>
  </si>
  <si>
    <t>21:0691:000417</t>
  </si>
  <si>
    <t>21:0209:000373</t>
  </si>
  <si>
    <t>21:0209:000373:0003:0001:00</t>
  </si>
  <si>
    <t>031E  :881440:00:------:--</t>
  </si>
  <si>
    <t>21:0691:000418</t>
  </si>
  <si>
    <t>21:0209:000374</t>
  </si>
  <si>
    <t>21:0209:000374:0003:0001:00</t>
  </si>
  <si>
    <t>031E  :881442:10:------:--</t>
  </si>
  <si>
    <t>21:0691:000419</t>
  </si>
  <si>
    <t>21:0209:000375</t>
  </si>
  <si>
    <t>21:0209:000375:0003:0001:00</t>
  </si>
  <si>
    <t>031E  :881443:20:881442:10</t>
  </si>
  <si>
    <t>21:0691:000420</t>
  </si>
  <si>
    <t>21:0209:000375:0004:0001:00</t>
  </si>
  <si>
    <t>031E  :881444:00:------:--</t>
  </si>
  <si>
    <t>21:0691:000421</t>
  </si>
  <si>
    <t>21:0209:000376</t>
  </si>
  <si>
    <t>21:0209:000376:0003:0001:00</t>
  </si>
  <si>
    <t>031E  :881445:00:------:--</t>
  </si>
  <si>
    <t>21:0691:000422</t>
  </si>
  <si>
    <t>21:0209:000377</t>
  </si>
  <si>
    <t>21:0209:000377:0003:0001:00</t>
  </si>
  <si>
    <t>031E  :881446:00:------:--</t>
  </si>
  <si>
    <t>21:0691:000423</t>
  </si>
  <si>
    <t>21:0209:000378</t>
  </si>
  <si>
    <t>21:0209:000378:0003:0001:00</t>
  </si>
  <si>
    <t>031E  :881447:00:------:--</t>
  </si>
  <si>
    <t>21:0691:000424</t>
  </si>
  <si>
    <t>21:0209:000379</t>
  </si>
  <si>
    <t>21:0209:000379:0003:0001:00</t>
  </si>
  <si>
    <t>031E  :881448:00:------:--</t>
  </si>
  <si>
    <t>21:0691:000425</t>
  </si>
  <si>
    <t>21:0209:000380</t>
  </si>
  <si>
    <t>21:0209:000380:0003:0001:00</t>
  </si>
  <si>
    <t>031E  :881449:00:------:--</t>
  </si>
  <si>
    <t>21:0691:000426</t>
  </si>
  <si>
    <t>21:0209:000381</t>
  </si>
  <si>
    <t>21:0209:000381:0003:0001:00</t>
  </si>
  <si>
    <t>031E  :881450:00:------:--</t>
  </si>
  <si>
    <t>21:0691:000427</t>
  </si>
  <si>
    <t>21:0209:000382</t>
  </si>
  <si>
    <t>21:0209:000382:0003:0001:00</t>
  </si>
  <si>
    <t>031E  :881451:00:------:--</t>
  </si>
  <si>
    <t>21:0691:000428</t>
  </si>
  <si>
    <t>21:0209:000383</t>
  </si>
  <si>
    <t>21:0209:000383:0003:0001:00</t>
  </si>
  <si>
    <t>031E  :881452:9P:------:--</t>
  </si>
  <si>
    <t>21:0691:000429</t>
  </si>
  <si>
    <t>031E  :881453:00:------:--</t>
  </si>
  <si>
    <t>21:0691:000430</t>
  </si>
  <si>
    <t>21:0209:000384</t>
  </si>
  <si>
    <t>21:0209:000384:0003:0001:00</t>
  </si>
  <si>
    <t>031E  :883002:00:------:--</t>
  </si>
  <si>
    <t>21:0691:000431</t>
  </si>
  <si>
    <t>21:0209:000385</t>
  </si>
  <si>
    <t>21:0209:000385:0003:0001:00</t>
  </si>
  <si>
    <t>031E  :883003:00:------:--</t>
  </si>
  <si>
    <t>21:0691:000432</t>
  </si>
  <si>
    <t>21:0209:000386</t>
  </si>
  <si>
    <t>21:0209:000386:0003:0001:00</t>
  </si>
  <si>
    <t>031E  :883004:10:------:--</t>
  </si>
  <si>
    <t>21:0691:000433</t>
  </si>
  <si>
    <t>21:0209:000387</t>
  </si>
  <si>
    <t>21:0209:000387:0003:0001:00</t>
  </si>
  <si>
    <t>031E  :883005:20:883004:10</t>
  </si>
  <si>
    <t>21:0691:000434</t>
  </si>
  <si>
    <t>21:0209:000387:0004:0001:00</t>
  </si>
  <si>
    <t>031E  :883006:00:------:--</t>
  </si>
  <si>
    <t>21:0691:000435</t>
  </si>
  <si>
    <t>21:0209:000388</t>
  </si>
  <si>
    <t>21:0209:000388:0003:0001:00</t>
  </si>
  <si>
    <t>031E  :883007:00:------:--</t>
  </si>
  <si>
    <t>21:0691:000436</t>
  </si>
  <si>
    <t>21:0209:000389</t>
  </si>
  <si>
    <t>21:0209:000389:0003:0001:00</t>
  </si>
  <si>
    <t>031E  :883008:00:------:--</t>
  </si>
  <si>
    <t>21:0691:000437</t>
  </si>
  <si>
    <t>21:0209:000390</t>
  </si>
  <si>
    <t>21:0209:000390:0003:0001:00</t>
  </si>
  <si>
    <t>031E  :883009:00:------:--</t>
  </si>
  <si>
    <t>21:0691:000438</t>
  </si>
  <si>
    <t>21:0209:000391</t>
  </si>
  <si>
    <t>21:0209:000391:0003:0001:00</t>
  </si>
  <si>
    <t>031E  :883010:00:------:--</t>
  </si>
  <si>
    <t>21:0691:000439</t>
  </si>
  <si>
    <t>21:0209:000392</t>
  </si>
  <si>
    <t>21:0209:000392:0003:0001:00</t>
  </si>
  <si>
    <t>031E  :883011:00:------:--</t>
  </si>
  <si>
    <t>21:0691:000440</t>
  </si>
  <si>
    <t>21:0209:000393</t>
  </si>
  <si>
    <t>21:0209:000393:0003:0001:00</t>
  </si>
  <si>
    <t>031E  :883012:00:------:--</t>
  </si>
  <si>
    <t>21:0691:000441</t>
  </si>
  <si>
    <t>21:0209:000394</t>
  </si>
  <si>
    <t>21:0209:000394:0003:0001:00</t>
  </si>
  <si>
    <t>031E  :883013:00:------:--</t>
  </si>
  <si>
    <t>21:0691:000442</t>
  </si>
  <si>
    <t>21:0209:000395</t>
  </si>
  <si>
    <t>21:0209:000395:0003:0001:00</t>
  </si>
  <si>
    <t>031E  :883014:00:------:--</t>
  </si>
  <si>
    <t>21:0691:000443</t>
  </si>
  <si>
    <t>21:0209:000396</t>
  </si>
  <si>
    <t>21:0209:000396:0003:0001:00</t>
  </si>
  <si>
    <t>031E  :883015:00:------:--</t>
  </si>
  <si>
    <t>21:0691:000444</t>
  </si>
  <si>
    <t>21:0209:000397</t>
  </si>
  <si>
    <t>21:0209:000397:0003:0001:00</t>
  </si>
  <si>
    <t>031E  :883016:00:------:--</t>
  </si>
  <si>
    <t>21:0691:000445</t>
  </si>
  <si>
    <t>21:0209:000398</t>
  </si>
  <si>
    <t>21:0209:000398:0003:0001:00</t>
  </si>
  <si>
    <t>031E  :883017:9R:------:--</t>
  </si>
  <si>
    <t>21:0691:000446</t>
  </si>
  <si>
    <t>031E  :883018:00:------:--</t>
  </si>
  <si>
    <t>21:0691:000447</t>
  </si>
  <si>
    <t>21:0209:000399</t>
  </si>
  <si>
    <t>21:0209:000399:0003:0001:00</t>
  </si>
  <si>
    <t>031E  :883019:00:------:--</t>
  </si>
  <si>
    <t>21:0691:000448</t>
  </si>
  <si>
    <t>21:0209:000400</t>
  </si>
  <si>
    <t>21:0209:000400:0003:0001:00</t>
  </si>
  <si>
    <t>031E  :883020:00:------:--</t>
  </si>
  <si>
    <t>21:0691:000449</t>
  </si>
  <si>
    <t>21:0209:000401</t>
  </si>
  <si>
    <t>21:0209:000401:0003:0001:00</t>
  </si>
  <si>
    <t>031E  :883022:10:------:--</t>
  </si>
  <si>
    <t>21:0691:000450</t>
  </si>
  <si>
    <t>21:0209:000402</t>
  </si>
  <si>
    <t>21:0209:000402:0003:0001:00</t>
  </si>
  <si>
    <t>031E  :883023:20:883022:10</t>
  </si>
  <si>
    <t>21:0691:000451</t>
  </si>
  <si>
    <t>21:0209:000402:0004:0001:00</t>
  </si>
  <si>
    <t>031E  :883024:9M:------:--</t>
  </si>
  <si>
    <t>21:0691:000452</t>
  </si>
  <si>
    <t>031E  :883025:00:------:--</t>
  </si>
  <si>
    <t>21:0691:000453</t>
  </si>
  <si>
    <t>21:0209:000403</t>
  </si>
  <si>
    <t>21:0209:000403:0003:0001:00</t>
  </si>
  <si>
    <t>031E  :883026:00:------:--</t>
  </si>
  <si>
    <t>21:0691:000454</t>
  </si>
  <si>
    <t>21:0209:000404</t>
  </si>
  <si>
    <t>21:0209:000404:0003:0001:00</t>
  </si>
  <si>
    <t>031E  :883027:00:------:--</t>
  </si>
  <si>
    <t>21:0691:000455</t>
  </si>
  <si>
    <t>21:0209:000405</t>
  </si>
  <si>
    <t>21:0209:000405:0003:0001:00</t>
  </si>
  <si>
    <t>031E  :883028:00:------:--</t>
  </si>
  <si>
    <t>21:0691:000456</t>
  </si>
  <si>
    <t>21:0209:000406</t>
  </si>
  <si>
    <t>21:0209:000406:0003:0001:00</t>
  </si>
  <si>
    <t>031E  :883029:00:------:--</t>
  </si>
  <si>
    <t>21:0691:000457</t>
  </si>
  <si>
    <t>21:0209:000407</t>
  </si>
  <si>
    <t>21:0209:000407:0003:0001:00</t>
  </si>
  <si>
    <t>031E  :883030:00:------:--</t>
  </si>
  <si>
    <t>21:0691:000458</t>
  </si>
  <si>
    <t>21:0209:000408</t>
  </si>
  <si>
    <t>21:0209:000408:0003:0001:00</t>
  </si>
  <si>
    <t>031E  :883031:00:------:--</t>
  </si>
  <si>
    <t>21:0691:000459</t>
  </si>
  <si>
    <t>21:0209:000409</t>
  </si>
  <si>
    <t>21:0209:000409:0003:0001:00</t>
  </si>
  <si>
    <t>031E  :883032:00:------:--</t>
  </si>
  <si>
    <t>21:0691:000460</t>
  </si>
  <si>
    <t>21:0209:000410</t>
  </si>
  <si>
    <t>21:0209:000410:0003:0001:00</t>
  </si>
  <si>
    <t>031E  :883033:00:------:--</t>
  </si>
  <si>
    <t>21:0691:000461</t>
  </si>
  <si>
    <t>21:0209:000411</t>
  </si>
  <si>
    <t>21:0209:000411:0003:0001:00</t>
  </si>
  <si>
    <t>031E  :883034:00:------:--</t>
  </si>
  <si>
    <t>21:0691:000462</t>
  </si>
  <si>
    <t>21:0209:000412</t>
  </si>
  <si>
    <t>21:0209:000412:0003:0001:00</t>
  </si>
  <si>
    <t>031E  :883035:00:------:--</t>
  </si>
  <si>
    <t>21:0691:000463</t>
  </si>
  <si>
    <t>21:0209:000413</t>
  </si>
  <si>
    <t>21:0209:000413:0003:0001:00</t>
  </si>
  <si>
    <t>031E  :883036:00:------:--</t>
  </si>
  <si>
    <t>21:0691:000464</t>
  </si>
  <si>
    <t>21:0209:000414</t>
  </si>
  <si>
    <t>21:0209:000414:0003:0001:00</t>
  </si>
  <si>
    <t>031E  :883037:00:------:--</t>
  </si>
  <si>
    <t>21:0691:000465</t>
  </si>
  <si>
    <t>21:0209:000415</t>
  </si>
  <si>
    <t>21:0209:000415:0003:0001:00</t>
  </si>
  <si>
    <t>031E  :883038:00:------:--</t>
  </si>
  <si>
    <t>21:0691:000466</t>
  </si>
  <si>
    <t>21:0209:000416</t>
  </si>
  <si>
    <t>21:0209:000416:0003:0001:00</t>
  </si>
  <si>
    <t>031E  :883039:00:------:--</t>
  </si>
  <si>
    <t>21:0691:000467</t>
  </si>
  <si>
    <t>21:0209:000417</t>
  </si>
  <si>
    <t>21:0209:000417:0003:0001:00</t>
  </si>
  <si>
    <t>031E  :883040:00:------:--</t>
  </si>
  <si>
    <t>21:0691:000468</t>
  </si>
  <si>
    <t>21:0209:000418</t>
  </si>
  <si>
    <t>21:0209:000418:0003:0001:00</t>
  </si>
  <si>
    <t>031E  :883042:00:------:--</t>
  </si>
  <si>
    <t>21:0691:000469</t>
  </si>
  <si>
    <t>21:0209:000419</t>
  </si>
  <si>
    <t>21:0209:000419:0003:0001:00</t>
  </si>
  <si>
    <t>031E  :883043:00:------:--</t>
  </si>
  <si>
    <t>21:0691:000470</t>
  </si>
  <si>
    <t>21:0209:000420</t>
  </si>
  <si>
    <t>21:0209:000420:0003:0001:00</t>
  </si>
  <si>
    <t>031E  :883044:10:------:--</t>
  </si>
  <si>
    <t>21:0691:000471</t>
  </si>
  <si>
    <t>21:0209:000421</t>
  </si>
  <si>
    <t>21:0209:000421:0003:0001:00</t>
  </si>
  <si>
    <t>031E  :883045:20:883044:10</t>
  </si>
  <si>
    <t>21:0691:000472</t>
  </si>
  <si>
    <t>21:0209:000421:0004:0001:00</t>
  </si>
  <si>
    <t>031E  :883046:00:------:--</t>
  </si>
  <si>
    <t>21:0691:000473</t>
  </si>
  <si>
    <t>21:0209:000422</t>
  </si>
  <si>
    <t>21:0209:000422:0003:0001:00</t>
  </si>
  <si>
    <t>031E  :883047:00:------:--</t>
  </si>
  <si>
    <t>21:0691:000474</t>
  </si>
  <si>
    <t>21:0209:000423</t>
  </si>
  <si>
    <t>21:0209:000423:0003:0001:00</t>
  </si>
  <si>
    <t>031E  :883048:00:------:--</t>
  </si>
  <si>
    <t>21:0691:000475</t>
  </si>
  <si>
    <t>21:0209:000424</t>
  </si>
  <si>
    <t>21:0209:000424:0003:0001:00</t>
  </si>
  <si>
    <t>031E  :883049:00:------:--</t>
  </si>
  <si>
    <t>21:0691:000476</t>
  </si>
  <si>
    <t>21:0209:000425</t>
  </si>
  <si>
    <t>21:0209:000425:0003:0001:00</t>
  </si>
  <si>
    <t>031E  :883050:00:------:--</t>
  </si>
  <si>
    <t>21:0691:000477</t>
  </si>
  <si>
    <t>21:0209:000426</t>
  </si>
  <si>
    <t>21:0209:000426:0003:0001:00</t>
  </si>
  <si>
    <t>031E  :883051:00:------:--</t>
  </si>
  <si>
    <t>21:0691:000478</t>
  </si>
  <si>
    <t>21:0209:000427</t>
  </si>
  <si>
    <t>21:0209:000427:0003:0001:00</t>
  </si>
  <si>
    <t>031E  :883052:00:------:--</t>
  </si>
  <si>
    <t>21:0691:000479</t>
  </si>
  <si>
    <t>21:0209:000428</t>
  </si>
  <si>
    <t>21:0209:000428:0003:0001:00</t>
  </si>
  <si>
    <t>031E  :883053:00:------:--</t>
  </si>
  <si>
    <t>21:0691:000480</t>
  </si>
  <si>
    <t>21:0209:000429</t>
  </si>
  <si>
    <t>21:0209:000429:0003:0001:00</t>
  </si>
  <si>
    <t>031E  :883054:9P:------:--</t>
  </si>
  <si>
    <t>21:0691:000481</t>
  </si>
  <si>
    <t>031E  :883055:00:------:--</t>
  </si>
  <si>
    <t>21:0691:000482</t>
  </si>
  <si>
    <t>21:0209:000430</t>
  </si>
  <si>
    <t>21:0209:000430:0003:0001:00</t>
  </si>
  <si>
    <t>031E  :883056:00:------:--</t>
  </si>
  <si>
    <t>21:0691:000483</t>
  </si>
  <si>
    <t>21:0209:000431</t>
  </si>
  <si>
    <t>21:0209:000431:0003:0001:00</t>
  </si>
  <si>
    <t>031E  :883057:00:------:--</t>
  </si>
  <si>
    <t>21:0691:000484</t>
  </si>
  <si>
    <t>21:0209:000432</t>
  </si>
  <si>
    <t>21:0209:000432:0003:0001:00</t>
  </si>
  <si>
    <t>031E  :883058:00:------:--</t>
  </si>
  <si>
    <t>21:0691:000485</t>
  </si>
  <si>
    <t>21:0209:000433</t>
  </si>
  <si>
    <t>21:0209:000433:0003:0001:00</t>
  </si>
  <si>
    <t>031E  :883059:00:------:--</t>
  </si>
  <si>
    <t>21:0691:000486</t>
  </si>
  <si>
    <t>21:0209:000434</t>
  </si>
  <si>
    <t>21:0209:000434:0003:0001:00</t>
  </si>
  <si>
    <t>031E  :883060:00:------:--</t>
  </si>
  <si>
    <t>21:0691:000487</t>
  </si>
  <si>
    <t>21:0209:000435</t>
  </si>
  <si>
    <t>21:0209:000435:0003:0001:00</t>
  </si>
  <si>
    <t>031E  :883062:10:------:--</t>
  </si>
  <si>
    <t>21:0691:000488</t>
  </si>
  <si>
    <t>21:0209:000436</t>
  </si>
  <si>
    <t>21:0209:000436:0003:0001:00</t>
  </si>
  <si>
    <t>031E  :883063:20:883062:10</t>
  </si>
  <si>
    <t>21:0691:000489</t>
  </si>
  <si>
    <t>21:0209:000436:0004:0001:00</t>
  </si>
  <si>
    <t>031E  :883064:00:------:--</t>
  </si>
  <si>
    <t>21:0691:000490</t>
  </si>
  <si>
    <t>21:0209:000437</t>
  </si>
  <si>
    <t>21:0209:000437:0003:0001:00</t>
  </si>
  <si>
    <t>031E  :883065:00:------:--</t>
  </si>
  <si>
    <t>21:0691:000491</t>
  </si>
  <si>
    <t>21:0209:000438</t>
  </si>
  <si>
    <t>21:0209:000438:0003:0001:00</t>
  </si>
  <si>
    <t>031E  :883066:00:------:--</t>
  </si>
  <si>
    <t>21:0691:000492</t>
  </si>
  <si>
    <t>21:0209:000439</t>
  </si>
  <si>
    <t>21:0209:000439:0003:0001:00</t>
  </si>
  <si>
    <t>031E  :883067:00:------:--</t>
  </si>
  <si>
    <t>21:0691:000493</t>
  </si>
  <si>
    <t>21:0209:000440</t>
  </si>
  <si>
    <t>21:0209:000440:0003:0001:00</t>
  </si>
  <si>
    <t>031E  :883068:00:------:--</t>
  </si>
  <si>
    <t>21:0691:000494</t>
  </si>
  <si>
    <t>21:0209:000441</t>
  </si>
  <si>
    <t>21:0209:000441:0003:0001:00</t>
  </si>
  <si>
    <t>031E  :883069:9R:------:--</t>
  </si>
  <si>
    <t>21:0691:000495</t>
  </si>
  <si>
    <t>031E  :883070:00:------:--</t>
  </si>
  <si>
    <t>21:0691:000496</t>
  </si>
  <si>
    <t>21:0209:000442</t>
  </si>
  <si>
    <t>21:0209:000442:0003:0001:00</t>
  </si>
  <si>
    <t>031E  :883071:00:------:--</t>
  </si>
  <si>
    <t>21:0691:000497</t>
  </si>
  <si>
    <t>21:0209:000443</t>
  </si>
  <si>
    <t>21:0209:000443:0003:0001:00</t>
  </si>
  <si>
    <t>031E  :883072:00:------:--</t>
  </si>
  <si>
    <t>21:0691:000498</t>
  </si>
  <si>
    <t>21:0209:000444</t>
  </si>
  <si>
    <t>21:0209:000444:0003:0001:00</t>
  </si>
  <si>
    <t>031E  :883073:00:------:--</t>
  </si>
  <si>
    <t>21:0691:000499</t>
  </si>
  <si>
    <t>21:0209:000445</t>
  </si>
  <si>
    <t>21:0209:000445:0003:0001:00</t>
  </si>
  <si>
    <t>031E  :883074:00:------:--</t>
  </si>
  <si>
    <t>21:0691:000500</t>
  </si>
  <si>
    <t>21:0209:000446</t>
  </si>
  <si>
    <t>21:0209:000446:0003:0001:00</t>
  </si>
  <si>
    <t>031E  :883075:00:------:--</t>
  </si>
  <si>
    <t>21:0691:000501</t>
  </si>
  <si>
    <t>21:0209:000447</t>
  </si>
  <si>
    <t>21:0209:000447:0003:0001:00</t>
  </si>
  <si>
    <t>031E  :883076:00:------:--</t>
  </si>
  <si>
    <t>21:0691:000502</t>
  </si>
  <si>
    <t>21:0209:000448</t>
  </si>
  <si>
    <t>21:0209:000448:0003:0001:00</t>
  </si>
  <si>
    <t>031E  :883077:00:------:--</t>
  </si>
  <si>
    <t>21:0691:000503</t>
  </si>
  <si>
    <t>21:0209:000449</t>
  </si>
  <si>
    <t>21:0209:000449:0003:0001:00</t>
  </si>
  <si>
    <t>031E  :883078:00:------:--</t>
  </si>
  <si>
    <t>21:0691:000504</t>
  </si>
  <si>
    <t>21:0209:000450</t>
  </si>
  <si>
    <t>21:0209:000450:0003:0001:00</t>
  </si>
  <si>
    <t>031E  :883079:00:------:--</t>
  </si>
  <si>
    <t>21:0691:000505</t>
  </si>
  <si>
    <t>21:0209:000451</t>
  </si>
  <si>
    <t>21:0209:000451:0003:0001:00</t>
  </si>
  <si>
    <t>031E  :883080:00:------:--</t>
  </si>
  <si>
    <t>21:0691:000506</t>
  </si>
  <si>
    <t>21:0209:000452</t>
  </si>
  <si>
    <t>21:0209:000452:0003:0001:00</t>
  </si>
  <si>
    <t>031E  :883082:00:------:--</t>
  </si>
  <si>
    <t>21:0691:000507</t>
  </si>
  <si>
    <t>21:0209:000453</t>
  </si>
  <si>
    <t>21:0209:000453:0003:0001:00</t>
  </si>
  <si>
    <t>031E  :883083:10:------:--</t>
  </si>
  <si>
    <t>21:0691:000508</t>
  </si>
  <si>
    <t>21:0209:000454</t>
  </si>
  <si>
    <t>21:0209:000454:0003:0001:00</t>
  </si>
  <si>
    <t>031E  :883084:20:883083:10</t>
  </si>
  <si>
    <t>21:0691:000509</t>
  </si>
  <si>
    <t>21:0209:000454:0004:0001:00</t>
  </si>
  <si>
    <t>031E  :883085:00:------:--</t>
  </si>
  <si>
    <t>21:0691:000510</t>
  </si>
  <si>
    <t>21:0209:000455</t>
  </si>
  <si>
    <t>21:0209:000455:0003:0001:00</t>
  </si>
  <si>
    <t>031E  :883086:9R:------:--</t>
  </si>
  <si>
    <t>21:0691:000511</t>
  </si>
  <si>
    <t>031E  :883087:00:------:--</t>
  </si>
  <si>
    <t>21:0691:000512</t>
  </si>
  <si>
    <t>21:0209:000456</t>
  </si>
  <si>
    <t>21:0209:000456:0003:0001:00</t>
  </si>
  <si>
    <t>031E  :883088:00:------:--</t>
  </si>
  <si>
    <t>21:0691:000513</t>
  </si>
  <si>
    <t>21:0209:000457</t>
  </si>
  <si>
    <t>21:0209:000457:0003:0001:00</t>
  </si>
  <si>
    <t>031E  :883089:00:------:--</t>
  </si>
  <si>
    <t>21:0691:000514</t>
  </si>
  <si>
    <t>21:0209:000458</t>
  </si>
  <si>
    <t>21:0209:000458:0003:0001:00</t>
  </si>
  <si>
    <t>031E  :883090:00:------:--</t>
  </si>
  <si>
    <t>21:0691:000515</t>
  </si>
  <si>
    <t>21:0209:000459</t>
  </si>
  <si>
    <t>21:0209:000459:0003:0001:00</t>
  </si>
  <si>
    <t>031E  :883091:00:------:--</t>
  </si>
  <si>
    <t>21:0691:000516</t>
  </si>
  <si>
    <t>21:0209:000460</t>
  </si>
  <si>
    <t>21:0209:000460:0003:0001:00</t>
  </si>
  <si>
    <t>031E  :883092:00:------:--</t>
  </si>
  <si>
    <t>21:0691:000517</t>
  </si>
  <si>
    <t>21:0209:000461</t>
  </si>
  <si>
    <t>21:0209:000461:0003:0001:00</t>
  </si>
  <si>
    <t>031E  :883093:00:------:--</t>
  </si>
  <si>
    <t>21:0691:000518</t>
  </si>
  <si>
    <t>21:0209:000462</t>
  </si>
  <si>
    <t>21:0209:000462:0003:0001:00</t>
  </si>
  <si>
    <t>031E  :883094:00:------:--</t>
  </si>
  <si>
    <t>21:0691:000519</t>
  </si>
  <si>
    <t>21:0209:000463</t>
  </si>
  <si>
    <t>21:0209:000463:0003:0001:00</t>
  </si>
  <si>
    <t>031E  :883095:00:------:--</t>
  </si>
  <si>
    <t>21:0691:000520</t>
  </si>
  <si>
    <t>21:0209:000464</t>
  </si>
  <si>
    <t>21:0209:000464:0003:0001:00</t>
  </si>
  <si>
    <t>031E  :883096:00:------:--</t>
  </si>
  <si>
    <t>21:0691:000521</t>
  </si>
  <si>
    <t>21:0209:000465</t>
  </si>
  <si>
    <t>21:0209:000465:0003:0001:00</t>
  </si>
  <si>
    <t>031E  :883097:00:------:--</t>
  </si>
  <si>
    <t>21:0691:000522</t>
  </si>
  <si>
    <t>21:0209:000466</t>
  </si>
  <si>
    <t>21:0209:000466:0003:0001:00</t>
  </si>
  <si>
    <t>031E  :883098:00:------:--</t>
  </si>
  <si>
    <t>21:0691:000523</t>
  </si>
  <si>
    <t>21:0209:000467</t>
  </si>
  <si>
    <t>21:0209:000467:0003:0001:00</t>
  </si>
  <si>
    <t>031E  :883099:00:------:--</t>
  </si>
  <si>
    <t>21:0691:000524</t>
  </si>
  <si>
    <t>21:0209:000468</t>
  </si>
  <si>
    <t>21:0209:000468:0003:0001:00</t>
  </si>
  <si>
    <t>031E  :883100:00:------:--</t>
  </si>
  <si>
    <t>21:0691:000525</t>
  </si>
  <si>
    <t>21:0209:000469</t>
  </si>
  <si>
    <t>21:0209:000469:0003:0001:00</t>
  </si>
  <si>
    <t>031E  :883102:00:------:--</t>
  </si>
  <si>
    <t>21:0691:000526</t>
  </si>
  <si>
    <t>21:0209:000470</t>
  </si>
  <si>
    <t>21:0209:000470:0003:0001:00</t>
  </si>
  <si>
    <t>031E  :883103:10:------:--</t>
  </si>
  <si>
    <t>21:0691:000527</t>
  </si>
  <si>
    <t>21:0209:000471</t>
  </si>
  <si>
    <t>21:0209:000471:0003:0001:00</t>
  </si>
  <si>
    <t>031E  :883104:20:883103:10</t>
  </si>
  <si>
    <t>21:0691:000528</t>
  </si>
  <si>
    <t>21:0209:000471:0004:0001:00</t>
  </si>
  <si>
    <t>031E  :883105:00:------:--</t>
  </si>
  <si>
    <t>21:0691:000529</t>
  </si>
  <si>
    <t>21:0209:000472</t>
  </si>
  <si>
    <t>21:0209:000472:0003:0001:00</t>
  </si>
  <si>
    <t>031E  :883106:9P:------:--</t>
  </si>
  <si>
    <t>21:0691:000530</t>
  </si>
  <si>
    <t>031E  :883107:00:------:--</t>
  </si>
  <si>
    <t>21:0691:000531</t>
  </si>
  <si>
    <t>21:0209:000473</t>
  </si>
  <si>
    <t>21:0209:000473:0003:0001:00</t>
  </si>
  <si>
    <t>031E  :883108:00:------:--</t>
  </si>
  <si>
    <t>21:0691:000532</t>
  </si>
  <si>
    <t>21:0209:000474</t>
  </si>
  <si>
    <t>21:0209:000474:0003:0001:00</t>
  </si>
  <si>
    <t>031E  :883109:00:------:--</t>
  </si>
  <si>
    <t>21:0691:000533</t>
  </si>
  <si>
    <t>21:0209:000475</t>
  </si>
  <si>
    <t>21:0209:000475:0003:0001:00</t>
  </si>
  <si>
    <t>031E  :883110:00:------:--</t>
  </si>
  <si>
    <t>21:0691:000534</t>
  </si>
  <si>
    <t>21:0209:000476</t>
  </si>
  <si>
    <t>21:0209:000476:0003:0001:00</t>
  </si>
  <si>
    <t>031E  :883111:00:------:--</t>
  </si>
  <si>
    <t>21:0691:000535</t>
  </si>
  <si>
    <t>21:0209:000477</t>
  </si>
  <si>
    <t>21:0209:000477:0003:0001:00</t>
  </si>
  <si>
    <t>031E  :883112:00:------:--</t>
  </si>
  <si>
    <t>21:0691:000536</t>
  </si>
  <si>
    <t>21:0209:000478</t>
  </si>
  <si>
    <t>21:0209:000478:0003:0001:00</t>
  </si>
  <si>
    <t>031E  :883113:00:------:--</t>
  </si>
  <si>
    <t>21:0691:000537</t>
  </si>
  <si>
    <t>21:0209:000479</t>
  </si>
  <si>
    <t>21:0209:000479:0003:0001:00</t>
  </si>
  <si>
    <t>031E  :883114:00:------:--</t>
  </si>
  <si>
    <t>21:0691:000538</t>
  </si>
  <si>
    <t>21:0209:000480</t>
  </si>
  <si>
    <t>21:0209:000480:0003:0001:00</t>
  </si>
  <si>
    <t>031E  :883115:00:------:--</t>
  </si>
  <si>
    <t>21:0691:000539</t>
  </si>
  <si>
    <t>21:0209:000481</t>
  </si>
  <si>
    <t>21:0209:000481:0003:0001:00</t>
  </si>
  <si>
    <t>031E  :883116:00:------:--</t>
  </si>
  <si>
    <t>21:0691:000540</t>
  </si>
  <si>
    <t>21:0209:000482</t>
  </si>
  <si>
    <t>21:0209:000482:0003:0001:00</t>
  </si>
  <si>
    <t>031E  :883117:00:------:--</t>
  </si>
  <si>
    <t>21:0691:000541</t>
  </si>
  <si>
    <t>21:0209:000483</t>
  </si>
  <si>
    <t>21:0209:000483:0003:0001:00</t>
  </si>
  <si>
    <t>031E  :883118:00:------:--</t>
  </si>
  <si>
    <t>21:0691:000542</t>
  </si>
  <si>
    <t>21:0209:000484</t>
  </si>
  <si>
    <t>21:0209:000484:0003:0001:00</t>
  </si>
  <si>
    <t>031E  :883119:00:------:--</t>
  </si>
  <si>
    <t>21:0691:000543</t>
  </si>
  <si>
    <t>21:0209:000485</t>
  </si>
  <si>
    <t>21:0209:000485:0003:0001:00</t>
  </si>
  <si>
    <t>031E  :883120:00:------:--</t>
  </si>
  <si>
    <t>21:0691:000544</t>
  </si>
  <si>
    <t>21:0209:000486</t>
  </si>
  <si>
    <t>21:0209:000486:0003:0001:00</t>
  </si>
  <si>
    <t>031E  :883122:00:------:--</t>
  </si>
  <si>
    <t>21:0691:000545</t>
  </si>
  <si>
    <t>21:0209:000487</t>
  </si>
  <si>
    <t>21:0209:000487:0003:0001:00</t>
  </si>
  <si>
    <t>031E  :883123:10:------:--</t>
  </si>
  <si>
    <t>21:0691:000546</t>
  </si>
  <si>
    <t>21:0209:000488</t>
  </si>
  <si>
    <t>21:0209:000488:0003:0001:00</t>
  </si>
  <si>
    <t>031E  :883124:20:883123:10</t>
  </si>
  <si>
    <t>21:0691:000547</t>
  </si>
  <si>
    <t>21:0209:000488:0004:0001:00</t>
  </si>
  <si>
    <t>031E  :883125:00:------:--</t>
  </si>
  <si>
    <t>21:0691:000548</t>
  </si>
  <si>
    <t>21:0209:000489</t>
  </si>
  <si>
    <t>21:0209:000489:0003:0001:00</t>
  </si>
  <si>
    <t>031E  :883126:00:------:--</t>
  </si>
  <si>
    <t>21:0691:000549</t>
  </si>
  <si>
    <t>21:0209:000490</t>
  </si>
  <si>
    <t>21:0209:000490:0003:0001:00</t>
  </si>
  <si>
    <t>031E  :883127:00:------:--</t>
  </si>
  <si>
    <t>21:0691:000550</t>
  </si>
  <si>
    <t>21:0209:000491</t>
  </si>
  <si>
    <t>21:0209:000491:0003:0001:00</t>
  </si>
  <si>
    <t>031E  :883128:00:------:--</t>
  </si>
  <si>
    <t>21:0691:000551</t>
  </si>
  <si>
    <t>21:0209:000492</t>
  </si>
  <si>
    <t>21:0209:000492:0003:0001:00</t>
  </si>
  <si>
    <t>031E  :883129:00:------:--</t>
  </si>
  <si>
    <t>21:0691:000552</t>
  </si>
  <si>
    <t>21:0209:000493</t>
  </si>
  <si>
    <t>21:0209:000493:0003:0001:00</t>
  </si>
  <si>
    <t>031E  :883130:00:------:--</t>
  </si>
  <si>
    <t>21:0691:000553</t>
  </si>
  <si>
    <t>21:0209:000494</t>
  </si>
  <si>
    <t>21:0209:000494:0003:0001:00</t>
  </si>
  <si>
    <t>031E  :883131:00:------:--</t>
  </si>
  <si>
    <t>21:0691:000554</t>
  </si>
  <si>
    <t>21:0209:000495</t>
  </si>
  <si>
    <t>21:0209:000495:0003:0001:00</t>
  </si>
  <si>
    <t>031E  :883132:00:------:--</t>
  </si>
  <si>
    <t>21:0691:000555</t>
  </si>
  <si>
    <t>21:0209:000496</t>
  </si>
  <si>
    <t>21:0209:000496:0003:0001:00</t>
  </si>
  <si>
    <t>031E  :883133:00:------:--</t>
  </si>
  <si>
    <t>21:0691:000556</t>
  </si>
  <si>
    <t>21:0209:000497</t>
  </si>
  <si>
    <t>21:0209:000497:0003:0001:00</t>
  </si>
  <si>
    <t>031E  :883134:00:------:--</t>
  </si>
  <si>
    <t>21:0691:000557</t>
  </si>
  <si>
    <t>21:0209:000498</t>
  </si>
  <si>
    <t>21:0209:000498:0003:0001:00</t>
  </si>
  <si>
    <t>031E  :883135:00:------:--</t>
  </si>
  <si>
    <t>21:0691:000558</t>
  </si>
  <si>
    <t>21:0209:000499</t>
  </si>
  <si>
    <t>21:0209:000499:0003:0001:00</t>
  </si>
  <si>
    <t>031E  :883136:00:------:--</t>
  </si>
  <si>
    <t>21:0691:000559</t>
  </si>
  <si>
    <t>21:0209:000500</t>
  </si>
  <si>
    <t>21:0209:000500:0003:0001:00</t>
  </si>
  <si>
    <t>031E  :883137:00:------:--</t>
  </si>
  <si>
    <t>21:0691:000560</t>
  </si>
  <si>
    <t>21:0209:000501</t>
  </si>
  <si>
    <t>21:0209:000501:0003:0001:00</t>
  </si>
  <si>
    <t>031E  :883138:00:------:--</t>
  </si>
  <si>
    <t>21:0691:000561</t>
  </si>
  <si>
    <t>21:0209:000502</t>
  </si>
  <si>
    <t>21:0209:000502:0003:0001:00</t>
  </si>
  <si>
    <t>031E  :883139:00:------:--</t>
  </si>
  <si>
    <t>21:0691:000562</t>
  </si>
  <si>
    <t>21:0209:000503</t>
  </si>
  <si>
    <t>21:0209:000503:0003:0001:00</t>
  </si>
  <si>
    <t>031E  :883140:9R:------:--</t>
  </si>
  <si>
    <t>21:0691:000563</t>
  </si>
  <si>
    <t>031E  :883142:00:------:--</t>
  </si>
  <si>
    <t>21:0691:000564</t>
  </si>
  <si>
    <t>21:0209:000504</t>
  </si>
  <si>
    <t>21:0209:000504:0003:0001:00</t>
  </si>
  <si>
    <t>031E  :883143:9R:------:--</t>
  </si>
  <si>
    <t>21:0691:000565</t>
  </si>
  <si>
    <t>031E  :883144:00:------:--</t>
  </si>
  <si>
    <t>21:0691:000566</t>
  </si>
  <si>
    <t>21:0209:000505</t>
  </si>
  <si>
    <t>21:0209:000505:0003:0001:00</t>
  </si>
  <si>
    <t>031E  :883145:00:------:--</t>
  </si>
  <si>
    <t>21:0691:000567</t>
  </si>
  <si>
    <t>21:0209:000506</t>
  </si>
  <si>
    <t>21:0209:000506:0003:0001:00</t>
  </si>
  <si>
    <t>031E  :883146:10:------:--</t>
  </si>
  <si>
    <t>21:0691:000568</t>
  </si>
  <si>
    <t>21:0209:000507</t>
  </si>
  <si>
    <t>21:0209:000507:0003:0001:00</t>
  </si>
  <si>
    <t>031E  :883147:20:883146:10</t>
  </si>
  <si>
    <t>21:0691:000569</t>
  </si>
  <si>
    <t>21:0209:000507:0004:0001:00</t>
  </si>
  <si>
    <t>031E  :883148:00:------:--</t>
  </si>
  <si>
    <t>21:0691:000570</t>
  </si>
  <si>
    <t>21:0209:000508</t>
  </si>
  <si>
    <t>21:0209:000508:0003:0001:00</t>
  </si>
  <si>
    <t>031E  :883149:00:------:--</t>
  </si>
  <si>
    <t>21:0691:000571</t>
  </si>
  <si>
    <t>21:0209:000509</t>
  </si>
  <si>
    <t>21:0209:000509:0003:0001:00</t>
  </si>
  <si>
    <t>031E  :883150:00:------:--</t>
  </si>
  <si>
    <t>21:0691:000572</t>
  </si>
  <si>
    <t>21:0209:000510</t>
  </si>
  <si>
    <t>21:0209:000510:0003:0001:00</t>
  </si>
  <si>
    <t>031E  :883151:00:------:--</t>
  </si>
  <si>
    <t>21:0691:000573</t>
  </si>
  <si>
    <t>21:0209:000511</t>
  </si>
  <si>
    <t>21:0209:000511:0003:0001:00</t>
  </si>
  <si>
    <t>031E  :883152:00:------:--</t>
  </si>
  <si>
    <t>21:0691:000574</t>
  </si>
  <si>
    <t>21:0209:000512</t>
  </si>
  <si>
    <t>21:0209:000512:0003:0001:00</t>
  </si>
  <si>
    <t>031E  :883153:00:------:--</t>
  </si>
  <si>
    <t>21:0691:000575</t>
  </si>
  <si>
    <t>21:0209:000513</t>
  </si>
  <si>
    <t>21:0209:000513:0003:0001:00</t>
  </si>
  <si>
    <t>031E  :883154:00:------:--</t>
  </si>
  <si>
    <t>21:0691:000576</t>
  </si>
  <si>
    <t>21:0209:000514</t>
  </si>
  <si>
    <t>21:0209:000514:0003:0001:00</t>
  </si>
  <si>
    <t>031E  :883155:00:------:--</t>
  </si>
  <si>
    <t>21:0691:000577</t>
  </si>
  <si>
    <t>21:0209:000515</t>
  </si>
  <si>
    <t>21:0209:000515:0003:0001:00</t>
  </si>
  <si>
    <t>031E  :883156:00:------:--</t>
  </si>
  <si>
    <t>21:0691:000578</t>
  </si>
  <si>
    <t>21:0209:000516</t>
  </si>
  <si>
    <t>21:0209:000516:0003:0001:00</t>
  </si>
  <si>
    <t>031E  :883157:00:------:--</t>
  </si>
  <si>
    <t>21:0691:000579</t>
  </si>
  <si>
    <t>21:0209:000517</t>
  </si>
  <si>
    <t>21:0209:000517:0003:0001:00</t>
  </si>
  <si>
    <t>031E  :883158:00:------:--</t>
  </si>
  <si>
    <t>21:0691:000580</t>
  </si>
  <si>
    <t>21:0209:000518</t>
  </si>
  <si>
    <t>21:0209:000518:0003:0001:00</t>
  </si>
  <si>
    <t>031E  :883159:00:------:--</t>
  </si>
  <si>
    <t>21:0691:000581</t>
  </si>
  <si>
    <t>21:0209:000519</t>
  </si>
  <si>
    <t>21:0209:000519:0003:0001:00</t>
  </si>
  <si>
    <t>031E  :883160:00:------:--</t>
  </si>
  <si>
    <t>21:0691:000582</t>
  </si>
  <si>
    <t>21:0209:000520</t>
  </si>
  <si>
    <t>21:0209:000520:0003:0001:00</t>
  </si>
  <si>
    <t>031E  :883162:00:------:--</t>
  </si>
  <si>
    <t>21:0691:000583</t>
  </si>
  <si>
    <t>21:0209:000521</t>
  </si>
  <si>
    <t>21:0209:000521:0003:0001:00</t>
  </si>
  <si>
    <t>031E  :883163:00:------:--</t>
  </si>
  <si>
    <t>21:0691:000584</t>
  </si>
  <si>
    <t>21:0209:000522</t>
  </si>
  <si>
    <t>21:0209:000522:0003:0001:00</t>
  </si>
  <si>
    <t>031E  :883164:00:------:--</t>
  </si>
  <si>
    <t>21:0691:000585</t>
  </si>
  <si>
    <t>21:0209:000523</t>
  </si>
  <si>
    <t>21:0209:000523:0003:0001:00</t>
  </si>
  <si>
    <t>031E  :883165:00:------:--</t>
  </si>
  <si>
    <t>21:0691:000586</t>
  </si>
  <si>
    <t>21:0209:000524</t>
  </si>
  <si>
    <t>21:0209:000524:0003:0001:00</t>
  </si>
  <si>
    <t>031E  :883166:00:------:--</t>
  </si>
  <si>
    <t>21:0691:000587</t>
  </si>
  <si>
    <t>21:0209:000525</t>
  </si>
  <si>
    <t>21:0209:000525:0003:0001:00</t>
  </si>
  <si>
    <t>031E  :883167:10:------:--</t>
  </si>
  <si>
    <t>21:0691:000588</t>
  </si>
  <si>
    <t>21:0209:000526</t>
  </si>
  <si>
    <t>21:0209:000526:0003:0001:00</t>
  </si>
  <si>
    <t>031E  :883168:20:883167:10</t>
  </si>
  <si>
    <t>21:0691:000589</t>
  </si>
  <si>
    <t>21:0209:000526:0004:0001:00</t>
  </si>
  <si>
    <t>031E  :883169:9M:------:--</t>
  </si>
  <si>
    <t>21:0691:000590</t>
  </si>
  <si>
    <t>031E  :883170:00:------:--</t>
  </si>
  <si>
    <t>21:0691:000591</t>
  </si>
  <si>
    <t>21:0209:000527</t>
  </si>
  <si>
    <t>21:0209:000527:0003:0001:00</t>
  </si>
  <si>
    <t>031E  :883171:00:------:--</t>
  </si>
  <si>
    <t>21:0691:000592</t>
  </si>
  <si>
    <t>21:0209:000528</t>
  </si>
  <si>
    <t>21:0209:000528:0003:0001:00</t>
  </si>
  <si>
    <t>031E  :883172:00:------:--</t>
  </si>
  <si>
    <t>21:0691:000593</t>
  </si>
  <si>
    <t>21:0209:000529</t>
  </si>
  <si>
    <t>21:0209:000529:0003:0001:00</t>
  </si>
  <si>
    <t>031E  :883173:00:------:--</t>
  </si>
  <si>
    <t>21:0691:000594</t>
  </si>
  <si>
    <t>21:0209:000530</t>
  </si>
  <si>
    <t>21:0209:000530:0003:0001:00</t>
  </si>
  <si>
    <t>031E  :883174:00:------:--</t>
  </si>
  <si>
    <t>21:0691:000595</t>
  </si>
  <si>
    <t>21:0209:000531</t>
  </si>
  <si>
    <t>21:0209:000531:0003:0001:00</t>
  </si>
  <si>
    <t>031E  :883175:00:------:--</t>
  </si>
  <si>
    <t>21:0691:000596</t>
  </si>
  <si>
    <t>21:0209:000532</t>
  </si>
  <si>
    <t>21:0209:000532:0003:0001:00</t>
  </si>
  <si>
    <t>031E  :883176:00:------:--</t>
  </si>
  <si>
    <t>21:0691:000597</t>
  </si>
  <si>
    <t>21:0209:000533</t>
  </si>
  <si>
    <t>21:0209:000533:0003:0001:00</t>
  </si>
  <si>
    <t>031E  :883177:00:------:--</t>
  </si>
  <si>
    <t>21:0691:000598</t>
  </si>
  <si>
    <t>21:0209:000534</t>
  </si>
  <si>
    <t>21:0209:000534:0003:0001:00</t>
  </si>
  <si>
    <t>031E  :883178:00:------:--</t>
  </si>
  <si>
    <t>21:0691:000599</t>
  </si>
  <si>
    <t>21:0209:000535</t>
  </si>
  <si>
    <t>21:0209:000535:0003:0001:00</t>
  </si>
  <si>
    <t>031E  :883179:00:------:--</t>
  </si>
  <si>
    <t>21:0691:000600</t>
  </si>
  <si>
    <t>21:0209:000536</t>
  </si>
  <si>
    <t>21:0209:000536:0003:0001:00</t>
  </si>
  <si>
    <t>031E  :883180:00:------:--</t>
  </si>
  <si>
    <t>21:0691:000601</t>
  </si>
  <si>
    <t>21:0209:000537</t>
  </si>
  <si>
    <t>21:0209:000537:0003:0001:00</t>
  </si>
  <si>
    <t>031E  :883182:10:------:--</t>
  </si>
  <si>
    <t>21:0691:000602</t>
  </si>
  <si>
    <t>21:0209:000538</t>
  </si>
  <si>
    <t>21:0209:000538:0003:0001:00</t>
  </si>
  <si>
    <t>031E  :883183:20:883182:10</t>
  </si>
  <si>
    <t>21:0691:000603</t>
  </si>
  <si>
    <t>21:0209:000538:0004:0001:00</t>
  </si>
  <si>
    <t>031E  :883184:00:------:--</t>
  </si>
  <si>
    <t>21:0691:000604</t>
  </si>
  <si>
    <t>21:0209:000539</t>
  </si>
  <si>
    <t>21:0209:000539:0003:0001:00</t>
  </si>
  <si>
    <t>031E  :883185:00:------:--</t>
  </si>
  <si>
    <t>21:0691:000605</t>
  </si>
  <si>
    <t>21:0209:000540</t>
  </si>
  <si>
    <t>21:0209:000540:0003:0001:00</t>
  </si>
  <si>
    <t>031E  :883186:00:------:--</t>
  </si>
  <si>
    <t>21:0691:000606</t>
  </si>
  <si>
    <t>21:0209:000541</t>
  </si>
  <si>
    <t>21:0209:000541:0003:0001:00</t>
  </si>
  <si>
    <t>031E  :883187:00:------:--</t>
  </si>
  <si>
    <t>21:0691:000607</t>
  </si>
  <si>
    <t>21:0209:000542</t>
  </si>
  <si>
    <t>21:0209:000542:0003:0001:00</t>
  </si>
  <si>
    <t>031E  :883188:00:------:--</t>
  </si>
  <si>
    <t>21:0691:000608</t>
  </si>
  <si>
    <t>21:0209:000543</t>
  </si>
  <si>
    <t>21:0209:000543:0003:0001:00</t>
  </si>
  <si>
    <t>031E  :883189:00:------:--</t>
  </si>
  <si>
    <t>21:0691:000609</t>
  </si>
  <si>
    <t>21:0209:000544</t>
  </si>
  <si>
    <t>21:0209:000544:0003:0001:00</t>
  </si>
  <si>
    <t>031E  :883190:00:------:--</t>
  </si>
  <si>
    <t>21:0691:000610</t>
  </si>
  <si>
    <t>21:0209:000545</t>
  </si>
  <si>
    <t>21:0209:000545:0003:0001:00</t>
  </si>
  <si>
    <t>031E  :883191:9M:------:--</t>
  </si>
  <si>
    <t>21:0691:000611</t>
  </si>
  <si>
    <t>031E  :883192:00:------:--</t>
  </si>
  <si>
    <t>21:0691:000612</t>
  </si>
  <si>
    <t>21:0209:000546</t>
  </si>
  <si>
    <t>21:0209:000546:0003:0001:00</t>
  </si>
  <si>
    <t>031E  :883193:00:------:--</t>
  </si>
  <si>
    <t>21:0691:000613</t>
  </si>
  <si>
    <t>21:0209:000547</t>
  </si>
  <si>
    <t>21:0209:000547:0003:0001:00</t>
  </si>
  <si>
    <t>031E  :883194:00:------:--</t>
  </si>
  <si>
    <t>21:0691:000614</t>
  </si>
  <si>
    <t>21:0209:000548</t>
  </si>
  <si>
    <t>21:0209:000548:0003:0001:00</t>
  </si>
  <si>
    <t>031E  :883195:00:------:--</t>
  </si>
  <si>
    <t>21:0691:000615</t>
  </si>
  <si>
    <t>21:0209:000549</t>
  </si>
  <si>
    <t>21:0209:000549:0003:0001:00</t>
  </si>
  <si>
    <t>031E  :883196:00:------:--</t>
  </si>
  <si>
    <t>21:0691:000616</t>
  </si>
  <si>
    <t>21:0209:000550</t>
  </si>
  <si>
    <t>21:0209:000550:0003:0001:00</t>
  </si>
  <si>
    <t>031E  :883197:00:------:--</t>
  </si>
  <si>
    <t>21:0691:000617</t>
  </si>
  <si>
    <t>21:0209:000551</t>
  </si>
  <si>
    <t>21:0209:000551:0003:0001:00</t>
  </si>
  <si>
    <t>031E  :883198:00:------:--</t>
  </si>
  <si>
    <t>21:0691:000618</t>
  </si>
  <si>
    <t>21:0209:000552</t>
  </si>
  <si>
    <t>21:0209:000552:0003:0001:00</t>
  </si>
  <si>
    <t>031E  :883199:00:------:--</t>
  </si>
  <si>
    <t>21:0691:000619</t>
  </si>
  <si>
    <t>21:0209:000553</t>
  </si>
  <si>
    <t>21:0209:000553:0003:0001:00</t>
  </si>
  <si>
    <t>031E  :883200:00:------:--</t>
  </si>
  <si>
    <t>21:0691:000620</t>
  </si>
  <si>
    <t>21:0209:000554</t>
  </si>
  <si>
    <t>21:0209:000554:0003:0001:00</t>
  </si>
  <si>
    <t>031E  :883202:00:------:--</t>
  </si>
  <si>
    <t>21:0691:000621</t>
  </si>
  <si>
    <t>21:0209:000555</t>
  </si>
  <si>
    <t>21:0209:000555:0003:0001:00</t>
  </si>
  <si>
    <t>031E  :883203:00:------:--</t>
  </si>
  <si>
    <t>21:0691:000622</t>
  </si>
  <si>
    <t>21:0209:000556</t>
  </si>
  <si>
    <t>21:0209:000556:0003:0001:00</t>
  </si>
  <si>
    <t>031E  :883204:00:------:--</t>
  </si>
  <si>
    <t>21:0691:000623</t>
  </si>
  <si>
    <t>21:0209:000557</t>
  </si>
  <si>
    <t>21:0209:000557:0003:0001:00</t>
  </si>
  <si>
    <t>031E  :883205:00:------:--</t>
  </si>
  <si>
    <t>21:0691:000624</t>
  </si>
  <si>
    <t>21:0209:000558</t>
  </si>
  <si>
    <t>21:0209:000558:0003:0001:00</t>
  </si>
  <si>
    <t>031E  :883206:10:------:--</t>
  </si>
  <si>
    <t>21:0691:000625</t>
  </si>
  <si>
    <t>21:0209:000559</t>
  </si>
  <si>
    <t>21:0209:000559:0003:0001:00</t>
  </si>
  <si>
    <t>031E  :883207:20:883206:10</t>
  </si>
  <si>
    <t>21:0691:000626</t>
  </si>
  <si>
    <t>21:0209:000559:0004:0001:00</t>
  </si>
  <si>
    <t>031E  :883208:00:------:--</t>
  </si>
  <si>
    <t>21:0691:000627</t>
  </si>
  <si>
    <t>21:0209:000560</t>
  </si>
  <si>
    <t>21:0209:000560:0003:0001:00</t>
  </si>
  <si>
    <t>031E  :883209:00:------:--</t>
  </si>
  <si>
    <t>21:0691:000628</t>
  </si>
  <si>
    <t>21:0209:000561</t>
  </si>
  <si>
    <t>21:0209:000561:0003:0001:00</t>
  </si>
  <si>
    <t>031E  :883210:00:------:--</t>
  </si>
  <si>
    <t>21:0691:000629</t>
  </si>
  <si>
    <t>21:0209:000562</t>
  </si>
  <si>
    <t>21:0209:000562:0003:0001:00</t>
  </si>
  <si>
    <t>031E  :883211:00:------:--</t>
  </si>
  <si>
    <t>21:0691:000630</t>
  </si>
  <si>
    <t>21:0209:000563</t>
  </si>
  <si>
    <t>21:0209:000563:0003:0001:00</t>
  </si>
  <si>
    <t>031E  :883212:00:------:--</t>
  </si>
  <si>
    <t>21:0691:000631</t>
  </si>
  <si>
    <t>21:0209:000564</t>
  </si>
  <si>
    <t>21:0209:000564:0003:0001:00</t>
  </si>
  <si>
    <t>031E  :883213:00:------:--</t>
  </si>
  <si>
    <t>21:0691:000632</t>
  </si>
  <si>
    <t>21:0209:000565</t>
  </si>
  <si>
    <t>21:0209:000565:0003:0001:00</t>
  </si>
  <si>
    <t>031E  :883214:00:------:--</t>
  </si>
  <si>
    <t>21:0691:000633</t>
  </si>
  <si>
    <t>21:0209:000566</t>
  </si>
  <si>
    <t>21:0209:000566:0003:0001:00</t>
  </si>
  <si>
    <t>031E  :883215:00:------:--</t>
  </si>
  <si>
    <t>21:0691:000634</t>
  </si>
  <si>
    <t>21:0209:000567</t>
  </si>
  <si>
    <t>21:0209:000567:0003:0001:00</t>
  </si>
  <si>
    <t>031E  :883216:00:------:--</t>
  </si>
  <si>
    <t>21:0691:000635</t>
  </si>
  <si>
    <t>21:0209:000568</t>
  </si>
  <si>
    <t>21:0209:000568:0003:0001:00</t>
  </si>
  <si>
    <t>031E  :883217:9R:------:--</t>
  </si>
  <si>
    <t>21:0691:000636</t>
  </si>
  <si>
    <t>031E  :883218:00:------:--</t>
  </si>
  <si>
    <t>21:0691:000637</t>
  </si>
  <si>
    <t>21:0209:000569</t>
  </si>
  <si>
    <t>21:0209:000569:0003:0001:00</t>
  </si>
  <si>
    <t>031E  :883219:00:------:--</t>
  </si>
  <si>
    <t>21:0691:000638</t>
  </si>
  <si>
    <t>21:0209:000570</t>
  </si>
  <si>
    <t>21:0209:000570:0003:0001:00</t>
  </si>
  <si>
    <t>031E  :883220:00:------:--</t>
  </si>
  <si>
    <t>21:0691:000639</t>
  </si>
  <si>
    <t>21:0209:000571</t>
  </si>
  <si>
    <t>21:0209:000571:0003:0001:00</t>
  </si>
  <si>
    <t>031E  :883222:00:------:--</t>
  </si>
  <si>
    <t>21:0691:000640</t>
  </si>
  <si>
    <t>21:0209:000572</t>
  </si>
  <si>
    <t>21:0209:000572:0003:0001:00</t>
  </si>
  <si>
    <t>031E  :883223:10:------:--</t>
  </si>
  <si>
    <t>21:0691:000641</t>
  </si>
  <si>
    <t>21:0209:000573</t>
  </si>
  <si>
    <t>21:0209:000573:0003:0001:00</t>
  </si>
  <si>
    <t>031E  :883224:20:883223:10</t>
  </si>
  <si>
    <t>21:0691:000642</t>
  </si>
  <si>
    <t>21:0209:000573:0004:0001:00</t>
  </si>
  <si>
    <t>031E  :883225:00:------:--</t>
  </si>
  <si>
    <t>21:0691:000643</t>
  </si>
  <si>
    <t>21:0209:000574</t>
  </si>
  <si>
    <t>21:0209:000574:0003:0001:00</t>
  </si>
  <si>
    <t>031E  :883226:00:------:--</t>
  </si>
  <si>
    <t>21:0691:000644</t>
  </si>
  <si>
    <t>21:0209:000575</t>
  </si>
  <si>
    <t>21:0209:000575:0003:0001:00</t>
  </si>
  <si>
    <t>031E  :883227:00:------:--</t>
  </si>
  <si>
    <t>21:0691:000645</t>
  </si>
  <si>
    <t>21:0209:000576</t>
  </si>
  <si>
    <t>21:0209:000576:0003:0001:00</t>
  </si>
  <si>
    <t>031E  :883228:00:------:--</t>
  </si>
  <si>
    <t>21:0691:000646</t>
  </si>
  <si>
    <t>21:0209:000577</t>
  </si>
  <si>
    <t>21:0209:000577:0003:0001:00</t>
  </si>
  <si>
    <t>031E  :883229:00:------:--</t>
  </si>
  <si>
    <t>21:0691:000647</t>
  </si>
  <si>
    <t>21:0209:000578</t>
  </si>
  <si>
    <t>21:0209:000578:0003:0001:00</t>
  </si>
  <si>
    <t>031E  :883230:00:------:--</t>
  </si>
  <si>
    <t>21:0691:000648</t>
  </si>
  <si>
    <t>21:0209:000579</t>
  </si>
  <si>
    <t>21:0209:000579:0003:0001:00</t>
  </si>
  <si>
    <t>031E  :883231:00:------:--</t>
  </si>
  <si>
    <t>21:0691:000649</t>
  </si>
  <si>
    <t>21:0209:000580</t>
  </si>
  <si>
    <t>21:0209:000580:0003:0001:00</t>
  </si>
  <si>
    <t>031E  :883232:00:------:--</t>
  </si>
  <si>
    <t>21:0691:000650</t>
  </si>
  <si>
    <t>21:0209:000581</t>
  </si>
  <si>
    <t>21:0209:000581:0003:0001:00</t>
  </si>
  <si>
    <t>031E  :883233:00:------:--</t>
  </si>
  <si>
    <t>21:0691:000651</t>
  </si>
  <si>
    <t>21:0209:000582</t>
  </si>
  <si>
    <t>21:0209:000582:0003:0001:00</t>
  </si>
  <si>
    <t>031E  :883234:00:------:--</t>
  </si>
  <si>
    <t>21:0691:000652</t>
  </si>
  <si>
    <t>21:0209:000583</t>
  </si>
  <si>
    <t>21:0209:000583:0003:0001:00</t>
  </si>
  <si>
    <t>031E  :883235:00:------:--</t>
  </si>
  <si>
    <t>21:0691:000653</t>
  </si>
  <si>
    <t>21:0209:000584</t>
  </si>
  <si>
    <t>21:0209:000584:0003:0001:00</t>
  </si>
  <si>
    <t>031E  :883236:00:------:--</t>
  </si>
  <si>
    <t>21:0691:000654</t>
  </si>
  <si>
    <t>21:0209:000585</t>
  </si>
  <si>
    <t>21:0209:000585:0003:0001:00</t>
  </si>
  <si>
    <t>031E  :883237:9R:------:--</t>
  </si>
  <si>
    <t>21:0691:000655</t>
  </si>
  <si>
    <t>031E  :883238:00:------:--</t>
  </si>
  <si>
    <t>21:0691:000656</t>
  </si>
  <si>
    <t>21:0209:000586</t>
  </si>
  <si>
    <t>21:0209:000586:0003:0001:00</t>
  </si>
  <si>
    <t>031E  :883239:00:------:--</t>
  </si>
  <si>
    <t>21:0691:000657</t>
  </si>
  <si>
    <t>21:0209:000587</t>
  </si>
  <si>
    <t>21:0209:000587:0003:0001:00</t>
  </si>
  <si>
    <t>031E  :883240:00:------:--</t>
  </si>
  <si>
    <t>21:0691:000658</t>
  </si>
  <si>
    <t>21:0209:000588</t>
  </si>
  <si>
    <t>21:0209:000588:0003:0001:00</t>
  </si>
  <si>
    <t>031E  :883242:10:------:--</t>
  </si>
  <si>
    <t>21:0691:000659</t>
  </si>
  <si>
    <t>21:0209:000589</t>
  </si>
  <si>
    <t>21:0209:000589:0003:0001:00</t>
  </si>
  <si>
    <t>031E  :883243:20:883242:10</t>
  </si>
  <si>
    <t>21:0691:000660</t>
  </si>
  <si>
    <t>21:0209:000589:0004:0001:00</t>
  </si>
  <si>
    <t>031E  :883244:00:------:--</t>
  </si>
  <si>
    <t>21:0691:000661</t>
  </si>
  <si>
    <t>21:0209:000590</t>
  </si>
  <si>
    <t>21:0209:000590:0003:0001:00</t>
  </si>
  <si>
    <t>031E  :883245:9P:------:--</t>
  </si>
  <si>
    <t>21:0691:000662</t>
  </si>
  <si>
    <t>031E  :883246:00:------:--</t>
  </si>
  <si>
    <t>21:0691:000663</t>
  </si>
  <si>
    <t>21:0209:000591</t>
  </si>
  <si>
    <t>21:0209:000591:0003:0001:00</t>
  </si>
  <si>
    <t>031E  :883247:00:------:--</t>
  </si>
  <si>
    <t>21:0691:000664</t>
  </si>
  <si>
    <t>21:0209:000592</t>
  </si>
  <si>
    <t>21:0209:000592:0003:0001:00</t>
  </si>
  <si>
    <t>031K  :881002:10:------:--</t>
  </si>
  <si>
    <t>21:0691:000665</t>
  </si>
  <si>
    <t>21:0209:000593</t>
  </si>
  <si>
    <t>21:0209:000593:0003:0001:00</t>
  </si>
  <si>
    <t>031K  :881003:9M:------:--</t>
  </si>
  <si>
    <t>21:0691:000666</t>
  </si>
  <si>
    <t>031K  :881004:20:881002:10</t>
  </si>
  <si>
    <t>21:0691:000667</t>
  </si>
  <si>
    <t>21:0209:000593:0004:0001:00</t>
  </si>
  <si>
    <t>031K  :881005:00:------:--</t>
  </si>
  <si>
    <t>21:0691:000668</t>
  </si>
  <si>
    <t>21:0209:000594</t>
  </si>
  <si>
    <t>21:0209:000594:0003:0001:00</t>
  </si>
  <si>
    <t>031K  :881006:00:------:--</t>
  </si>
  <si>
    <t>21:0691:000669</t>
  </si>
  <si>
    <t>21:0209:000595</t>
  </si>
  <si>
    <t>21:0209:000595:0003:0001:00</t>
  </si>
  <si>
    <t>031K  :881007:00:------:--</t>
  </si>
  <si>
    <t>21:0691:000670</t>
  </si>
  <si>
    <t>21:0209:000596</t>
  </si>
  <si>
    <t>21:0209:000596:0003:0001:00</t>
  </si>
  <si>
    <t>031K  :881008:00:------:--</t>
  </si>
  <si>
    <t>21:0691:000671</t>
  </si>
  <si>
    <t>21:0209:000597</t>
  </si>
  <si>
    <t>21:0209:000597:0003:0001:00</t>
  </si>
  <si>
    <t>031K  :881009:00:------:--</t>
  </si>
  <si>
    <t>21:0691:000672</t>
  </si>
  <si>
    <t>21:0209:000598</t>
  </si>
  <si>
    <t>21:0209:000598:0003:0001:00</t>
  </si>
  <si>
    <t>031K  :881010:00:------:--</t>
  </si>
  <si>
    <t>21:0691:000673</t>
  </si>
  <si>
    <t>21:0209:000599</t>
  </si>
  <si>
    <t>21:0209:000599:0003:0001:00</t>
  </si>
  <si>
    <t>031K  :881011:00:------:--</t>
  </si>
  <si>
    <t>21:0691:000674</t>
  </si>
  <si>
    <t>21:0209:000600</t>
  </si>
  <si>
    <t>21:0209:000600:0003:0001:00</t>
  </si>
  <si>
    <t>031K  :881012:00:------:--</t>
  </si>
  <si>
    <t>21:0691:000675</t>
  </si>
  <si>
    <t>21:0209:000601</t>
  </si>
  <si>
    <t>21:0209:000601:0003:0001:00</t>
  </si>
  <si>
    <t>031K  :881013:00:------:--</t>
  </si>
  <si>
    <t>21:0691:000676</t>
  </si>
  <si>
    <t>21:0209:000602</t>
  </si>
  <si>
    <t>21:0209:000602:0003:0001:00</t>
  </si>
  <si>
    <t>031K  :881014:00:------:--</t>
  </si>
  <si>
    <t>21:0691:000677</t>
  </si>
  <si>
    <t>21:0209:000603</t>
  </si>
  <si>
    <t>21:0209:000603:0003:0001:00</t>
  </si>
  <si>
    <t>031K  :881015:00:------:--</t>
  </si>
  <si>
    <t>21:0691:000678</t>
  </si>
  <si>
    <t>21:0209:000604</t>
  </si>
  <si>
    <t>21:0209:000604:0003:0001:00</t>
  </si>
  <si>
    <t>031K  :881016:00:------:--</t>
  </si>
  <si>
    <t>21:0691:000679</t>
  </si>
  <si>
    <t>21:0209:000605</t>
  </si>
  <si>
    <t>21:0209:000605:0003:0001:00</t>
  </si>
  <si>
    <t>031K  :881017:00:------:--</t>
  </si>
  <si>
    <t>21:0691:000680</t>
  </si>
  <si>
    <t>21:0209:000606</t>
  </si>
  <si>
    <t>21:0209:000606:0003:0001:00</t>
  </si>
  <si>
    <t>031K  :881018:00:------:--</t>
  </si>
  <si>
    <t>21:0691:000681</t>
  </si>
  <si>
    <t>21:0209:000607</t>
  </si>
  <si>
    <t>21:0209:000607:0003:0001:00</t>
  </si>
  <si>
    <t>031K  :881019:00:------:--</t>
  </si>
  <si>
    <t>21:0691:000682</t>
  </si>
  <si>
    <t>21:0209:000608</t>
  </si>
  <si>
    <t>21:0209:000608:0003:0001:00</t>
  </si>
  <si>
    <t>031K  :881020:00:------:--</t>
  </si>
  <si>
    <t>21:0691:000683</t>
  </si>
  <si>
    <t>21:0209:000609</t>
  </si>
  <si>
    <t>21:0209:000609:0003:0001:00</t>
  </si>
  <si>
    <t>031K  :881022:00:------:--</t>
  </si>
  <si>
    <t>21:0691:000684</t>
  </si>
  <si>
    <t>21:0209:000610</t>
  </si>
  <si>
    <t>21:0209:000610:0003:0001:00</t>
  </si>
  <si>
    <t>031K  :881023:00:------:--</t>
  </si>
  <si>
    <t>21:0691:000685</t>
  </si>
  <si>
    <t>21:0209:000611</t>
  </si>
  <si>
    <t>21:0209:000611:0003:0001:00</t>
  </si>
  <si>
    <t>031K  :881024:00:------:--</t>
  </si>
  <si>
    <t>21:0691:000686</t>
  </si>
  <si>
    <t>21:0209:000612</t>
  </si>
  <si>
    <t>21:0209:000612:0003:0001:00</t>
  </si>
  <si>
    <t>031K  :881025:10:------:--</t>
  </si>
  <si>
    <t>21:0691:000687</t>
  </si>
  <si>
    <t>21:0209:000613</t>
  </si>
  <si>
    <t>21:0209:000613:0003:0001:00</t>
  </si>
  <si>
    <t>031K  :881026:20:881025:10</t>
  </si>
  <si>
    <t>21:0691:000688</t>
  </si>
  <si>
    <t>21:0209:000613:0004:0001:00</t>
  </si>
  <si>
    <t>031K  :881027:00:------:--</t>
  </si>
  <si>
    <t>21:0691:000689</t>
  </si>
  <si>
    <t>21:0209:000614</t>
  </si>
  <si>
    <t>21:0209:000614:0003:0001:00</t>
  </si>
  <si>
    <t>031K  :881028:00:------:--</t>
  </si>
  <si>
    <t>21:0691:000690</t>
  </si>
  <si>
    <t>21:0209:000615</t>
  </si>
  <si>
    <t>21:0209:000615:0003:0001:00</t>
  </si>
  <si>
    <t>031K  :881029:00:------:--</t>
  </si>
  <si>
    <t>21:0691:000691</t>
  </si>
  <si>
    <t>21:0209:000616</t>
  </si>
  <si>
    <t>21:0209:000616:0003:0001:00</t>
  </si>
  <si>
    <t>031K  :881030:00:------:--</t>
  </si>
  <si>
    <t>21:0691:000692</t>
  </si>
  <si>
    <t>21:0209:000617</t>
  </si>
  <si>
    <t>21:0209:000617:0003:0001:00</t>
  </si>
  <si>
    <t>031K  :881031:00:------:--</t>
  </si>
  <si>
    <t>21:0691:000693</t>
  </si>
  <si>
    <t>21:0209:000618</t>
  </si>
  <si>
    <t>21:0209:000618:0003:0001:00</t>
  </si>
  <si>
    <t>031K  :881032:9R:------:--</t>
  </si>
  <si>
    <t>21:0691:000694</t>
  </si>
  <si>
    <t>031K  :881033:00:------:--</t>
  </si>
  <si>
    <t>21:0691:000695</t>
  </si>
  <si>
    <t>21:0209:000619</t>
  </si>
  <si>
    <t>21:0209:000619:0003:0001:00</t>
  </si>
  <si>
    <t>031K  :881034:00:------:--</t>
  </si>
  <si>
    <t>21:0691:000696</t>
  </si>
  <si>
    <t>21:0209:000620</t>
  </si>
  <si>
    <t>21:0209:000620:0003:0001:00</t>
  </si>
  <si>
    <t>031K  :881035:00:------:--</t>
  </si>
  <si>
    <t>21:0691:000697</t>
  </si>
  <si>
    <t>21:0209:000621</t>
  </si>
  <si>
    <t>21:0209:000621:0003:0001:00</t>
  </si>
  <si>
    <t>031K  :881036:00:------:--</t>
  </si>
  <si>
    <t>21:0691:000698</t>
  </si>
  <si>
    <t>21:0209:000622</t>
  </si>
  <si>
    <t>21:0209:000622:0003:0001:00</t>
  </si>
  <si>
    <t>031K  :881037:00:------:--</t>
  </si>
  <si>
    <t>21:0691:000699</t>
  </si>
  <si>
    <t>21:0209:000623</t>
  </si>
  <si>
    <t>21:0209:000623:0003:0001:00</t>
  </si>
  <si>
    <t>031K  :881038:00:------:--</t>
  </si>
  <si>
    <t>21:0691:000700</t>
  </si>
  <si>
    <t>21:0209:000624</t>
  </si>
  <si>
    <t>21:0209:000624:0003:0001:00</t>
  </si>
  <si>
    <t>031K  :881039:00:------:--</t>
  </si>
  <si>
    <t>21:0691:000701</t>
  </si>
  <si>
    <t>21:0209:000625</t>
  </si>
  <si>
    <t>21:0209:000625:0003:0001:00</t>
  </si>
  <si>
    <t>031K  :881040:00:------:--</t>
  </si>
  <si>
    <t>21:0691:000702</t>
  </si>
  <si>
    <t>21:0209:000626</t>
  </si>
  <si>
    <t>21:0209:000626:0003:0001:00</t>
  </si>
  <si>
    <t>031K  :881042:10:------:--</t>
  </si>
  <si>
    <t>21:0691:000703</t>
  </si>
  <si>
    <t>21:0209:000627</t>
  </si>
  <si>
    <t>21:0209:000627:0003:0001:00</t>
  </si>
  <si>
    <t>031K  :881043:20:881042:10</t>
  </si>
  <si>
    <t>21:0691:000704</t>
  </si>
  <si>
    <t>21:0209:000627:0004:0001:00</t>
  </si>
  <si>
    <t>031K  :881044:00:------:--</t>
  </si>
  <si>
    <t>21:0691:000705</t>
  </si>
  <si>
    <t>21:0209:000628</t>
  </si>
  <si>
    <t>21:0209:000628:0003:0001:00</t>
  </si>
  <si>
    <t>031K  :881045:00:------:--</t>
  </si>
  <si>
    <t>21:0691:000706</t>
  </si>
  <si>
    <t>21:0209:000629</t>
  </si>
  <si>
    <t>21:0209:000629:0003:0001:00</t>
  </si>
  <si>
    <t>031K  :881046:00:------:--</t>
  </si>
  <si>
    <t>21:0691:000707</t>
  </si>
  <si>
    <t>21:0209:000630</t>
  </si>
  <si>
    <t>21:0209:000630:0003:0001:00</t>
  </si>
  <si>
    <t>031K  :881047:00:------:--</t>
  </si>
  <si>
    <t>21:0691:000708</t>
  </si>
  <si>
    <t>21:0209:000631</t>
  </si>
  <si>
    <t>21:0209:000631:0003:0001:00</t>
  </si>
  <si>
    <t>031K  :881048:9M:------:--</t>
  </si>
  <si>
    <t>21:0691:000709</t>
  </si>
  <si>
    <t>031K  :881049:00:------:--</t>
  </si>
  <si>
    <t>21:0691:000710</t>
  </si>
  <si>
    <t>21:0209:000632</t>
  </si>
  <si>
    <t>21:0209:000632:0003:0001:00</t>
  </si>
  <si>
    <t>031K  :881050:00:------:--</t>
  </si>
  <si>
    <t>21:0691:000711</t>
  </si>
  <si>
    <t>21:0209:000633</t>
  </si>
  <si>
    <t>21:0209:000633:0003:0001:00</t>
  </si>
  <si>
    <t>031K  :881051:00:------:--</t>
  </si>
  <si>
    <t>21:0691:000712</t>
  </si>
  <si>
    <t>21:0209:000634</t>
  </si>
  <si>
    <t>21:0209:000634:0003:0001:00</t>
  </si>
  <si>
    <t>031K  :881052:00:------:--</t>
  </si>
  <si>
    <t>21:0691:000713</t>
  </si>
  <si>
    <t>21:0209:000635</t>
  </si>
  <si>
    <t>21:0209:000635:0003:0001:00</t>
  </si>
  <si>
    <t>031K  :881053:00:------:--</t>
  </si>
  <si>
    <t>21:0691:000714</t>
  </si>
  <si>
    <t>21:0209:000636</t>
  </si>
  <si>
    <t>21:0209:000636:0003:0001:00</t>
  </si>
  <si>
    <t>031K  :881054:00:------:--</t>
  </si>
  <si>
    <t>21:0691:000715</t>
  </si>
  <si>
    <t>21:0209:000637</t>
  </si>
  <si>
    <t>21:0209:000637:0003:0001:00</t>
  </si>
  <si>
    <t>031K  :881055:00:------:--</t>
  </si>
  <si>
    <t>21:0691:000716</t>
  </si>
  <si>
    <t>21:0209:000638</t>
  </si>
  <si>
    <t>21:0209:000638:0003:0001:00</t>
  </si>
  <si>
    <t>031K  :881056:00:------:--</t>
  </si>
  <si>
    <t>21:0691:000717</t>
  </si>
  <si>
    <t>21:0209:000639</t>
  </si>
  <si>
    <t>21:0209:000639:0003:0001:00</t>
  </si>
  <si>
    <t>031K  :881057:00:------:--</t>
  </si>
  <si>
    <t>21:0691:000718</t>
  </si>
  <si>
    <t>21:0209:000640</t>
  </si>
  <si>
    <t>21:0209:000640:0003:0001:00</t>
  </si>
  <si>
    <t>031K  :881058:00:------:--</t>
  </si>
  <si>
    <t>21:0691:000719</t>
  </si>
  <si>
    <t>21:0209:000641</t>
  </si>
  <si>
    <t>21:0209:000641:0003:0001:00</t>
  </si>
  <si>
    <t>031K  :881059:00:------:--</t>
  </si>
  <si>
    <t>21:0691:000720</t>
  </si>
  <si>
    <t>21:0209:000642</t>
  </si>
  <si>
    <t>21:0209:000642:0003:0001:00</t>
  </si>
  <si>
    <t>031K  :881060:00:------:--</t>
  </si>
  <si>
    <t>21:0691:000721</t>
  </si>
  <si>
    <t>21:0209:000643</t>
  </si>
  <si>
    <t>21:0209:000643:0003:0001:00</t>
  </si>
  <si>
    <t>031K  :881062:10:------:--</t>
  </si>
  <si>
    <t>21:0691:000722</t>
  </si>
  <si>
    <t>21:0209:000644</t>
  </si>
  <si>
    <t>21:0209:000644:0003:0001:00</t>
  </si>
  <si>
    <t>031K  :881063:20:881062:10</t>
  </si>
  <si>
    <t>21:0691:000723</t>
  </si>
  <si>
    <t>21:0209:000644:0004:0001:00</t>
  </si>
  <si>
    <t>031K  :881064:00:------:--</t>
  </si>
  <si>
    <t>21:0691:000724</t>
  </si>
  <si>
    <t>21:0209:000645</t>
  </si>
  <si>
    <t>21:0209:000645:0003:0001:00</t>
  </si>
  <si>
    <t>031K  :881065:00:------:--</t>
  </si>
  <si>
    <t>21:0691:000725</t>
  </si>
  <si>
    <t>21:0209:000646</t>
  </si>
  <si>
    <t>21:0209:000646:0003:0001:00</t>
  </si>
  <si>
    <t>031K  :881066:00:------:--</t>
  </si>
  <si>
    <t>21:0691:000726</t>
  </si>
  <si>
    <t>21:0209:000647</t>
  </si>
  <si>
    <t>21:0209:000647:0003:0001:00</t>
  </si>
  <si>
    <t>031K  :881067:00:------:--</t>
  </si>
  <si>
    <t>21:0691:000727</t>
  </si>
  <si>
    <t>21:0209:000648</t>
  </si>
  <si>
    <t>21:0209:000648:0003:0001:00</t>
  </si>
  <si>
    <t>031K  :881068:00:------:--</t>
  </si>
  <si>
    <t>21:0691:000728</t>
  </si>
  <si>
    <t>21:0209:000649</t>
  </si>
  <si>
    <t>21:0209:000649:0003:0001:00</t>
  </si>
  <si>
    <t>031K  :881069:00:------:--</t>
  </si>
  <si>
    <t>21:0691:000729</t>
  </si>
  <si>
    <t>21:0209:000650</t>
  </si>
  <si>
    <t>21:0209:000650:0003:0001:00</t>
  </si>
  <si>
    <t>031K  :881070:9R:------:--</t>
  </si>
  <si>
    <t>21:0691:000730</t>
  </si>
  <si>
    <t>031L  :881002:10:------:--</t>
  </si>
  <si>
    <t>21:0691:000731</t>
  </si>
  <si>
    <t>21:0209:000651</t>
  </si>
  <si>
    <t>21:0209:000651:0003:0001:00</t>
  </si>
  <si>
    <t>031L  :881003:20:881002:10</t>
  </si>
  <si>
    <t>21:0691:000732</t>
  </si>
  <si>
    <t>21:0209:000651:0004:0001:00</t>
  </si>
  <si>
    <t>031L  :881004:00:------:--</t>
  </si>
  <si>
    <t>21:0691:000733</t>
  </si>
  <si>
    <t>21:0209:000652</t>
  </si>
  <si>
    <t>21:0209:000652:0003:0001:00</t>
  </si>
  <si>
    <t>031L  :881005:00:------:--</t>
  </si>
  <si>
    <t>21:0691:000734</t>
  </si>
  <si>
    <t>21:0209:000653</t>
  </si>
  <si>
    <t>21:0209:000653:0003:0001:00</t>
  </si>
  <si>
    <t>031L  :881006:00:------:--</t>
  </si>
  <si>
    <t>21:0691:000735</t>
  </si>
  <si>
    <t>21:0209:000654</t>
  </si>
  <si>
    <t>21:0209:000654:0003:0001:00</t>
  </si>
  <si>
    <t>031L  :881007:00:------:--</t>
  </si>
  <si>
    <t>21:0691:000736</t>
  </si>
  <si>
    <t>21:0209:000655</t>
  </si>
  <si>
    <t>21:0209:000655:0003:0001:00</t>
  </si>
  <si>
    <t>031L  :881008:00:------:--</t>
  </si>
  <si>
    <t>21:0691:000737</t>
  </si>
  <si>
    <t>21:0209:000656</t>
  </si>
  <si>
    <t>21:0209:000656:0003:0001:00</t>
  </si>
  <si>
    <t>031L  :881009:00:------:--</t>
  </si>
  <si>
    <t>21:0691:000738</t>
  </si>
  <si>
    <t>21:0209:000657</t>
  </si>
  <si>
    <t>21:0209:000657:0003:0001:00</t>
  </si>
  <si>
    <t>031L  :881010:9M:------:--</t>
  </si>
  <si>
    <t>21:0691:000739</t>
  </si>
  <si>
    <t>031L  :881011:00:------:--</t>
  </si>
  <si>
    <t>21:0691:000740</t>
  </si>
  <si>
    <t>21:0209:000658</t>
  </si>
  <si>
    <t>21:0209:000658:0003:0001:00</t>
  </si>
  <si>
    <t>031L  :881012:00:------:--</t>
  </si>
  <si>
    <t>21:0691:000741</t>
  </si>
  <si>
    <t>21:0209:000659</t>
  </si>
  <si>
    <t>21:0209:000659:0003:0001:00</t>
  </si>
  <si>
    <t>031L  :881013:00:------:--</t>
  </si>
  <si>
    <t>21:0691:000742</t>
  </si>
  <si>
    <t>21:0209:000660</t>
  </si>
  <si>
    <t>21:0209:000660:0003:0001:00</t>
  </si>
  <si>
    <t>031L  :881014:00:------:--</t>
  </si>
  <si>
    <t>21:0691:000743</t>
  </si>
  <si>
    <t>21:0209:000661</t>
  </si>
  <si>
    <t>21:0209:000661:0003:0001:00</t>
  </si>
  <si>
    <t>031L  :881015:00:------:--</t>
  </si>
  <si>
    <t>21:0691:000744</t>
  </si>
  <si>
    <t>21:0209:000662</t>
  </si>
  <si>
    <t>21:0209:000662:0003:0001:00</t>
  </si>
  <si>
    <t>031L  :881016:00:------:--</t>
  </si>
  <si>
    <t>21:0691:000745</t>
  </si>
  <si>
    <t>21:0209:000663</t>
  </si>
  <si>
    <t>21:0209:000663:0003:0001:00</t>
  </si>
  <si>
    <t>031L  :881017:00:------:--</t>
  </si>
  <si>
    <t>21:0691:000746</t>
  </si>
  <si>
    <t>21:0209:000664</t>
  </si>
  <si>
    <t>21:0209:000664:0003:0001:00</t>
  </si>
  <si>
    <t>031L  :881018:00:------:--</t>
  </si>
  <si>
    <t>21:0691:000747</t>
  </si>
  <si>
    <t>21:0209:000665</t>
  </si>
  <si>
    <t>21:0209:000665:0003:0001:00</t>
  </si>
  <si>
    <t>031L  :881019:00:------:--</t>
  </si>
  <si>
    <t>21:0691:000748</t>
  </si>
  <si>
    <t>21:0209:000666</t>
  </si>
  <si>
    <t>21:0209:000666:0003:0001:00</t>
  </si>
  <si>
    <t>031L  :881020:00:------:--</t>
  </si>
  <si>
    <t>21:0691:000749</t>
  </si>
  <si>
    <t>21:0209:000667</t>
  </si>
  <si>
    <t>21:0209:000667:0003:0001:00</t>
  </si>
  <si>
    <t>031L  :881022:10:------:--</t>
  </si>
  <si>
    <t>21:0691:000750</t>
  </si>
  <si>
    <t>21:0209:000668</t>
  </si>
  <si>
    <t>21:0209:000668:0003:0001:00</t>
  </si>
  <si>
    <t>031L  :881023:20:881022:10</t>
  </si>
  <si>
    <t>21:0691:000751</t>
  </si>
  <si>
    <t>21:0209:000668:0004:0001:00</t>
  </si>
  <si>
    <t>031L  :881024:00:------:--</t>
  </si>
  <si>
    <t>21:0691:000752</t>
  </si>
  <si>
    <t>21:0209:000669</t>
  </si>
  <si>
    <t>21:0209:000669:0003:0001:00</t>
  </si>
  <si>
    <t>031L  :881025:00:------:--</t>
  </si>
  <si>
    <t>21:0691:000753</t>
  </si>
  <si>
    <t>21:0209:000670</t>
  </si>
  <si>
    <t>21:0209:000670:0003:0001:00</t>
  </si>
  <si>
    <t>031L  :881026:00:------:--</t>
  </si>
  <si>
    <t>21:0691:000754</t>
  </si>
  <si>
    <t>21:0209:000671</t>
  </si>
  <si>
    <t>21:0209:000671:0003:0001:00</t>
  </si>
  <si>
    <t>031L  :881027:00:------:--</t>
  </si>
  <si>
    <t>21:0691:000755</t>
  </si>
  <si>
    <t>21:0209:000672</t>
  </si>
  <si>
    <t>21:0209:000672:0003:0001:00</t>
  </si>
  <si>
    <t>031L  :881028:00:------:--</t>
  </si>
  <si>
    <t>21:0691:000756</t>
  </si>
  <si>
    <t>21:0209:000673</t>
  </si>
  <si>
    <t>21:0209:000673:0003:0001:00</t>
  </si>
  <si>
    <t>031L  :881029:00:------:--</t>
  </si>
  <si>
    <t>21:0691:000757</t>
  </si>
  <si>
    <t>21:0209:000674</t>
  </si>
  <si>
    <t>21:0209:000674:0003:0001:00</t>
  </si>
  <si>
    <t>031L  :881030:00:------:--</t>
  </si>
  <si>
    <t>21:0691:000758</t>
  </si>
  <si>
    <t>21:0209:000675</t>
  </si>
  <si>
    <t>21:0209:000675:0003:0001:00</t>
  </si>
  <si>
    <t>031L  :881031:00:------:--</t>
  </si>
  <si>
    <t>21:0691:000759</t>
  </si>
  <si>
    <t>21:0209:000676</t>
  </si>
  <si>
    <t>21:0209:000676:0003:0001:00</t>
  </si>
  <si>
    <t>031L  :881032:00:------:--</t>
  </si>
  <si>
    <t>21:0691:000760</t>
  </si>
  <si>
    <t>21:0209:000677</t>
  </si>
  <si>
    <t>21:0209:000677:0003:0001:00</t>
  </si>
  <si>
    <t>031L  :881033:00:------:--</t>
  </si>
  <si>
    <t>21:0691:000761</t>
  </si>
  <si>
    <t>21:0209:000678</t>
  </si>
  <si>
    <t>21:0209:000678:0003:0001:00</t>
  </si>
  <si>
    <t>031L  :881034:00:------:--</t>
  </si>
  <si>
    <t>21:0691:000762</t>
  </si>
  <si>
    <t>21:0209:000679</t>
  </si>
  <si>
    <t>21:0209:000679:0003:0001:00</t>
  </si>
  <si>
    <t>031L  :881035:00:------:--</t>
  </si>
  <si>
    <t>21:0691:000763</t>
  </si>
  <si>
    <t>21:0209:000680</t>
  </si>
  <si>
    <t>21:0209:000680:0003:0001:00</t>
  </si>
  <si>
    <t>031L  :881036:00:------:--</t>
  </si>
  <si>
    <t>21:0691:000764</t>
  </si>
  <si>
    <t>21:0209:000681</t>
  </si>
  <si>
    <t>21:0209:000681:0003:0001:00</t>
  </si>
  <si>
    <t>031L  :881037:9M:------:--</t>
  </si>
  <si>
    <t>21:0691:000765</t>
  </si>
  <si>
    <t>031L  :881038:00:------:--</t>
  </si>
  <si>
    <t>21:0691:000766</t>
  </si>
  <si>
    <t>21:0209:000682</t>
  </si>
  <si>
    <t>21:0209:000682:0003:0001:00</t>
  </si>
  <si>
    <t>031L  :881039:00:------:--</t>
  </si>
  <si>
    <t>21:0691:000767</t>
  </si>
  <si>
    <t>21:0209:000683</t>
  </si>
  <si>
    <t>21:0209:000683:0003:0001:00</t>
  </si>
  <si>
    <t>031L  :881040:00:------:--</t>
  </si>
  <si>
    <t>21:0691:000768</t>
  </si>
  <si>
    <t>21:0209:000684</t>
  </si>
  <si>
    <t>21:0209:000684:0003:0001:00</t>
  </si>
  <si>
    <t>031L  :881042:10:------:--</t>
  </si>
  <si>
    <t>21:0691:000769</t>
  </si>
  <si>
    <t>21:0209:000685</t>
  </si>
  <si>
    <t>21:0209:000685:0003:0001:00</t>
  </si>
  <si>
    <t>031L  :881043:20:881042:10</t>
  </si>
  <si>
    <t>21:0691:000770</t>
  </si>
  <si>
    <t>21:0209:000685:0004:0001:00</t>
  </si>
  <si>
    <t>031L  :881044:00:------:--</t>
  </si>
  <si>
    <t>21:0691:000771</t>
  </si>
  <si>
    <t>21:0209:000686</t>
  </si>
  <si>
    <t>21:0209:000686:0003:0001:00</t>
  </si>
  <si>
    <t>031L  :881045:00:------:--</t>
  </si>
  <si>
    <t>21:0691:000772</t>
  </si>
  <si>
    <t>21:0209:000687</t>
  </si>
  <si>
    <t>21:0209:000687:0003:0001:00</t>
  </si>
  <si>
    <t>031L  :881046:00:------:--</t>
  </si>
  <si>
    <t>21:0691:000773</t>
  </si>
  <si>
    <t>21:0209:000688</t>
  </si>
  <si>
    <t>21:0209:000688:0003:0001:00</t>
  </si>
  <si>
    <t>031L  :881047:00:------:--</t>
  </si>
  <si>
    <t>21:0691:000774</t>
  </si>
  <si>
    <t>21:0209:000689</t>
  </si>
  <si>
    <t>21:0209:000689:0003:0001:00</t>
  </si>
  <si>
    <t>031L  :881048:00:------:--</t>
  </si>
  <si>
    <t>21:0691:000775</t>
  </si>
  <si>
    <t>21:0209:000690</t>
  </si>
  <si>
    <t>21:0209:000690:0003:0001:00</t>
  </si>
  <si>
    <t>031L  :881049:00:------:--</t>
  </si>
  <si>
    <t>21:0691:000776</t>
  </si>
  <si>
    <t>21:0209:000691</t>
  </si>
  <si>
    <t>21:0209:000691:0003:0001:00</t>
  </si>
  <si>
    <t>031L  :881050:00:------:--</t>
  </si>
  <si>
    <t>21:0691:000777</t>
  </si>
  <si>
    <t>21:0209:000692</t>
  </si>
  <si>
    <t>21:0209:000692:0003:0001:00</t>
  </si>
  <si>
    <t>031L  :881051:00:------:--</t>
  </si>
  <si>
    <t>21:0691:000778</t>
  </si>
  <si>
    <t>21:0209:000693</t>
  </si>
  <si>
    <t>21:0209:000693:0003:0001:00</t>
  </si>
  <si>
    <t>031L  :881052:00:------:--</t>
  </si>
  <si>
    <t>21:0691:000779</t>
  </si>
  <si>
    <t>21:0209:000694</t>
  </si>
  <si>
    <t>21:0209:000694:0003:0001:00</t>
  </si>
  <si>
    <t>031L  :881053:9P:------:--</t>
  </si>
  <si>
    <t>21:0691:000780</t>
  </si>
  <si>
    <t>031L  :881054:00:------:--</t>
  </si>
  <si>
    <t>21:0691:000781</t>
  </si>
  <si>
    <t>21:0209:000695</t>
  </si>
  <si>
    <t>21:0209:000695:0003:0001:00</t>
  </si>
  <si>
    <t>031L  :881055:00:------:--</t>
  </si>
  <si>
    <t>21:0691:000782</t>
  </si>
  <si>
    <t>21:0209:000696</t>
  </si>
  <si>
    <t>21:0209:000696:0003:0001:00</t>
  </si>
  <si>
    <t>031L  :881056:00:------:--</t>
  </si>
  <si>
    <t>21:0691:000783</t>
  </si>
  <si>
    <t>21:0209:000697</t>
  </si>
  <si>
    <t>21:0209:000697:0003:0001:00</t>
  </si>
  <si>
    <t>031L  :881057:00:------:--</t>
  </si>
  <si>
    <t>21:0691:000784</t>
  </si>
  <si>
    <t>21:0209:000698</t>
  </si>
  <si>
    <t>21:0209:000698:0003:0001:00</t>
  </si>
  <si>
    <t>031L  :881058:00:------:--</t>
  </si>
  <si>
    <t>21:0691:000785</t>
  </si>
  <si>
    <t>21:0209:000699</t>
  </si>
  <si>
    <t>21:0209:000699:0003:0001:00</t>
  </si>
  <si>
    <t>031L  :881059:00:------:--</t>
  </si>
  <si>
    <t>21:0691:000786</t>
  </si>
  <si>
    <t>21:0209:000700</t>
  </si>
  <si>
    <t>21:0209:000700:0003:0001:00</t>
  </si>
  <si>
    <t>031L  :881060:00:------:--</t>
  </si>
  <si>
    <t>21:0691:000787</t>
  </si>
  <si>
    <t>21:0209:000701</t>
  </si>
  <si>
    <t>21:0209:000701:0003:0001:00</t>
  </si>
  <si>
    <t>031L  :881062:10:------:--</t>
  </si>
  <si>
    <t>21:0691:000788</t>
  </si>
  <si>
    <t>21:0209:000702</t>
  </si>
  <si>
    <t>21:0209:000702:0003:0001:00</t>
  </si>
  <si>
    <t>031L  :881063:20:881062:10</t>
  </si>
  <si>
    <t>21:0691:000789</t>
  </si>
  <si>
    <t>21:0209:000702:0004:0001:00</t>
  </si>
  <si>
    <t>031L  :881064:00:------:--</t>
  </si>
  <si>
    <t>21:0691:000790</t>
  </si>
  <si>
    <t>21:0209:000703</t>
  </si>
  <si>
    <t>21:0209:000703:0003:0001:00</t>
  </si>
  <si>
    <t>031L  :881065:00:------:--</t>
  </si>
  <si>
    <t>21:0691:000791</t>
  </si>
  <si>
    <t>21:0209:000704</t>
  </si>
  <si>
    <t>21:0209:000704:0003:0001:00</t>
  </si>
  <si>
    <t>031L  :881066:00:------:--</t>
  </si>
  <si>
    <t>21:0691:000792</t>
  </si>
  <si>
    <t>21:0209:000705</t>
  </si>
  <si>
    <t>21:0209:000705:0003:0001:00</t>
  </si>
  <si>
    <t>031L  :881067:00:------:--</t>
  </si>
  <si>
    <t>21:0691:000793</t>
  </si>
  <si>
    <t>21:0209:000706</t>
  </si>
  <si>
    <t>21:0209:000706:0003:0001:00</t>
  </si>
  <si>
    <t>031L  :881068:00:------:--</t>
  </si>
  <si>
    <t>21:0691:000794</t>
  </si>
  <si>
    <t>21:0209:000707</t>
  </si>
  <si>
    <t>21:0209:000707:0003:0001:00</t>
  </si>
  <si>
    <t>031L  :881069:00:------:--</t>
  </si>
  <si>
    <t>21:0691:000795</t>
  </si>
  <si>
    <t>21:0209:000708</t>
  </si>
  <si>
    <t>21:0209:000708:0003:0001:00</t>
  </si>
  <si>
    <t>031L  :881070:00:------:--</t>
  </si>
  <si>
    <t>21:0691:000796</t>
  </si>
  <si>
    <t>21:0209:000709</t>
  </si>
  <si>
    <t>21:0209:000709:0003:0001:00</t>
  </si>
  <si>
    <t>031L  :881071:00:------:--</t>
  </si>
  <si>
    <t>21:0691:000797</t>
  </si>
  <si>
    <t>21:0209:000710</t>
  </si>
  <si>
    <t>21:0209:000710:0003:0001:00</t>
  </si>
  <si>
    <t>031L  :881072:00:------:--</t>
  </si>
  <si>
    <t>21:0691:000798</t>
  </si>
  <si>
    <t>21:0209:000711</t>
  </si>
  <si>
    <t>21:0209:000711:0003:0001:00</t>
  </si>
  <si>
    <t>031L  :881073:9M:------:--</t>
  </si>
  <si>
    <t>21:0691:000799</t>
  </si>
  <si>
    <t>031L  :881074:00:------:--</t>
  </si>
  <si>
    <t>21:0691:000800</t>
  </si>
  <si>
    <t>21:0209:000712</t>
  </si>
  <si>
    <t>21:0209:000712:0003:0001:00</t>
  </si>
  <si>
    <t>031L  :881075:00:------:--</t>
  </si>
  <si>
    <t>21:0691:000801</t>
  </si>
  <si>
    <t>21:0209:000713</t>
  </si>
  <si>
    <t>21:0209:000713:0003:0001:00</t>
  </si>
  <si>
    <t>031L  :881076:00:------:--</t>
  </si>
  <si>
    <t>21:0691:000802</t>
  </si>
  <si>
    <t>21:0209:000714</t>
  </si>
  <si>
    <t>21:0209:000714:0003:0001:00</t>
  </si>
  <si>
    <t>031L  :881077:00:------:--</t>
  </si>
  <si>
    <t>21:0691:000803</t>
  </si>
  <si>
    <t>21:0209:000715</t>
  </si>
  <si>
    <t>21:0209:000715:0003:0001:00</t>
  </si>
  <si>
    <t>031L  :881078:00:------:--</t>
  </si>
  <si>
    <t>21:0691:000804</t>
  </si>
  <si>
    <t>21:0209:000716</t>
  </si>
  <si>
    <t>21:0209:000716:0003:0001:00</t>
  </si>
  <si>
    <t>031L  :881079:00:------:--</t>
  </si>
  <si>
    <t>21:0691:000805</t>
  </si>
  <si>
    <t>21:0209:000717</t>
  </si>
  <si>
    <t>21:0209:000717:0003:0001:00</t>
  </si>
  <si>
    <t>031L  :881080:00:------:--</t>
  </si>
  <si>
    <t>21:0691:000806</t>
  </si>
  <si>
    <t>21:0209:000718</t>
  </si>
  <si>
    <t>21:0209:000718:0003:0001:00</t>
  </si>
  <si>
    <t>031L  :881082:10:------:--</t>
  </si>
  <si>
    <t>21:0691:000807</t>
  </si>
  <si>
    <t>21:0209:000719</t>
  </si>
  <si>
    <t>21:0209:000719:0003:0001:00</t>
  </si>
  <si>
    <t>031L  :881083:20:881082:10</t>
  </si>
  <si>
    <t>21:0691:000808</t>
  </si>
  <si>
    <t>21:0209:000719:0004:0001:00</t>
  </si>
  <si>
    <t>031L  :881084:00:------:--</t>
  </si>
  <si>
    <t>21:0691:000809</t>
  </si>
  <si>
    <t>21:0209:000720</t>
  </si>
  <si>
    <t>21:0209:000720:0003:0001:00</t>
  </si>
  <si>
    <t>031L  :881085:00:------:--</t>
  </si>
  <si>
    <t>21:0691:000810</t>
  </si>
  <si>
    <t>21:0209:000721</t>
  </si>
  <si>
    <t>21:0209:000721:0003:0001:00</t>
  </si>
  <si>
    <t>031L  :881086:00:------:--</t>
  </si>
  <si>
    <t>21:0691:000811</t>
  </si>
  <si>
    <t>21:0209:000722</t>
  </si>
  <si>
    <t>21:0209:000722:0003:0001:00</t>
  </si>
  <si>
    <t>031L  :881087:00:------:--</t>
  </si>
  <si>
    <t>21:0691:000812</t>
  </si>
  <si>
    <t>21:0209:000723</t>
  </si>
  <si>
    <t>21:0209:000723:0003:0001:00</t>
  </si>
  <si>
    <t>031L  :881088:00:------:--</t>
  </si>
  <si>
    <t>21:0691:000813</t>
  </si>
  <si>
    <t>21:0209:000724</t>
  </si>
  <si>
    <t>21:0209:000724:0003:0001:00</t>
  </si>
  <si>
    <t>031L  :881089:00:------:--</t>
  </si>
  <si>
    <t>21:0691:000814</t>
  </si>
  <si>
    <t>21:0209:000725</t>
  </si>
  <si>
    <t>21:0209:000725:0003:0001:00</t>
  </si>
  <si>
    <t>031L  :881090:9M:------:--</t>
  </si>
  <si>
    <t>21:0691:000815</t>
  </si>
  <si>
    <t>031L  :881091:00:------:--</t>
  </si>
  <si>
    <t>21:0691:000816</t>
  </si>
  <si>
    <t>21:0209:000726</t>
  </si>
  <si>
    <t>21:0209:000726:0003:0001:00</t>
  </si>
  <si>
    <t>031L  :881092:00:------:--</t>
  </si>
  <si>
    <t>21:0691:000817</t>
  </si>
  <si>
    <t>21:0209:000727</t>
  </si>
  <si>
    <t>21:0209:000727:0003:0001:00</t>
  </si>
  <si>
    <t>031L  :881093:00:------:--</t>
  </si>
  <si>
    <t>21:0691:000818</t>
  </si>
  <si>
    <t>21:0209:000728</t>
  </si>
  <si>
    <t>21:0209:000728:0003:0001:00</t>
  </si>
  <si>
    <t>031L  :881094:00:------:--</t>
  </si>
  <si>
    <t>21:0691:000819</t>
  </si>
  <si>
    <t>21:0209:000729</t>
  </si>
  <si>
    <t>21:0209:000729:0003:0001:00</t>
  </si>
  <si>
    <t>031L  :881095:00:------:--</t>
  </si>
  <si>
    <t>21:0691:000820</t>
  </si>
  <si>
    <t>21:0209:000730</t>
  </si>
  <si>
    <t>21:0209:000730:0003:0001:00</t>
  </si>
  <si>
    <t>031L  :881096:00:------:--</t>
  </si>
  <si>
    <t>21:0691:000821</t>
  </si>
  <si>
    <t>21:0209:000731</t>
  </si>
  <si>
    <t>21:0209:000731:0003:0001:00</t>
  </si>
  <si>
    <t>031L  :881097:00:------:--</t>
  </si>
  <si>
    <t>21:0691:000822</t>
  </si>
  <si>
    <t>21:0209:000732</t>
  </si>
  <si>
    <t>21:0209:000732:0003:0001:00</t>
  </si>
  <si>
    <t>031L  :881098:00:------:--</t>
  </si>
  <si>
    <t>21:0691:000823</t>
  </si>
  <si>
    <t>21:0209:000733</t>
  </si>
  <si>
    <t>21:0209:000733:0003:0001:00</t>
  </si>
  <si>
    <t>031L  :881099:00:------:--</t>
  </si>
  <si>
    <t>21:0691:000824</t>
  </si>
  <si>
    <t>21:0209:000734</t>
  </si>
  <si>
    <t>21:0209:000734:0003:0001:00</t>
  </si>
  <si>
    <t>031L  :881100:00:------:--</t>
  </si>
  <si>
    <t>21:0691:000825</t>
  </si>
  <si>
    <t>21:0209:000735</t>
  </si>
  <si>
    <t>21:0209:000735:0003:0001:00</t>
  </si>
  <si>
    <t>031L  :881102:10:------:--</t>
  </si>
  <si>
    <t>21:0691:000826</t>
  </si>
  <si>
    <t>21:0209:000736</t>
  </si>
  <si>
    <t>21:0209:000736:0003:0001:00</t>
  </si>
  <si>
    <t>031L  :881103:20:881102:10</t>
  </si>
  <si>
    <t>21:0691:000827</t>
  </si>
  <si>
    <t>21:0209:000736:0004:0001:00</t>
  </si>
  <si>
    <t>031L  :881104:00:------:--</t>
  </si>
  <si>
    <t>21:0691:000828</t>
  </si>
  <si>
    <t>21:0209:000737</t>
  </si>
  <si>
    <t>21:0209:000737:0003:0001:00</t>
  </si>
  <si>
    <t>031L  :881105:00:------:--</t>
  </si>
  <si>
    <t>21:0691:000829</t>
  </si>
  <si>
    <t>21:0209:000738</t>
  </si>
  <si>
    <t>21:0209:000738:0003:0001:00</t>
  </si>
  <si>
    <t>031L  :881106:00:------:--</t>
  </si>
  <si>
    <t>21:0691:000830</t>
  </si>
  <si>
    <t>21:0209:000739</t>
  </si>
  <si>
    <t>21:0209:000739:0003:0001:00</t>
  </si>
  <si>
    <t>031L  :881107:9P:------:--</t>
  </si>
  <si>
    <t>21:0691:000831</t>
  </si>
  <si>
    <t>031L  :881108:00:------:--</t>
  </si>
  <si>
    <t>21:0691:000832</t>
  </si>
  <si>
    <t>21:0209:000740</t>
  </si>
  <si>
    <t>21:0209:000740:0003:0001:00</t>
  </si>
  <si>
    <t>031L  :881109:00:------:--</t>
  </si>
  <si>
    <t>21:0691:000833</t>
  </si>
  <si>
    <t>21:0209:000741</t>
  </si>
  <si>
    <t>21:0209:000741:0003:0001:00</t>
  </si>
  <si>
    <t>031L  :881110:00:------:--</t>
  </si>
  <si>
    <t>21:0691:000834</t>
  </si>
  <si>
    <t>21:0209:000742</t>
  </si>
  <si>
    <t>21:0209:000742:0003:0001:00</t>
  </si>
  <si>
    <t>031L  :881111:00:------:--</t>
  </si>
  <si>
    <t>21:0691:000835</t>
  </si>
  <si>
    <t>21:0209:000743</t>
  </si>
  <si>
    <t>21:0209:000743:0003:0001:00</t>
  </si>
  <si>
    <t>031L  :881112:00:------:--</t>
  </si>
  <si>
    <t>21:0691:000836</t>
  </si>
  <si>
    <t>21:0209:000744</t>
  </si>
  <si>
    <t>21:0209:000744:0003:0001:00</t>
  </si>
  <si>
    <t>031L  :881113:00:------:--</t>
  </si>
  <si>
    <t>21:0691:000837</t>
  </si>
  <si>
    <t>21:0209:000745</t>
  </si>
  <si>
    <t>21:0209:000745:0003:0001:00</t>
  </si>
  <si>
    <t>031L  :881114:00:------:--</t>
  </si>
  <si>
    <t>21:0691:000838</t>
  </si>
  <si>
    <t>21:0209:000746</t>
  </si>
  <si>
    <t>21:0209:000746:0003:0001:00</t>
  </si>
  <si>
    <t>031L  :881115:00:------:--</t>
  </si>
  <si>
    <t>21:0691:000839</t>
  </si>
  <si>
    <t>21:0209:000747</t>
  </si>
  <si>
    <t>21:0209:000747:0003:0001:00</t>
  </si>
  <si>
    <t>031L  :881116:00:------:--</t>
  </si>
  <si>
    <t>21:0691:000840</t>
  </si>
  <si>
    <t>21:0209:000748</t>
  </si>
  <si>
    <t>21:0209:000748:0003:0001:00</t>
  </si>
  <si>
    <t>031L  :881117:00:------:--</t>
  </si>
  <si>
    <t>21:0691:000841</t>
  </si>
  <si>
    <t>21:0209:000749</t>
  </si>
  <si>
    <t>21:0209:000749:0003:0001:00</t>
  </si>
  <si>
    <t>031L  :881118:00:------:--</t>
  </si>
  <si>
    <t>21:0691:000842</t>
  </si>
  <si>
    <t>21:0209:000750</t>
  </si>
  <si>
    <t>21:0209:000750:0003:0001:00</t>
  </si>
  <si>
    <t>031L  :881119:00:------:--</t>
  </si>
  <si>
    <t>21:0691:000843</t>
  </si>
  <si>
    <t>21:0209:000751</t>
  </si>
  <si>
    <t>21:0209:000751:0003:0001:00</t>
  </si>
  <si>
    <t>031L  :881120:00:------:--</t>
  </si>
  <si>
    <t>21:0691:000844</t>
  </si>
  <si>
    <t>21:0209:000752</t>
  </si>
  <si>
    <t>21:0209:000752:0003:0001:00</t>
  </si>
  <si>
    <t>031L  :881122:00:------:--</t>
  </si>
  <si>
    <t>21:0691:000845</t>
  </si>
  <si>
    <t>21:0209:000753</t>
  </si>
  <si>
    <t>21:0209:000753:0003:0001:00</t>
  </si>
  <si>
    <t>031L  :881123:9M:------:--</t>
  </si>
  <si>
    <t>21:0691:000846</t>
  </si>
  <si>
    <t>031L  :881124:10:------:--</t>
  </si>
  <si>
    <t>21:0691:000847</t>
  </si>
  <si>
    <t>21:0209:000754</t>
  </si>
  <si>
    <t>21:0209:000754:0003:0001:00</t>
  </si>
  <si>
    <t>031L  :881125:20:881124:10</t>
  </si>
  <si>
    <t>21:0691:000848</t>
  </si>
  <si>
    <t>21:0209:000754:0004:0001:00</t>
  </si>
  <si>
    <t>031L  :881126:00:------:--</t>
  </si>
  <si>
    <t>21:0691:000849</t>
  </si>
  <si>
    <t>21:0209:000755</t>
  </si>
  <si>
    <t>21:0209:000755:0003:0001:00</t>
  </si>
  <si>
    <t>031L  :881127:00:------:--</t>
  </si>
  <si>
    <t>21:0691:000850</t>
  </si>
  <si>
    <t>21:0209:000756</t>
  </si>
  <si>
    <t>21:0209:000756:0003:0001:00</t>
  </si>
  <si>
    <t>031L  :881128:00:------:--</t>
  </si>
  <si>
    <t>21:0691:000851</t>
  </si>
  <si>
    <t>21:0209:000757</t>
  </si>
  <si>
    <t>21:0209:000757:0003:0001:00</t>
  </si>
  <si>
    <t>031L  :881129:00:------:--</t>
  </si>
  <si>
    <t>21:0691:000852</t>
  </si>
  <si>
    <t>21:0209:000758</t>
  </si>
  <si>
    <t>21:0209:000758:0003:0001:00</t>
  </si>
  <si>
    <t>031L  :881130:00:------:--</t>
  </si>
  <si>
    <t>21:0691:000853</t>
  </si>
  <si>
    <t>21:0209:000759</t>
  </si>
  <si>
    <t>21:0209:000759:0003:0001:00</t>
  </si>
  <si>
    <t>031L  :881131:00:------:--</t>
  </si>
  <si>
    <t>21:0691:000854</t>
  </si>
  <si>
    <t>21:0209:000760</t>
  </si>
  <si>
    <t>21:0209:000760:0003:0001:00</t>
  </si>
  <si>
    <t>031L  :881132:00:------:--</t>
  </si>
  <si>
    <t>21:0691:000855</t>
  </si>
  <si>
    <t>21:0209:000761</t>
  </si>
  <si>
    <t>21:0209:000761:0003:0001:00</t>
  </si>
  <si>
    <t>031L  :881133:00:------:--</t>
  </si>
  <si>
    <t>21:0691:000856</t>
  </si>
  <si>
    <t>21:0209:000762</t>
  </si>
  <si>
    <t>21:0209:000762:0003:0001:00</t>
  </si>
  <si>
    <t>031L  :881134:00:------:--</t>
  </si>
  <si>
    <t>21:0691:000857</t>
  </si>
  <si>
    <t>21:0209:000763</t>
  </si>
  <si>
    <t>21:0209:000763:0003:0001:00</t>
  </si>
  <si>
    <t>031L  :881135:00:------:--</t>
  </si>
  <si>
    <t>21:0691:000858</t>
  </si>
  <si>
    <t>21:0209:000764</t>
  </si>
  <si>
    <t>21:0209:000764:0003:0001:00</t>
  </si>
  <si>
    <t>031L  :881136:00:------:--</t>
  </si>
  <si>
    <t>21:0691:000859</t>
  </si>
  <si>
    <t>21:0209:000765</t>
  </si>
  <si>
    <t>21:0209:000765:0003:0001:00</t>
  </si>
  <si>
    <t>031L  :881137:00:------:--</t>
  </si>
  <si>
    <t>21:0691:000860</t>
  </si>
  <si>
    <t>21:0209:000766</t>
  </si>
  <si>
    <t>21:0209:000766:0003:0001:00</t>
  </si>
  <si>
    <t>031L  :881138:00:------:--</t>
  </si>
  <si>
    <t>21:0691:000861</t>
  </si>
  <si>
    <t>21:0209:000767</t>
  </si>
  <si>
    <t>21:0209:000767:0003:0001:00</t>
  </si>
  <si>
    <t>031L  :881139:00:------:--</t>
  </si>
  <si>
    <t>21:0691:000862</t>
  </si>
  <si>
    <t>21:0209:000768</t>
  </si>
  <si>
    <t>21:0209:000768:0003:0001:00</t>
  </si>
  <si>
    <t>031L  :881140:00:------:--</t>
  </si>
  <si>
    <t>21:0691:000863</t>
  </si>
  <si>
    <t>21:0209:000769</t>
  </si>
  <si>
    <t>21:0209:000769:0003:0001:00</t>
  </si>
  <si>
    <t>031L  :881142:00:------:--</t>
  </si>
  <si>
    <t>21:0691:000864</t>
  </si>
  <si>
    <t>21:0209:000770</t>
  </si>
  <si>
    <t>21:0209:000770:0003:0001:00</t>
  </si>
  <si>
    <t>031L  :881143:10:------:--</t>
  </si>
  <si>
    <t>21:0691:000865</t>
  </si>
  <si>
    <t>21:0209:000771</t>
  </si>
  <si>
    <t>21:0209:000771:0003:0001:00</t>
  </si>
  <si>
    <t>031L  :881144:20:881143:10</t>
  </si>
  <si>
    <t>21:0691:000866</t>
  </si>
  <si>
    <t>21:0209:000771:0004:0001:00</t>
  </si>
  <si>
    <t>031L  :881145:9R:------:--</t>
  </si>
  <si>
    <t>21:0691:000867</t>
  </si>
  <si>
    <t>031L  :881146:00:------:--</t>
  </si>
  <si>
    <t>21:0691:000868</t>
  </si>
  <si>
    <t>21:0209:000772</t>
  </si>
  <si>
    <t>21:0209:000772:0003:0001:00</t>
  </si>
  <si>
    <t>031L  :881147:00:------:--</t>
  </si>
  <si>
    <t>21:0691:000869</t>
  </si>
  <si>
    <t>21:0209:000773</t>
  </si>
  <si>
    <t>21:0209:000773:0003:0001:00</t>
  </si>
  <si>
    <t>031L  :881148:00:------:--</t>
  </si>
  <si>
    <t>21:0691:000870</t>
  </si>
  <si>
    <t>21:0209:000774</t>
  </si>
  <si>
    <t>21:0209:000774:0003:0001:00</t>
  </si>
  <si>
    <t>031L  :881149:00:------:--</t>
  </si>
  <si>
    <t>21:0691:000871</t>
  </si>
  <si>
    <t>21:0209:000775</t>
  </si>
  <si>
    <t>21:0209:000775:0003:0001:00</t>
  </si>
  <si>
    <t>031L  :881150:00:------:--</t>
  </si>
  <si>
    <t>21:0691:000872</t>
  </si>
  <si>
    <t>21:0209:000776</t>
  </si>
  <si>
    <t>21:0209:000776:0003:0001:00</t>
  </si>
  <si>
    <t>031L  :881151:00:------:--</t>
  </si>
  <si>
    <t>21:0691:000873</t>
  </si>
  <si>
    <t>21:0209:000777</t>
  </si>
  <si>
    <t>21:0209:000777:0003:0001:00</t>
  </si>
  <si>
    <t>031L  :881152:00:------:--</t>
  </si>
  <si>
    <t>21:0691:000874</t>
  </si>
  <si>
    <t>21:0209:000778</t>
  </si>
  <si>
    <t>21:0209:000778:0003:0001:00</t>
  </si>
  <si>
    <t>031L  :881153:00:------:--</t>
  </si>
  <si>
    <t>21:0691:000875</t>
  </si>
  <si>
    <t>21:0209:000779</t>
  </si>
  <si>
    <t>21:0209:000779:0003:0001:00</t>
  </si>
  <si>
    <t>031L  :881154:00:------:--</t>
  </si>
  <si>
    <t>21:0691:000876</t>
  </si>
  <si>
    <t>21:0209:000780</t>
  </si>
  <si>
    <t>21:0209:000780:0003:0001:00</t>
  </si>
  <si>
    <t>031L  :881155:00:------:--</t>
  </si>
  <si>
    <t>21:0691:000877</t>
  </si>
  <si>
    <t>21:0209:000781</t>
  </si>
  <si>
    <t>21:0209:000781:0003:0001:00</t>
  </si>
  <si>
    <t>031L  :881156:00:------:--</t>
  </si>
  <si>
    <t>21:0691:000878</t>
  </si>
  <si>
    <t>21:0209:000782</t>
  </si>
  <si>
    <t>21:0209:000782:0003:0001:00</t>
  </si>
  <si>
    <t>031L  :881157:00:------:--</t>
  </si>
  <si>
    <t>21:0691:000879</t>
  </si>
  <si>
    <t>21:0209:000783</t>
  </si>
  <si>
    <t>21:0209:000783:0003:0001:00</t>
  </si>
  <si>
    <t>031L  :881158:00:------:--</t>
  </si>
  <si>
    <t>21:0691:000880</t>
  </si>
  <si>
    <t>21:0209:000784</t>
  </si>
  <si>
    <t>21:0209:000784:0003:0001:00</t>
  </si>
  <si>
    <t>031L  :881159:00:------:--</t>
  </si>
  <si>
    <t>21:0691:000881</t>
  </si>
  <si>
    <t>21:0209:000785</t>
  </si>
  <si>
    <t>21:0209:000785:0003:0001:00</t>
  </si>
  <si>
    <t>031L  :881160:00:------:--</t>
  </si>
  <si>
    <t>21:0691:000882</t>
  </si>
  <si>
    <t>21:0209:000786</t>
  </si>
  <si>
    <t>21:0209:000786:0003:0001:00</t>
  </si>
  <si>
    <t>031L  :881162:10:------:--</t>
  </si>
  <si>
    <t>21:0691:000883</t>
  </si>
  <si>
    <t>21:0209:000787</t>
  </si>
  <si>
    <t>21:0209:000787:0003:0001:00</t>
  </si>
  <si>
    <t>031L  :881163:20:881162:10</t>
  </si>
  <si>
    <t>21:0691:000884</t>
  </si>
  <si>
    <t>21:0209:000787:0004:0001:00</t>
  </si>
  <si>
    <t>031L  :881164:00:------:--</t>
  </si>
  <si>
    <t>21:0691:000885</t>
  </si>
  <si>
    <t>21:0209:000788</t>
  </si>
  <si>
    <t>21:0209:000788:0003:0001:00</t>
  </si>
  <si>
    <t>031L  :881165:00:------:--</t>
  </si>
  <si>
    <t>21:0691:000886</t>
  </si>
  <si>
    <t>21:0209:000789</t>
  </si>
  <si>
    <t>21:0209:000789:0003:0001:00</t>
  </si>
  <si>
    <t>031L  :881166:00:------:--</t>
  </si>
  <si>
    <t>21:0691:000887</t>
  </si>
  <si>
    <t>21:0209:000790</t>
  </si>
  <si>
    <t>21:0209:000790:0003:0001:00</t>
  </si>
  <si>
    <t>031L  :881167:00:------:--</t>
  </si>
  <si>
    <t>21:0691:000888</t>
  </si>
  <si>
    <t>21:0209:000791</t>
  </si>
  <si>
    <t>21:0209:000791:0003:0001:00</t>
  </si>
  <si>
    <t>031L  :881168:00:------:--</t>
  </si>
  <si>
    <t>21:0691:000889</t>
  </si>
  <si>
    <t>21:0209:000792</t>
  </si>
  <si>
    <t>21:0209:000792:0003:0001:00</t>
  </si>
  <si>
    <t>031L  :881169:00:------:--</t>
  </si>
  <si>
    <t>21:0691:000890</t>
  </si>
  <si>
    <t>21:0209:000793</t>
  </si>
  <si>
    <t>21:0209:000793:0003:0001:00</t>
  </si>
  <si>
    <t>031L  :881170:00:------:--</t>
  </si>
  <si>
    <t>21:0691:000891</t>
  </si>
  <si>
    <t>21:0209:000794</t>
  </si>
  <si>
    <t>21:0209:000794:0003:0001:00</t>
  </si>
  <si>
    <t>031L  :881171:00:------:--</t>
  </si>
  <si>
    <t>21:0691:000892</t>
  </si>
  <si>
    <t>21:0209:000795</t>
  </si>
  <si>
    <t>21:0209:000795:0003:0001:00</t>
  </si>
  <si>
    <t>031L  :881172:00:------:--</t>
  </si>
  <si>
    <t>21:0691:000893</t>
  </si>
  <si>
    <t>21:0209:000796</t>
  </si>
  <si>
    <t>21:0209:000796:0003:0001:00</t>
  </si>
  <si>
    <t>031L  :881173:9P:------:--</t>
  </si>
  <si>
    <t>21:0691:000894</t>
  </si>
  <si>
    <t>031L  :881174:00:------:--</t>
  </si>
  <si>
    <t>21:0691:000895</t>
  </si>
  <si>
    <t>21:0209:000797</t>
  </si>
  <si>
    <t>21:0209:000797:0003:0001:00</t>
  </si>
  <si>
    <t>031L  :881175:00:------:--</t>
  </si>
  <si>
    <t>21:0691:000896</t>
  </si>
  <si>
    <t>21:0209:000798</t>
  </si>
  <si>
    <t>21:0209:000798:0003:0001:00</t>
  </si>
  <si>
    <t>031L  :881176:00:------:--</t>
  </si>
  <si>
    <t>21:0691:000897</t>
  </si>
  <si>
    <t>21:0209:000799</t>
  </si>
  <si>
    <t>21:0209:000799:0003:0001:00</t>
  </si>
  <si>
    <t>031L  :881177:00:------:--</t>
  </si>
  <si>
    <t>21:0691:000898</t>
  </si>
  <si>
    <t>21:0209:000800</t>
  </si>
  <si>
    <t>21:0209:000800:0003:0001:00</t>
  </si>
  <si>
    <t>031L  :881178:00:------:--</t>
  </si>
  <si>
    <t>21:0691:000899</t>
  </si>
  <si>
    <t>21:0209:000801</t>
  </si>
  <si>
    <t>21:0209:000801:0003:0001:00</t>
  </si>
  <si>
    <t>031L  :881179:00:------:--</t>
  </si>
  <si>
    <t>21:0691:000900</t>
  </si>
  <si>
    <t>21:0209:000802</t>
  </si>
  <si>
    <t>21:0209:000802:0003:0001:00</t>
  </si>
  <si>
    <t>031L  :881180:00:------:--</t>
  </si>
  <si>
    <t>21:0691:000901</t>
  </si>
  <si>
    <t>21:0209:000803</t>
  </si>
  <si>
    <t>21:0209:000803:0003:0001:00</t>
  </si>
  <si>
    <t>031L  :881182:10:------:--</t>
  </si>
  <si>
    <t>21:0691:000902</t>
  </si>
  <si>
    <t>21:0209:000804</t>
  </si>
  <si>
    <t>21:0209:000804:0003:0001:00</t>
  </si>
  <si>
    <t>031L  :881183:20:881182:10</t>
  </si>
  <si>
    <t>21:0691:000903</t>
  </si>
  <si>
    <t>21:0209:000804:0004:0001:00</t>
  </si>
  <si>
    <t>031L  :881184:00:------:--</t>
  </si>
  <si>
    <t>21:0691:000904</t>
  </si>
  <si>
    <t>21:0209:000805</t>
  </si>
  <si>
    <t>21:0209:000805:0003:0001:00</t>
  </si>
  <si>
    <t>031L  :881185:00:------:--</t>
  </si>
  <si>
    <t>21:0691:000905</t>
  </si>
  <si>
    <t>21:0209:000806</t>
  </si>
  <si>
    <t>21:0209:000806:0003:0001:00</t>
  </si>
  <si>
    <t>031L  :881186:00:------:--</t>
  </si>
  <si>
    <t>21:0691:000906</t>
  </si>
  <si>
    <t>21:0209:000807</t>
  </si>
  <si>
    <t>21:0209:000807:0003:0001:00</t>
  </si>
  <si>
    <t>031L  :881187:00:------:--</t>
  </si>
  <si>
    <t>21:0691:000907</t>
  </si>
  <si>
    <t>21:0209:000808</t>
  </si>
  <si>
    <t>21:0209:000808:0003:0001:00</t>
  </si>
  <si>
    <t>031L  :881188:00:------:--</t>
  </si>
  <si>
    <t>21:0691:000908</t>
  </si>
  <si>
    <t>21:0209:000809</t>
  </si>
  <si>
    <t>21:0209:000809:0003:0001:00</t>
  </si>
  <si>
    <t>031L  :881189:00:------:--</t>
  </si>
  <si>
    <t>21:0691:000909</t>
  </si>
  <si>
    <t>21:0209:000810</t>
  </si>
  <si>
    <t>21:0209:000810:0003:0001:00</t>
  </si>
  <si>
    <t>031L  :881190:00:------:--</t>
  </si>
  <si>
    <t>21:0691:000910</t>
  </si>
  <si>
    <t>21:0209:000811</t>
  </si>
  <si>
    <t>21:0209:000811:0003:0001:00</t>
  </si>
  <si>
    <t>031L  :881191:00:------:--</t>
  </si>
  <si>
    <t>21:0691:000911</t>
  </si>
  <si>
    <t>21:0209:000812</t>
  </si>
  <si>
    <t>21:0209:000812:0003:0001:00</t>
  </si>
  <si>
    <t>031L  :881192:00:------:--</t>
  </si>
  <si>
    <t>21:0691:000912</t>
  </si>
  <si>
    <t>21:0209:000813</t>
  </si>
  <si>
    <t>21:0209:000813:0003:0001:00</t>
  </si>
  <si>
    <t>031L  :881193:9M:------:--</t>
  </si>
  <si>
    <t>21:0691:000913</t>
  </si>
  <si>
    <t>031L  :881194:00:------:--</t>
  </si>
  <si>
    <t>21:0691:000914</t>
  </si>
  <si>
    <t>21:0209:000814</t>
  </si>
  <si>
    <t>21:0209:000814:0003:0001:00</t>
  </si>
  <si>
    <t>031L  :881195:00:------:--</t>
  </si>
  <si>
    <t>21:0691:000915</t>
  </si>
  <si>
    <t>21:0209:000815</t>
  </si>
  <si>
    <t>21:0209:000815:0003:0001:00</t>
  </si>
  <si>
    <t>031L  :881196:00:------:--</t>
  </si>
  <si>
    <t>21:0691:000916</t>
  </si>
  <si>
    <t>21:0209:000816</t>
  </si>
  <si>
    <t>21:0209:000816:0003:0001:00</t>
  </si>
  <si>
    <t>031L  :881197:00:------:--</t>
  </si>
  <si>
    <t>21:0691:000917</t>
  </si>
  <si>
    <t>21:0209:000817</t>
  </si>
  <si>
    <t>21:0209:000817:0003:0001:00</t>
  </si>
  <si>
    <t>031L  :881198:00:------:--</t>
  </si>
  <si>
    <t>21:0691:000918</t>
  </si>
  <si>
    <t>21:0209:000818</t>
  </si>
  <si>
    <t>21:0209:000818:0003:0001:00</t>
  </si>
  <si>
    <t>031L  :881199:00:------:--</t>
  </si>
  <si>
    <t>21:0691:000919</t>
  </si>
  <si>
    <t>21:0209:000819</t>
  </si>
  <si>
    <t>21:0209:000819:0003:0001:00</t>
  </si>
  <si>
    <t>031L  :881200:00:------:--</t>
  </si>
  <si>
    <t>21:0691:000920</t>
  </si>
  <si>
    <t>21:0209:000820</t>
  </si>
  <si>
    <t>21:0209:000820:0003:0001:00</t>
  </si>
  <si>
    <t>031L  :881202:00:------:--</t>
  </si>
  <si>
    <t>21:0691:000921</t>
  </si>
  <si>
    <t>21:0209:000821</t>
  </si>
  <si>
    <t>21:0209:000821:0003:0001:00</t>
  </si>
  <si>
    <t>031L  :881203:00:------:--</t>
  </si>
  <si>
    <t>21:0691:000922</t>
  </si>
  <si>
    <t>21:0209:000822</t>
  </si>
  <si>
    <t>21:0209:000822:0003:0001:00</t>
  </si>
  <si>
    <t>031L  :881204:10:------:--</t>
  </si>
  <si>
    <t>21:0691:000923</t>
  </si>
  <si>
    <t>21:0209:000823</t>
  </si>
  <si>
    <t>21:0209:000823:0003:0001:00</t>
  </si>
  <si>
    <t>031L  :881205:9M:------:--</t>
  </si>
  <si>
    <t>21:0691:000924</t>
  </si>
  <si>
    <t>031L  :881206:20:881204:10</t>
  </si>
  <si>
    <t>21:0691:000925</t>
  </si>
  <si>
    <t>21:0209:000823:0004:0001:00</t>
  </si>
  <si>
    <t>031L  :881207:00:------:--</t>
  </si>
  <si>
    <t>21:0691:000926</t>
  </si>
  <si>
    <t>21:0209:000824</t>
  </si>
  <si>
    <t>21:0209:000824:0003:0001:00</t>
  </si>
  <si>
    <t>031L  :881208:00:------:--</t>
  </si>
  <si>
    <t>21:0691:000927</t>
  </si>
  <si>
    <t>21:0209:000825</t>
  </si>
  <si>
    <t>21:0209:000825:0003:0001:00</t>
  </si>
  <si>
    <t>031L  :881209:00:------:--</t>
  </si>
  <si>
    <t>21:0691:000928</t>
  </si>
  <si>
    <t>21:0209:000826</t>
  </si>
  <si>
    <t>21:0209:000826:0003:0001:00</t>
  </si>
  <si>
    <t>031L  :881210:00:------:--</t>
  </si>
  <si>
    <t>21:0691:000929</t>
  </si>
  <si>
    <t>21:0209:000827</t>
  </si>
  <si>
    <t>21:0209:000827:0003:0001:00</t>
  </si>
  <si>
    <t>031L  :881211:00:------:--</t>
  </si>
  <si>
    <t>21:0691:000930</t>
  </si>
  <si>
    <t>21:0209:000828</t>
  </si>
  <si>
    <t>21:0209:000828:0003:0001:00</t>
  </si>
  <si>
    <t>031L  :881212:00:------:--</t>
  </si>
  <si>
    <t>21:0691:000931</t>
  </si>
  <si>
    <t>21:0209:000829</t>
  </si>
  <si>
    <t>21:0209:000829:0003:0001:00</t>
  </si>
  <si>
    <t>031L  :881213:00:------:--</t>
  </si>
  <si>
    <t>21:0691:000932</t>
  </si>
  <si>
    <t>21:0209:000830</t>
  </si>
  <si>
    <t>21:0209:000830:0003:0001:00</t>
  </si>
  <si>
    <t>031L  :881214:00:------:--</t>
  </si>
  <si>
    <t>21:0691:000933</t>
  </si>
  <si>
    <t>21:0209:000831</t>
  </si>
  <si>
    <t>21:0209:000831:0003:0001:00</t>
  </si>
  <si>
    <t>031L  :881215:00:------:--</t>
  </si>
  <si>
    <t>21:0691:000934</t>
  </si>
  <si>
    <t>21:0209:000832</t>
  </si>
  <si>
    <t>21:0209:000832:0003:0001:00</t>
  </si>
  <si>
    <t>031L  :881216:00:------:--</t>
  </si>
  <si>
    <t>21:0691:000935</t>
  </si>
  <si>
    <t>21:0209:000833</t>
  </si>
  <si>
    <t>21:0209:000833:0003:0001:00</t>
  </si>
  <si>
    <t>031L  :881217:00:------:--</t>
  </si>
  <si>
    <t>21:0691:000936</t>
  </si>
  <si>
    <t>21:0209:000834</t>
  </si>
  <si>
    <t>21:0209:000834:0003:0001:00</t>
  </si>
  <si>
    <t>031L  :881218:00:------:--</t>
  </si>
  <si>
    <t>21:0691:000937</t>
  </si>
  <si>
    <t>21:0209:000835</t>
  </si>
  <si>
    <t>21:0209:000835:0003:0001:00</t>
  </si>
  <si>
    <t>031L  :881219:00:------:--</t>
  </si>
  <si>
    <t>21:0691:000938</t>
  </si>
  <si>
    <t>21:0209:000836</t>
  </si>
  <si>
    <t>21:0209:000836:0003:0001:00</t>
  </si>
  <si>
    <t>031L  :881220:00:------:--</t>
  </si>
  <si>
    <t>21:0691:000939</t>
  </si>
  <si>
    <t>21:0209:000837</t>
  </si>
  <si>
    <t>21:0209:000837:0003:0001:00</t>
  </si>
  <si>
    <t>031L  :881222:9R:------:--</t>
  </si>
  <si>
    <t>21:0691:000940</t>
  </si>
  <si>
    <t>031L  :881223:10:------:--</t>
  </si>
  <si>
    <t>21:0691:000941</t>
  </si>
  <si>
    <t>21:0209:000838</t>
  </si>
  <si>
    <t>21:0209:000838:0003:0001:00</t>
  </si>
  <si>
    <t>031L  :881224:20:881223:10</t>
  </si>
  <si>
    <t>21:0691:000942</t>
  </si>
  <si>
    <t>21:0209:000838:0004:0001:00</t>
  </si>
  <si>
    <t>031L  :881225:00:------:--</t>
  </si>
  <si>
    <t>21:0691:000943</t>
  </si>
  <si>
    <t>21:0209:000839</t>
  </si>
  <si>
    <t>21:0209:000839:0003:0001:00</t>
  </si>
  <si>
    <t>031L  :881226:00:------:--</t>
  </si>
  <si>
    <t>21:0691:000944</t>
  </si>
  <si>
    <t>21:0209:000840</t>
  </si>
  <si>
    <t>21:0209:000840:0003:0001:00</t>
  </si>
  <si>
    <t>031L  :881227:00:------:--</t>
  </si>
  <si>
    <t>21:0691:000945</t>
  </si>
  <si>
    <t>21:0209:000841</t>
  </si>
  <si>
    <t>21:0209:000841:0003:0001:00</t>
  </si>
  <si>
    <t>031L  :881228:00:------:--</t>
  </si>
  <si>
    <t>21:0691:000946</t>
  </si>
  <si>
    <t>21:0209:000842</t>
  </si>
  <si>
    <t>21:0209:000842:0003:0001:00</t>
  </si>
  <si>
    <t>031L  :881229:00:------:--</t>
  </si>
  <si>
    <t>21:0691:000947</t>
  </si>
  <si>
    <t>21:0209:000843</t>
  </si>
  <si>
    <t>21:0209:000843:0003:0001:00</t>
  </si>
  <si>
    <t>031L  :881230:00:------:--</t>
  </si>
  <si>
    <t>21:0691:000948</t>
  </si>
  <si>
    <t>21:0209:000844</t>
  </si>
  <si>
    <t>21:0209:000844:0003:0001:00</t>
  </si>
  <si>
    <t>031L  :881231:00:------:--</t>
  </si>
  <si>
    <t>21:0691:000949</t>
  </si>
  <si>
    <t>21:0209:000845</t>
  </si>
  <si>
    <t>21:0209:000845:0003:0001:00</t>
  </si>
  <si>
    <t>031L  :881232:00:------:--</t>
  </si>
  <si>
    <t>21:0691:000950</t>
  </si>
  <si>
    <t>21:0209:000846</t>
  </si>
  <si>
    <t>21:0209:000846:0003:0001:00</t>
  </si>
  <si>
    <t>031L  :881233:00:------:--</t>
  </si>
  <si>
    <t>21:0691:000951</t>
  </si>
  <si>
    <t>21:0209:000847</t>
  </si>
  <si>
    <t>21:0209:000847:0003:0001:00</t>
  </si>
  <si>
    <t>031L  :881234:00:------:--</t>
  </si>
  <si>
    <t>21:0691:000952</t>
  </si>
  <si>
    <t>21:0209:000848</t>
  </si>
  <si>
    <t>21:0209:000848:0003:0001:00</t>
  </si>
  <si>
    <t>031L  :881235:00:------:--</t>
  </si>
  <si>
    <t>21:0691:000953</t>
  </si>
  <si>
    <t>21:0209:000849</t>
  </si>
  <si>
    <t>21:0209:000849:0003:0001:00</t>
  </si>
  <si>
    <t>031L  :881236:00:------:--</t>
  </si>
  <si>
    <t>21:0691:000954</t>
  </si>
  <si>
    <t>21:0209:000850</t>
  </si>
  <si>
    <t>21:0209:000850:0003:0001:00</t>
  </si>
  <si>
    <t>031L  :881237:00:------:--</t>
  </si>
  <si>
    <t>21:0691:000955</t>
  </si>
  <si>
    <t>21:0209:000851</t>
  </si>
  <si>
    <t>21:0209:000851:0003:0001:00</t>
  </si>
  <si>
    <t>031L  :881238:00:------:--</t>
  </si>
  <si>
    <t>21:0691:000956</t>
  </si>
  <si>
    <t>21:0209:000852</t>
  </si>
  <si>
    <t>21:0209:000852:0003:0001:00</t>
  </si>
  <si>
    <t>031L  :881239:00:------:--</t>
  </si>
  <si>
    <t>21:0691:000957</t>
  </si>
  <si>
    <t>21:0209:000853</t>
  </si>
  <si>
    <t>21:0209:000853:0003:0001:00</t>
  </si>
  <si>
    <t>031L  :881240:00:------:--</t>
  </si>
  <si>
    <t>21:0691:000958</t>
  </si>
  <si>
    <t>21:0209:000854</t>
  </si>
  <si>
    <t>21:0209:000854:0003:0001:00</t>
  </si>
  <si>
    <t>031L  :881242:00:------:--</t>
  </si>
  <si>
    <t>21:0691:000959</t>
  </si>
  <si>
    <t>21:0209:000855</t>
  </si>
  <si>
    <t>21:0209:000855:0003:0001:00</t>
  </si>
  <si>
    <t>031L  :881243:10:------:--</t>
  </si>
  <si>
    <t>21:0691:000960</t>
  </si>
  <si>
    <t>21:0209:000856</t>
  </si>
  <si>
    <t>21:0209:000856:0003:0001:00</t>
  </si>
  <si>
    <t>031L  :881244:20:881243:10</t>
  </si>
  <si>
    <t>21:0691:000961</t>
  </si>
  <si>
    <t>21:0209:000856:0004:0001:00</t>
  </si>
  <si>
    <t>031L  :881245:00:------:--</t>
  </si>
  <si>
    <t>21:0691:000962</t>
  </si>
  <si>
    <t>21:0209:000857</t>
  </si>
  <si>
    <t>21:0209:000857:0003:0001:00</t>
  </si>
  <si>
    <t>031L  :881246:9M:------:--</t>
  </si>
  <si>
    <t>21:0691:000963</t>
  </si>
  <si>
    <t>031L  :881247:00:------:--</t>
  </si>
  <si>
    <t>21:0691:000964</t>
  </si>
  <si>
    <t>21:0209:000858</t>
  </si>
  <si>
    <t>21:0209:000858:0003:0001:00</t>
  </si>
  <si>
    <t>031L  :881248:00:------:--</t>
  </si>
  <si>
    <t>21:0691:000965</t>
  </si>
  <si>
    <t>21:0209:000859</t>
  </si>
  <si>
    <t>21:0209:000859:0003:0001:00</t>
  </si>
  <si>
    <t>031L  :881249:00:------:--</t>
  </si>
  <si>
    <t>21:0691:000966</t>
  </si>
  <si>
    <t>21:0209:000860</t>
  </si>
  <si>
    <t>21:0209:000860:0003:0001:00</t>
  </si>
  <si>
    <t>031L  :881250:00:------:--</t>
  </si>
  <si>
    <t>21:0691:000967</t>
  </si>
  <si>
    <t>21:0209:000861</t>
  </si>
  <si>
    <t>21:0209:000861:0003:0001:00</t>
  </si>
  <si>
    <t>031L  :881251:00:------:--</t>
  </si>
  <si>
    <t>21:0691:000968</t>
  </si>
  <si>
    <t>21:0209:000862</t>
  </si>
  <si>
    <t>21:0209:000862:0003:0001:00</t>
  </si>
  <si>
    <t>031L  :881252:00:------:--</t>
  </si>
  <si>
    <t>21:0691:000969</t>
  </si>
  <si>
    <t>21:0209:000863</t>
  </si>
  <si>
    <t>21:0209:000863:0003:0001:00</t>
  </si>
  <si>
    <t>031L  :881253:00:------:--</t>
  </si>
  <si>
    <t>21:0691:000970</t>
  </si>
  <si>
    <t>21:0209:000864</t>
  </si>
  <si>
    <t>21:0209:000864:0003:0001:00</t>
  </si>
  <si>
    <t>031L  :881254:00:------:--</t>
  </si>
  <si>
    <t>21:0691:000971</t>
  </si>
  <si>
    <t>21:0209:000865</t>
  </si>
  <si>
    <t>21:0209:000865:0003:0001:00</t>
  </si>
  <si>
    <t>031L  :881255:00:------:--</t>
  </si>
  <si>
    <t>21:0691:000972</t>
  </si>
  <si>
    <t>21:0209:000866</t>
  </si>
  <si>
    <t>21:0209:000866:0003:0001:00</t>
  </si>
  <si>
    <t>031L  :883002:10:------:--</t>
  </si>
  <si>
    <t>21:0691:000973</t>
  </si>
  <si>
    <t>21:0209:000867</t>
  </si>
  <si>
    <t>21:0209:000867:0003:0001:00</t>
  </si>
  <si>
    <t>031L  :883003:20:883002:10</t>
  </si>
  <si>
    <t>21:0691:000974</t>
  </si>
  <si>
    <t>21:0209:000867:0004:0001:00</t>
  </si>
  <si>
    <t>031L  :883004:9M:------:--</t>
  </si>
  <si>
    <t>21:0691:000975</t>
  </si>
  <si>
    <t>031L  :883005:00:------:--</t>
  </si>
  <si>
    <t>21:0691:000976</t>
  </si>
  <si>
    <t>21:0209:000868</t>
  </si>
  <si>
    <t>21:0209:000868:0003:0001:00</t>
  </si>
  <si>
    <t>031L  :883006:00:------:--</t>
  </si>
  <si>
    <t>21:0691:000977</t>
  </si>
  <si>
    <t>21:0209:000869</t>
  </si>
  <si>
    <t>21:0209:000869:0003:0001:00</t>
  </si>
  <si>
    <t>031L  :883007:00:------:--</t>
  </si>
  <si>
    <t>21:0691:000978</t>
  </si>
  <si>
    <t>21:0209:000870</t>
  </si>
  <si>
    <t>21:0209:000870:0003:0001:00</t>
  </si>
  <si>
    <t>031L  :883008:00:------:--</t>
  </si>
  <si>
    <t>21:0691:000979</t>
  </si>
  <si>
    <t>21:0209:000871</t>
  </si>
  <si>
    <t>21:0209:000871:0003:0001:00</t>
  </si>
  <si>
    <t>031L  :883009:00:------:--</t>
  </si>
  <si>
    <t>21:0691:000980</t>
  </si>
  <si>
    <t>21:0209:000872</t>
  </si>
  <si>
    <t>21:0209:000872:0003:0001:00</t>
  </si>
  <si>
    <t>031L  :883010:00:------:--</t>
  </si>
  <si>
    <t>21:0691:000981</t>
  </si>
  <si>
    <t>21:0209:000873</t>
  </si>
  <si>
    <t>21:0209:000873:0003:0001:00</t>
  </si>
  <si>
    <t>031L  :883011:00:------:--</t>
  </si>
  <si>
    <t>21:0691:000982</t>
  </si>
  <si>
    <t>21:0209:000874</t>
  </si>
  <si>
    <t>21:0209:000874:0003:0001:00</t>
  </si>
  <si>
    <t>031L  :883012:00:------:--</t>
  </si>
  <si>
    <t>21:0691:000983</t>
  </si>
  <si>
    <t>21:0209:000875</t>
  </si>
  <si>
    <t>21:0209:000875:0003:0001:00</t>
  </si>
  <si>
    <t>031L  :883013:00:------:--</t>
  </si>
  <si>
    <t>21:0691:000984</t>
  </si>
  <si>
    <t>21:0209:000876</t>
  </si>
  <si>
    <t>21:0209:000876:0003:0001:00</t>
  </si>
  <si>
    <t>031L  :883014:00:------:--</t>
  </si>
  <si>
    <t>21:0691:000985</t>
  </si>
  <si>
    <t>21:0209:000877</t>
  </si>
  <si>
    <t>21:0209:000877:0003:0001:00</t>
  </si>
  <si>
    <t>031L  :883015:00:------:--</t>
  </si>
  <si>
    <t>21:0691:000986</t>
  </si>
  <si>
    <t>21:0209:000878</t>
  </si>
  <si>
    <t>21:0209:000878:0003:0001:00</t>
  </si>
  <si>
    <t>031L  :883016:00:------:--</t>
  </si>
  <si>
    <t>21:0691:000987</t>
  </si>
  <si>
    <t>21:0209:000879</t>
  </si>
  <si>
    <t>21:0209:000879:0003:0001:00</t>
  </si>
  <si>
    <t>031L  :883017:00:------:--</t>
  </si>
  <si>
    <t>21:0691:000988</t>
  </si>
  <si>
    <t>21:0209:000880</t>
  </si>
  <si>
    <t>21:0209:000880:0003:0001:00</t>
  </si>
  <si>
    <t>031L  :883018:00:------:--</t>
  </si>
  <si>
    <t>21:0691:000989</t>
  </si>
  <si>
    <t>21:0209:000881</t>
  </si>
  <si>
    <t>21:0209:000881:0003:0001:00</t>
  </si>
  <si>
    <t>031L  :883019:00:------:--</t>
  </si>
  <si>
    <t>21:0691:000990</t>
  </si>
  <si>
    <t>21:0209:000882</t>
  </si>
  <si>
    <t>21:0209:000882:0003:0001:00</t>
  </si>
  <si>
    <t>031L  :883020:00:------:--</t>
  </si>
  <si>
    <t>21:0691:000991</t>
  </si>
  <si>
    <t>21:0209:000883</t>
  </si>
  <si>
    <t>21:0209:000883:0003:0001:00</t>
  </si>
  <si>
    <t>031L  :883022:00:------:--</t>
  </si>
  <si>
    <t>21:0691:000992</t>
  </si>
  <si>
    <t>21:0209:000884</t>
  </si>
  <si>
    <t>21:0209:000884:0003:0001:00</t>
  </si>
  <si>
    <t>031L  :883023:00:------:--</t>
  </si>
  <si>
    <t>21:0691:000993</t>
  </si>
  <si>
    <t>21:0209:000885</t>
  </si>
  <si>
    <t>21:0209:000885:0003:0001:00</t>
  </si>
  <si>
    <t>031L  :883024:10:------:--</t>
  </si>
  <si>
    <t>21:0691:000994</t>
  </si>
  <si>
    <t>21:0209:000886</t>
  </si>
  <si>
    <t>21:0209:000886:0003:0001:00</t>
  </si>
  <si>
    <t>031L  :883025:20:883024:10</t>
  </si>
  <si>
    <t>21:0691:000995</t>
  </si>
  <si>
    <t>21:0209:000886:0004:0001:00</t>
  </si>
  <si>
    <t>031L  :883026:00:------:--</t>
  </si>
  <si>
    <t>21:0691:000996</t>
  </si>
  <si>
    <t>21:0209:000887</t>
  </si>
  <si>
    <t>21:0209:000887:0003:0001:00</t>
  </si>
  <si>
    <t>031L  :883027:00:------:--</t>
  </si>
  <si>
    <t>21:0691:000997</t>
  </si>
  <si>
    <t>21:0209:000888</t>
  </si>
  <si>
    <t>21:0209:000888:0003:0001:00</t>
  </si>
  <si>
    <t>031L  :883028:00:------:--</t>
  </si>
  <si>
    <t>21:0691:000998</t>
  </si>
  <si>
    <t>21:0209:000889</t>
  </si>
  <si>
    <t>21:0209:000889:0003:0001:00</t>
  </si>
  <si>
    <t>031L  :883029:00:------:--</t>
  </si>
  <si>
    <t>21:0691:000999</t>
  </si>
  <si>
    <t>21:0209:000890</t>
  </si>
  <si>
    <t>21:0209:000890:0003:0001:00</t>
  </si>
  <si>
    <t>031L  :883030:9R:------:--</t>
  </si>
  <si>
    <t>21:0691:001000</t>
  </si>
  <si>
    <t>031L  :883031:00:------:--</t>
  </si>
  <si>
    <t>21:0691:001001</t>
  </si>
  <si>
    <t>21:0209:000891</t>
  </si>
  <si>
    <t>21:0209:000891:0003:0001:00</t>
  </si>
  <si>
    <t>031L  :883032:00:------:--</t>
  </si>
  <si>
    <t>21:0691:001002</t>
  </si>
  <si>
    <t>21:0209:000892</t>
  </si>
  <si>
    <t>21:0209:000892:0003:0001:00</t>
  </si>
  <si>
    <t>031L  :883033:00:------:--</t>
  </si>
  <si>
    <t>21:0691:001003</t>
  </si>
  <si>
    <t>21:0209:000893</t>
  </si>
  <si>
    <t>21:0209:000893:0003:0001:00</t>
  </si>
  <si>
    <t>031L  :883034:00:------:--</t>
  </si>
  <si>
    <t>21:0691:001004</t>
  </si>
  <si>
    <t>21:0209:000894</t>
  </si>
  <si>
    <t>21:0209:000894:0003:0001:00</t>
  </si>
  <si>
    <t>031L  :883035:00:------:--</t>
  </si>
  <si>
    <t>21:0691:001005</t>
  </si>
  <si>
    <t>21:0209:000895</t>
  </si>
  <si>
    <t>21:0209:000895:0003:0001:00</t>
  </si>
  <si>
    <t>031L  :883036:00:------:--</t>
  </si>
  <si>
    <t>21:0691:001006</t>
  </si>
  <si>
    <t>21:0209:000896</t>
  </si>
  <si>
    <t>21:0209:000896:0003:0001:00</t>
  </si>
  <si>
    <t>031L  :883037:00:------:--</t>
  </si>
  <si>
    <t>21:0691:001007</t>
  </si>
  <si>
    <t>21:0209:000897</t>
  </si>
  <si>
    <t>21:0209:000897:0003:0001:00</t>
  </si>
  <si>
    <t>031L  :883038:00:------:--</t>
  </si>
  <si>
    <t>21:0691:001008</t>
  </si>
  <si>
    <t>21:0209:000898</t>
  </si>
  <si>
    <t>21:0209:000898:0003:0001:00</t>
  </si>
  <si>
    <t>031L  :883039:00:------:--</t>
  </si>
  <si>
    <t>21:0691:001009</t>
  </si>
  <si>
    <t>21:0209:000899</t>
  </si>
  <si>
    <t>21:0209:000899:0003:0001:00</t>
  </si>
  <si>
    <t>031L  :883040:00:------:--</t>
  </si>
  <si>
    <t>21:0691:001010</t>
  </si>
  <si>
    <t>21:0209:000900</t>
  </si>
  <si>
    <t>21:0209:000900:0003:0001:00</t>
  </si>
  <si>
    <t>031L  :883042:10:------:--</t>
  </si>
  <si>
    <t>21:0691:001011</t>
  </si>
  <si>
    <t>21:0209:000901</t>
  </si>
  <si>
    <t>21:0209:000901:0003:0001:00</t>
  </si>
  <si>
    <t>031L  :883043:20:883042:10</t>
  </si>
  <si>
    <t>21:0691:001012</t>
  </si>
  <si>
    <t>21:0209:000901:0004:0001:00</t>
  </si>
  <si>
    <t>031L  :883044:00:------:--</t>
  </si>
  <si>
    <t>21:0691:001013</t>
  </si>
  <si>
    <t>21:0209:000902</t>
  </si>
  <si>
    <t>21:0209:000902:0003:0001:00</t>
  </si>
  <si>
    <t>031L  :883045:00:------:--</t>
  </si>
  <si>
    <t>21:0691:001014</t>
  </si>
  <si>
    <t>21:0209:000903</t>
  </si>
  <si>
    <t>21:0209:000903:0003:0001:00</t>
  </si>
  <si>
    <t>031L  :883046:00:------:--</t>
  </si>
  <si>
    <t>21:0691:001015</t>
  </si>
  <si>
    <t>21:0209:000904</t>
  </si>
  <si>
    <t>21:0209:000904:0003:0001:00</t>
  </si>
  <si>
    <t>031L  :883047:00:------:--</t>
  </si>
  <si>
    <t>21:0691:001016</t>
  </si>
  <si>
    <t>21:0209:000905</t>
  </si>
  <si>
    <t>21:0209:000905:0003:0001:00</t>
  </si>
  <si>
    <t>031L  :883048:00:------:--</t>
  </si>
  <si>
    <t>21:0691:001017</t>
  </si>
  <si>
    <t>21:0209:000906</t>
  </si>
  <si>
    <t>21:0209:000906:0003:0001:00</t>
  </si>
  <si>
    <t>031L  :883049:00:------:--</t>
  </si>
  <si>
    <t>21:0691:001018</t>
  </si>
  <si>
    <t>21:0209:000907</t>
  </si>
  <si>
    <t>21:0209:000907:0003:0001:00</t>
  </si>
  <si>
    <t>031L  :883050:00:------:--</t>
  </si>
  <si>
    <t>21:0691:001019</t>
  </si>
  <si>
    <t>21:0209:000908</t>
  </si>
  <si>
    <t>21:0209:000908:0003:0001:00</t>
  </si>
  <si>
    <t>031L  :883051:00:------:--</t>
  </si>
  <si>
    <t>21:0691:001020</t>
  </si>
  <si>
    <t>21:0209:000909</t>
  </si>
  <si>
    <t>21:0209:000909:0003:0001:00</t>
  </si>
  <si>
    <t>031L  :883052:00:------:--</t>
  </si>
  <si>
    <t>21:0691:001021</t>
  </si>
  <si>
    <t>21:0209:000910</t>
  </si>
  <si>
    <t>21:0209:000910:0003:0001:00</t>
  </si>
  <si>
    <t>031L  :883053:00:------:--</t>
  </si>
  <si>
    <t>21:0691:001022</t>
  </si>
  <si>
    <t>21:0209:000911</t>
  </si>
  <si>
    <t>21:0209:000911:0003:0001:00</t>
  </si>
  <si>
    <t>031L  :883054:00:------:--</t>
  </si>
  <si>
    <t>21:0691:001023</t>
  </si>
  <si>
    <t>21:0209:000912</t>
  </si>
  <si>
    <t>21:0209:000912:0003:0001:00</t>
  </si>
  <si>
    <t>031L  :883055:00:------:--</t>
  </si>
  <si>
    <t>21:0691:001024</t>
  </si>
  <si>
    <t>21:0209:000913</t>
  </si>
  <si>
    <t>21:0209:000913:0003:0001:00</t>
  </si>
  <si>
    <t>031L  :883056:00:------:--</t>
  </si>
  <si>
    <t>21:0691:001025</t>
  </si>
  <si>
    <t>21:0209:000914</t>
  </si>
  <si>
    <t>21:0209:000914:0003:0001:00</t>
  </si>
  <si>
    <t>031L  :883057:00:------:--</t>
  </si>
  <si>
    <t>21:0691:001026</t>
  </si>
  <si>
    <t>21:0209:000915</t>
  </si>
  <si>
    <t>21:0209:000915:0003:0001:00</t>
  </si>
  <si>
    <t>031L  :883058:9M:------:--</t>
  </si>
  <si>
    <t>21:0691:001027</t>
  </si>
  <si>
    <t>031L  :883059:00:------:--</t>
  </si>
  <si>
    <t>21:0691:001028</t>
  </si>
  <si>
    <t>21:0209:000916</t>
  </si>
  <si>
    <t>21:0209:000916:0003:0001:00</t>
  </si>
  <si>
    <t>031L  :883060:00:------:--</t>
  </si>
  <si>
    <t>21:0691:001029</t>
  </si>
  <si>
    <t>21:0209:000917</t>
  </si>
  <si>
    <t>21:0209:000917:0003:0001:00</t>
  </si>
  <si>
    <t>031L  :883062:10:------:--</t>
  </si>
  <si>
    <t>21:0691:001030</t>
  </si>
  <si>
    <t>21:0209:000918</t>
  </si>
  <si>
    <t>21:0209:000918:0003:0001:00</t>
  </si>
  <si>
    <t>031L  :883063:20:883062:10</t>
  </si>
  <si>
    <t>21:0691:001031</t>
  </si>
  <si>
    <t>21:0209:000918:0004:0001:00</t>
  </si>
  <si>
    <t>031L  :883064:00:------:--</t>
  </si>
  <si>
    <t>21:0691:001032</t>
  </si>
  <si>
    <t>21:0209:000919</t>
  </si>
  <si>
    <t>21:0209:000919:0003:0001:00</t>
  </si>
  <si>
    <t>031L  :883065:00:------:--</t>
  </si>
  <si>
    <t>21:0691:001033</t>
  </si>
  <si>
    <t>21:0209:000920</t>
  </si>
  <si>
    <t>21:0209:000920:0003:0001:00</t>
  </si>
  <si>
    <t>031L  :883066:00:------:--</t>
  </si>
  <si>
    <t>21:0691:001034</t>
  </si>
  <si>
    <t>21:0209:000921</t>
  </si>
  <si>
    <t>21:0209:000921:0003:0001:00</t>
  </si>
  <si>
    <t>031L  :883067:00:------:--</t>
  </si>
  <si>
    <t>21:0691:001035</t>
  </si>
  <si>
    <t>21:0209:000922</t>
  </si>
  <si>
    <t>21:0209:000922:0003:0001:00</t>
  </si>
  <si>
    <t>031L  :883068:00:------:--</t>
  </si>
  <si>
    <t>21:0691:001036</t>
  </si>
  <si>
    <t>21:0209:000923</t>
  </si>
  <si>
    <t>21:0209:000923:0003:0001:00</t>
  </si>
  <si>
    <t>031L  :883069:00:------:--</t>
  </si>
  <si>
    <t>21:0691:001037</t>
  </si>
  <si>
    <t>21:0209:000924</t>
  </si>
  <si>
    <t>21:0209:000924:0003:0001:00</t>
  </si>
  <si>
    <t>031L  :883070:00:------:--</t>
  </si>
  <si>
    <t>21:0691:001038</t>
  </si>
  <si>
    <t>21:0209:000925</t>
  </si>
  <si>
    <t>21:0209:000925:0003:0001:00</t>
  </si>
  <si>
    <t>031L  :883071:00:------:--</t>
  </si>
  <si>
    <t>21:0691:001039</t>
  </si>
  <si>
    <t>21:0209:000926</t>
  </si>
  <si>
    <t>21:0209:000926:0003:0001:00</t>
  </si>
  <si>
    <t>031L  :883072:00:------:--</t>
  </si>
  <si>
    <t>21:0691:001040</t>
  </si>
  <si>
    <t>21:0209:000927</t>
  </si>
  <si>
    <t>21:0209:000927:0003:0001:00</t>
  </si>
  <si>
    <t>031L  :883073:00:------:--</t>
  </si>
  <si>
    <t>21:0691:001041</t>
  </si>
  <si>
    <t>21:0209:000928</t>
  </si>
  <si>
    <t>21:0209:000928:0003:0001:00</t>
  </si>
  <si>
    <t>031L  :883074:00:------:--</t>
  </si>
  <si>
    <t>21:0691:001042</t>
  </si>
  <si>
    <t>21:0209:000929</t>
  </si>
  <si>
    <t>21:0209:000929:0003:0001:00</t>
  </si>
  <si>
    <t>031L  :883075:00:------:--</t>
  </si>
  <si>
    <t>21:0691:001043</t>
  </si>
  <si>
    <t>21:0209:000930</t>
  </si>
  <si>
    <t>21:0209:000930:0003:0001:00</t>
  </si>
  <si>
    <t>031L  :883076:00:------:--</t>
  </si>
  <si>
    <t>21:0691:001044</t>
  </si>
  <si>
    <t>21:0209:000931</t>
  </si>
  <si>
    <t>21:0209:000931:0003:0001:00</t>
  </si>
  <si>
    <t>031L  :883077:00:------:--</t>
  </si>
  <si>
    <t>21:0691:001045</t>
  </si>
  <si>
    <t>21:0209:000932</t>
  </si>
  <si>
    <t>21:0209:000932:0003:0001:00</t>
  </si>
  <si>
    <t>031L  :883078:9M:------:--</t>
  </si>
  <si>
    <t>21:0691:001046</t>
  </si>
  <si>
    <t>031L  :883079:00:------:--</t>
  </si>
  <si>
    <t>21:0691:001047</t>
  </si>
  <si>
    <t>21:0209:000933</t>
  </si>
  <si>
    <t>21:0209:000933:0003:0001:00</t>
  </si>
  <si>
    <t>031L  :883080:00:------:--</t>
  </si>
  <si>
    <t>21:0691:001048</t>
  </si>
  <si>
    <t>21:0209:000934</t>
  </si>
  <si>
    <t>21:0209:000934:0003:0001:00</t>
  </si>
  <si>
    <t>031L  :883082:10:------:--</t>
  </si>
  <si>
    <t>21:0691:001049</t>
  </si>
  <si>
    <t>21:0209:000935</t>
  </si>
  <si>
    <t>21:0209:000935:0003:0001:00</t>
  </si>
  <si>
    <t>031L  :883083:20:883082:10</t>
  </si>
  <si>
    <t>21:0691:001050</t>
  </si>
  <si>
    <t>21:0209:000935:0004:0001:00</t>
  </si>
  <si>
    <t>031L  :883084:00:------:--</t>
  </si>
  <si>
    <t>21:0691:001051</t>
  </si>
  <si>
    <t>21:0209:000936</t>
  </si>
  <si>
    <t>21:0209:000936:0003:0001:00</t>
  </si>
  <si>
    <t>031L  :883085:9M:------:--</t>
  </si>
  <si>
    <t>21:0691:001052</t>
  </si>
  <si>
    <t>031L  :883086:00:------:--</t>
  </si>
  <si>
    <t>21:0691:001053</t>
  </si>
  <si>
    <t>21:0209:000937</t>
  </si>
  <si>
    <t>21:0209:000937:0003:0001:00</t>
  </si>
  <si>
    <t>031L  :883087:00:------:--</t>
  </si>
  <si>
    <t>21:0691:001054</t>
  </si>
  <si>
    <t>21:0209:000938</t>
  </si>
  <si>
    <t>21:0209:000938:0003:0001:00</t>
  </si>
  <si>
    <t>031L  :883088:00:------:--</t>
  </si>
  <si>
    <t>21:0691:001055</t>
  </si>
  <si>
    <t>21:0209:000939</t>
  </si>
  <si>
    <t>21:0209:000939:0003:0001:00</t>
  </si>
  <si>
    <t>031L  :883089:00:------:--</t>
  </si>
  <si>
    <t>21:0691:001056</t>
  </si>
  <si>
    <t>21:0209:000940</t>
  </si>
  <si>
    <t>21:0209:000940:0003:0001:00</t>
  </si>
  <si>
    <t>031L  :883090:00:------:--</t>
  </si>
  <si>
    <t>21:0691:001057</t>
  </si>
  <si>
    <t>21:0209:000941</t>
  </si>
  <si>
    <t>21:0209:000941:0003:0001:00</t>
  </si>
  <si>
    <t>031L  :883091:00:------:--</t>
  </si>
  <si>
    <t>21:0691:001058</t>
  </si>
  <si>
    <t>21:0209:000942</t>
  </si>
  <si>
    <t>21:0209:000942:0003:0001:00</t>
  </si>
  <si>
    <t>031L  :883092:00:------:--</t>
  </si>
  <si>
    <t>21:0691:001059</t>
  </si>
  <si>
    <t>21:0209:000943</t>
  </si>
  <si>
    <t>21:0209:000943:0003:0001:00</t>
  </si>
  <si>
    <t>031L  :883093:00:------:--</t>
  </si>
  <si>
    <t>21:0691:001060</t>
  </si>
  <si>
    <t>21:0209:000944</t>
  </si>
  <si>
    <t>21:0209:000944:0003:0001:00</t>
  </si>
  <si>
    <t>031L  :883094:00:------:--</t>
  </si>
  <si>
    <t>21:0691:001061</t>
  </si>
  <si>
    <t>21:0209:000945</t>
  </si>
  <si>
    <t>21:0209:000945:0003:0001:00</t>
  </si>
  <si>
    <t>031L  :883095:00:------:--</t>
  </si>
  <si>
    <t>21:0691:001062</t>
  </si>
  <si>
    <t>21:0209:000946</t>
  </si>
  <si>
    <t>21:0209:000946:0003:0001:00</t>
  </si>
  <si>
    <t>031L  :883096:00:------:--</t>
  </si>
  <si>
    <t>21:0691:001063</t>
  </si>
  <si>
    <t>21:0209:000947</t>
  </si>
  <si>
    <t>21:0209:000947:0003:0001:00</t>
  </si>
  <si>
    <t>031L  :883097:00:------:--</t>
  </si>
  <si>
    <t>21:0691:001064</t>
  </si>
  <si>
    <t>21:0209:000948</t>
  </si>
  <si>
    <t>21:0209:000948:0003:0001:00</t>
  </si>
  <si>
    <t>031L  :883098:00:------:--</t>
  </si>
  <si>
    <t>21:0691:001065</t>
  </si>
  <si>
    <t>21:0209:000949</t>
  </si>
  <si>
    <t>21:0209:000949:0003:0001:00</t>
  </si>
  <si>
    <t>031L  :883099:00:------:--</t>
  </si>
  <si>
    <t>21:0691:001066</t>
  </si>
  <si>
    <t>21:0209:000950</t>
  </si>
  <si>
    <t>21:0209:000950:0003:0001:00</t>
  </si>
  <si>
    <t>031L  :883100:00:------:--</t>
  </si>
  <si>
    <t>21:0691:001067</t>
  </si>
  <si>
    <t>21:0209:000951</t>
  </si>
  <si>
    <t>21:0209:000951:0003:0001:00</t>
  </si>
  <si>
    <t>031L  :883102:10:------:--</t>
  </si>
  <si>
    <t>21:0691:001068</t>
  </si>
  <si>
    <t>21:0209:000952</t>
  </si>
  <si>
    <t>21:0209:000952:0003:0001:00</t>
  </si>
  <si>
    <t>031L  :883103:20:883102:10</t>
  </si>
  <si>
    <t>21:0691:001069</t>
  </si>
  <si>
    <t>21:0209:000952:0004:0001:00</t>
  </si>
  <si>
    <t>031L  :883104:00:------:--</t>
  </si>
  <si>
    <t>21:0691:001070</t>
  </si>
  <si>
    <t>21:0209:000953</t>
  </si>
  <si>
    <t>21:0209:000953:0003:0001:00</t>
  </si>
  <si>
    <t>031L  :883105:00:------:--</t>
  </si>
  <si>
    <t>21:0691:001071</t>
  </si>
  <si>
    <t>21:0209:000954</t>
  </si>
  <si>
    <t>21:0209:000954:0003:0001:00</t>
  </si>
  <si>
    <t>031L  :883106:00:------:--</t>
  </si>
  <si>
    <t>21:0691:001072</t>
  </si>
  <si>
    <t>21:0209:000955</t>
  </si>
  <si>
    <t>21:0209:000955:0003:0001:00</t>
  </si>
  <si>
    <t>031L  :883107:00:------:--</t>
  </si>
  <si>
    <t>21:0691:001073</t>
  </si>
  <si>
    <t>21:0209:000956</t>
  </si>
  <si>
    <t>21:0209:000956:0003:0001:00</t>
  </si>
  <si>
    <t>031L  :883108:00:------:--</t>
  </si>
  <si>
    <t>21:0691:001074</t>
  </si>
  <si>
    <t>21:0209:000957</t>
  </si>
  <si>
    <t>21:0209:000957:0003:0001:00</t>
  </si>
  <si>
    <t>031L  :883109:00:------:--</t>
  </si>
  <si>
    <t>21:0691:001075</t>
  </si>
  <si>
    <t>21:0209:000958</t>
  </si>
  <si>
    <t>21:0209:000958:0003:0001:00</t>
  </si>
  <si>
    <t>031L  :883110:00:------:--</t>
  </si>
  <si>
    <t>21:0691:001076</t>
  </si>
  <si>
    <t>21:0209:000959</t>
  </si>
  <si>
    <t>21:0209:000959:0003:0001:00</t>
  </si>
  <si>
    <t>031L  :883111:00:------:--</t>
  </si>
  <si>
    <t>21:0691:001077</t>
  </si>
  <si>
    <t>21:0209:000960</t>
  </si>
  <si>
    <t>21:0209:000960:0003:0001:00</t>
  </si>
  <si>
    <t>031L  :883112:00:------:--</t>
  </si>
  <si>
    <t>21:0691:001078</t>
  </si>
  <si>
    <t>21:0209:000961</t>
  </si>
  <si>
    <t>21:0209:000961:0003:0001:00</t>
  </si>
  <si>
    <t>031L  :883113:00:------:--</t>
  </si>
  <si>
    <t>21:0691:001079</t>
  </si>
  <si>
    <t>21:0209:000962</t>
  </si>
  <si>
    <t>21:0209:000962:0003:0001:00</t>
  </si>
  <si>
    <t>031L  :883114:00:------:--</t>
  </si>
  <si>
    <t>21:0691:001080</t>
  </si>
  <si>
    <t>21:0209:000963</t>
  </si>
  <si>
    <t>21:0209:000963:0003:0001:00</t>
  </si>
  <si>
    <t>031L  :883115:9P:------:--</t>
  </si>
  <si>
    <t>21:0691:001081</t>
  </si>
  <si>
    <t>031L  :883116:00:------:--</t>
  </si>
  <si>
    <t>21:0691:001082</t>
  </si>
  <si>
    <t>21:0209:000964</t>
  </si>
  <si>
    <t>21:0209:000964:0003:0001:00</t>
  </si>
  <si>
    <t>031L  :883117:00:------:--</t>
  </si>
  <si>
    <t>21:0691:001083</t>
  </si>
  <si>
    <t>21:0209:000965</t>
  </si>
  <si>
    <t>21:0209:000965:0003:0001:00</t>
  </si>
  <si>
    <t>031L  :883118:00:------:--</t>
  </si>
  <si>
    <t>21:0691:001084</t>
  </si>
  <si>
    <t>21:0209:000966</t>
  </si>
  <si>
    <t>21:0209:000966:0003:0001:00</t>
  </si>
  <si>
    <t>031L  :883119:00:------:--</t>
  </si>
  <si>
    <t>21:0691:001085</t>
  </si>
  <si>
    <t>21:0209:000967</t>
  </si>
  <si>
    <t>21:0209:000967:0003:0001:00</t>
  </si>
  <si>
    <t>031L  :883120:00:------:--</t>
  </si>
  <si>
    <t>21:0691:001086</t>
  </si>
  <si>
    <t>21:0209:000968</t>
  </si>
  <si>
    <t>21:0209:000968:0003:0001:00</t>
  </si>
  <si>
    <t>031L  :883122:00:------:--</t>
  </si>
  <si>
    <t>21:0691:001087</t>
  </si>
  <si>
    <t>21:0209:000969</t>
  </si>
  <si>
    <t>21:0209:000969:0003:0001:00</t>
  </si>
  <si>
    <t>031L  :883123:00:------:--</t>
  </si>
  <si>
    <t>21:0691:001088</t>
  </si>
  <si>
    <t>21:0209:000970</t>
  </si>
  <si>
    <t>21:0209:000970:0003:0001:00</t>
  </si>
  <si>
    <t>031L  :883124:10:------:--</t>
  </si>
  <si>
    <t>21:0691:001089</t>
  </si>
  <si>
    <t>21:0209:000971</t>
  </si>
  <si>
    <t>21:0209:000971:0003:0001:00</t>
  </si>
  <si>
    <t>031L  :883125:20:883124:10</t>
  </si>
  <si>
    <t>21:0691:001090</t>
  </si>
  <si>
    <t>21:0209:000971:0004:0001:00</t>
  </si>
  <si>
    <t>031L  :883126:00:------:--</t>
  </si>
  <si>
    <t>21:0691:001091</t>
  </si>
  <si>
    <t>21:0209:000972</t>
  </si>
  <si>
    <t>21:0209:000972:0003:0001:00</t>
  </si>
  <si>
    <t>031L  :883127:00:------:--</t>
  </si>
  <si>
    <t>21:0691:001092</t>
  </si>
  <si>
    <t>21:0209:000973</t>
  </si>
  <si>
    <t>21:0209:000973:0003:0001:00</t>
  </si>
  <si>
    <t>031L  :883128:00:------:--</t>
  </si>
  <si>
    <t>21:0691:001093</t>
  </si>
  <si>
    <t>21:0209:000974</t>
  </si>
  <si>
    <t>21:0209:000974:0003:0001:00</t>
  </si>
  <si>
    <t>031L  :883129:00:------:--</t>
  </si>
  <si>
    <t>21:0691:001094</t>
  </si>
  <si>
    <t>21:0209:000975</t>
  </si>
  <si>
    <t>21:0209:000975:0003:0001:00</t>
  </si>
  <si>
    <t>031L  :883130:00:------:--</t>
  </si>
  <si>
    <t>21:0691:001095</t>
  </si>
  <si>
    <t>21:0209:000976</t>
  </si>
  <si>
    <t>21:0209:000976:0003:0001:00</t>
  </si>
  <si>
    <t>031L  :883131:00:------:--</t>
  </si>
  <si>
    <t>21:0691:001096</t>
  </si>
  <si>
    <t>21:0209:000977</t>
  </si>
  <si>
    <t>21:0209:000977:0003:0001:00</t>
  </si>
  <si>
    <t>031L  :883132:00:------:--</t>
  </si>
  <si>
    <t>21:0691:001097</t>
  </si>
  <si>
    <t>21:0209:000978</t>
  </si>
  <si>
    <t>21:0209:000978:0003:0001:00</t>
  </si>
  <si>
    <t>031L  :883133:9P:------:--</t>
  </si>
  <si>
    <t>21:0691:001098</t>
  </si>
  <si>
    <t>031L  :883134:00:------:--</t>
  </si>
  <si>
    <t>21:0691:001099</t>
  </si>
  <si>
    <t>21:0209:000979</t>
  </si>
  <si>
    <t>21:0209:000979:0003:0001:00</t>
  </si>
  <si>
    <t>031L  :883135:00:------:--</t>
  </si>
  <si>
    <t>21:0691:001100</t>
  </si>
  <si>
    <t>21:0209:000980</t>
  </si>
  <si>
    <t>21:0209:000980:0003:0001:00</t>
  </si>
  <si>
    <t>031L  :883136:00:------:--</t>
  </si>
  <si>
    <t>21:0691:001101</t>
  </si>
  <si>
    <t>21:0209:000981</t>
  </si>
  <si>
    <t>21:0209:000981:0003:0001:00</t>
  </si>
  <si>
    <t>031L  :883137:00:------:--</t>
  </si>
  <si>
    <t>21:0691:001102</t>
  </si>
  <si>
    <t>21:0209:000982</t>
  </si>
  <si>
    <t>21:0209:000982:0003:0001:00</t>
  </si>
  <si>
    <t>031L  :883138:00:------:--</t>
  </si>
  <si>
    <t>21:0691:001103</t>
  </si>
  <si>
    <t>21:0209:000983</t>
  </si>
  <si>
    <t>21:0209:000983:0003:0001:00</t>
  </si>
  <si>
    <t>031L  :883139:00:------:--</t>
  </si>
  <si>
    <t>21:0691:001104</t>
  </si>
  <si>
    <t>21:0209:000984</t>
  </si>
  <si>
    <t>21:0209:000984:0003:0001:00</t>
  </si>
  <si>
    <t>031L  :883140:00:------:--</t>
  </si>
  <si>
    <t>21:0691:001105</t>
  </si>
  <si>
    <t>21:0209:000985</t>
  </si>
  <si>
    <t>21:0209:000985:0003:0001:00</t>
  </si>
  <si>
    <t>031L  :883142:10:------:--</t>
  </si>
  <si>
    <t>21:0691:001106</t>
  </si>
  <si>
    <t>21:0209:000986</t>
  </si>
  <si>
    <t>21:0209:000986:0003:0001:00</t>
  </si>
  <si>
    <t>031L  :883143:20:883142:10</t>
  </si>
  <si>
    <t>21:0691:001107</t>
  </si>
  <si>
    <t>21:0209:000986:0004:0001:00</t>
  </si>
  <si>
    <t>031L  :883144:00:------:--</t>
  </si>
  <si>
    <t>21:0691:001108</t>
  </si>
  <si>
    <t>21:0209:000987</t>
  </si>
  <si>
    <t>21:0209:000987:0003:0001:00</t>
  </si>
  <si>
    <t>031L  :883145:9R:------:--</t>
  </si>
  <si>
    <t>21:0691:001109</t>
  </si>
  <si>
    <t>031L  :883146:00:------:--</t>
  </si>
  <si>
    <t>21:0691:001110</t>
  </si>
  <si>
    <t>21:0209:000988</t>
  </si>
  <si>
    <t>21:0209:000988:0003:0001:00</t>
  </si>
  <si>
    <t>031L  :883147:00:------:--</t>
  </si>
  <si>
    <t>21:0691:001111</t>
  </si>
  <si>
    <t>21:0209:000989</t>
  </si>
  <si>
    <t>21:0209:000989:0003:0001:00</t>
  </si>
  <si>
    <t>031L  :883148:00:------:--</t>
  </si>
  <si>
    <t>21:0691:001112</t>
  </si>
  <si>
    <t>21:0209:000990</t>
  </si>
  <si>
    <t>21:0209:000990:0003:0001:00</t>
  </si>
  <si>
    <t>031L  :883149:00:------:--</t>
  </si>
  <si>
    <t>21:0691:001113</t>
  </si>
  <si>
    <t>21:0209:000991</t>
  </si>
  <si>
    <t>21:0209:000991:0003:0001:00</t>
  </si>
  <si>
    <t>031L  :883150:00:------:--</t>
  </si>
  <si>
    <t>21:0691:001114</t>
  </si>
  <si>
    <t>21:0209:000992</t>
  </si>
  <si>
    <t>21:0209:000992:0003:0001:00</t>
  </si>
  <si>
    <t>031L  :883151:00:------:--</t>
  </si>
  <si>
    <t>21:0691:001115</t>
  </si>
  <si>
    <t>21:0209:000993</t>
  </si>
  <si>
    <t>21:0209:000993:0003:0001:00</t>
  </si>
  <si>
    <t>031L  :883152:00:------:--</t>
  </si>
  <si>
    <t>21:0691:001116</t>
  </si>
  <si>
    <t>21:0209:000994</t>
  </si>
  <si>
    <t>21:0209:000994:0003:0001:00</t>
  </si>
  <si>
    <t>031L  :883153:00:------:--</t>
  </si>
  <si>
    <t>21:0691:001117</t>
  </si>
  <si>
    <t>21:0209:000995</t>
  </si>
  <si>
    <t>21:0209:000995:0003:0001:00</t>
  </si>
  <si>
    <t>031L  :883154:00:------:--</t>
  </si>
  <si>
    <t>21:0691:001118</t>
  </si>
  <si>
    <t>21:0209:000996</t>
  </si>
  <si>
    <t>21:0209:000996:0003:0001:00</t>
  </si>
  <si>
    <t>031L  :883155:00:------:--</t>
  </si>
  <si>
    <t>21:0691:001119</t>
  </si>
  <si>
    <t>21:0209:000997</t>
  </si>
  <si>
    <t>21:0209:000997:0003:0001:00</t>
  </si>
  <si>
    <t>031L  :883156:00:------:--</t>
  </si>
  <si>
    <t>21:0691:001120</t>
  </si>
  <si>
    <t>21:0209:000998</t>
  </si>
  <si>
    <t>21:0209:000998:0003:0001:00</t>
  </si>
  <si>
    <t>031L  :883157:00:------:--</t>
  </si>
  <si>
    <t>21:0691:001121</t>
  </si>
  <si>
    <t>21:0209:000999</t>
  </si>
  <si>
    <t>21:0209:000999:0003:0001:00</t>
  </si>
  <si>
    <t>031L  :883158:00:------:--</t>
  </si>
  <si>
    <t>21:0691:001122</t>
  </si>
  <si>
    <t>21:0209:001000</t>
  </si>
  <si>
    <t>21:0209:001000:0003:0001:00</t>
  </si>
  <si>
    <t>031L  :883159:00:------:--</t>
  </si>
  <si>
    <t>21:0691:001123</t>
  </si>
  <si>
    <t>21:0209:001001</t>
  </si>
  <si>
    <t>21:0209:001001:0003:0001:00</t>
  </si>
  <si>
    <t>031L  :883160:00:------:--</t>
  </si>
  <si>
    <t>21:0691:001124</t>
  </si>
  <si>
    <t>21:0209:001002</t>
  </si>
  <si>
    <t>21:0209:001002:0003:0001:00</t>
  </si>
  <si>
    <t>031L  :883162:00:------:--</t>
  </si>
  <si>
    <t>21:0691:001125</t>
  </si>
  <si>
    <t>21:0209:001003</t>
  </si>
  <si>
    <t>21:0209:001003:0003:0001:00</t>
  </si>
  <si>
    <t>031L  :883163:00:------:--</t>
  </si>
  <si>
    <t>21:0691:001126</t>
  </si>
  <si>
    <t>21:0209:001004</t>
  </si>
  <si>
    <t>21:0209:001004:0003:0001:00</t>
  </si>
  <si>
    <t>031L  :883164:10:------:--</t>
  </si>
  <si>
    <t>21:0691:001127</t>
  </si>
  <si>
    <t>21:0209:001005</t>
  </si>
  <si>
    <t>21:0209:001005:0003:0001:00</t>
  </si>
  <si>
    <t>031L  :883165:20:883164:10</t>
  </si>
  <si>
    <t>21:0691:001128</t>
  </si>
  <si>
    <t>21:0209:001005:0004:0001:00</t>
  </si>
  <si>
    <t>031L  :883166:00:------:--</t>
  </si>
  <si>
    <t>21:0691:001129</t>
  </si>
  <si>
    <t>21:0209:001006</t>
  </si>
  <si>
    <t>21:0209:001006:0003:0001:00</t>
  </si>
  <si>
    <t>031L  :883167:00:------:--</t>
  </si>
  <si>
    <t>21:0691:001130</t>
  </si>
  <si>
    <t>21:0209:001007</t>
  </si>
  <si>
    <t>21:0209:001007:0003:0001:00</t>
  </si>
  <si>
    <t>031L  :883168:00:------:--</t>
  </si>
  <si>
    <t>21:0691:001131</t>
  </si>
  <si>
    <t>21:0209:001008</t>
  </si>
  <si>
    <t>21:0209:001008:0003:0001:00</t>
  </si>
  <si>
    <t>031L  :883169:00:------:--</t>
  </si>
  <si>
    <t>21:0691:001132</t>
  </si>
  <si>
    <t>21:0209:001009</t>
  </si>
  <si>
    <t>21:0209:001009:0003:0001:00</t>
  </si>
  <si>
    <t>031L  :883170:00:------:--</t>
  </si>
  <si>
    <t>21:0691:001133</t>
  </si>
  <si>
    <t>21:0209:001010</t>
  </si>
  <si>
    <t>21:0209:001010:0003:0001:00</t>
  </si>
  <si>
    <t>031L  :883171:00:------:--</t>
  </si>
  <si>
    <t>21:0691:001134</t>
  </si>
  <si>
    <t>21:0209:001011</t>
  </si>
  <si>
    <t>21:0209:001011:0003:0001:00</t>
  </si>
  <si>
    <t>031L  :883172:00:------:--</t>
  </si>
  <si>
    <t>21:0691:001135</t>
  </si>
  <si>
    <t>21:0209:001012</t>
  </si>
  <si>
    <t>21:0209:001012:0003:0001:00</t>
  </si>
  <si>
    <t>031L  :883173:00:------:--</t>
  </si>
  <si>
    <t>21:0691:001136</t>
  </si>
  <si>
    <t>21:0209:001013</t>
  </si>
  <si>
    <t>21:0209:001013:0003:0001:00</t>
  </si>
  <si>
    <t>031L  :883174:9P:------:--</t>
  </si>
  <si>
    <t>21:0691:001137</t>
  </si>
  <si>
    <t>031L  :883175:00:------:--</t>
  </si>
  <si>
    <t>21:0691:001138</t>
  </si>
  <si>
    <t>21:0209:001014</t>
  </si>
  <si>
    <t>21:0209:001014:0003:0001:00</t>
  </si>
  <si>
    <t>031L  :883176:00:------:--</t>
  </si>
  <si>
    <t>21:0691:001139</t>
  </si>
  <si>
    <t>21:0209:001015</t>
  </si>
  <si>
    <t>21:0209:001015:0003:0001:00</t>
  </si>
  <si>
    <t>031L  :883177:00:------:--</t>
  </si>
  <si>
    <t>21:0691:001140</t>
  </si>
  <si>
    <t>21:0209:001016</t>
  </si>
  <si>
    <t>21:0209:001016:0003:0001:00</t>
  </si>
  <si>
    <t>031L  :883178:00:------:--</t>
  </si>
  <si>
    <t>21:0691:001141</t>
  </si>
  <si>
    <t>21:0209:001017</t>
  </si>
  <si>
    <t>21:0209:001017:0003:0001:00</t>
  </si>
  <si>
    <t>031L  :883179:00:------:--</t>
  </si>
  <si>
    <t>21:0691:001142</t>
  </si>
  <si>
    <t>21:0209:001018</t>
  </si>
  <si>
    <t>21:0209:001018:0003:0001:00</t>
  </si>
  <si>
    <t>031L  :883180:00:------:--</t>
  </si>
  <si>
    <t>21:0691:001143</t>
  </si>
  <si>
    <t>21:0209:001019</t>
  </si>
  <si>
    <t>21:0209:001019:0003:0001:00</t>
  </si>
  <si>
    <t>031L  :883182:00:------:--</t>
  </si>
  <si>
    <t>21:0691:001144</t>
  </si>
  <si>
    <t>21:0209:001020</t>
  </si>
  <si>
    <t>21:0209:001020:0003:0001:00</t>
  </si>
  <si>
    <t>031L  :883183:00:------:--</t>
  </si>
  <si>
    <t>21:0691:001145</t>
  </si>
  <si>
    <t>21:0209:001021</t>
  </si>
  <si>
    <t>21:0209:001021:0003:0001:00</t>
  </si>
  <si>
    <t>031L  :883184:10:------:--</t>
  </si>
  <si>
    <t>21:0691:001146</t>
  </si>
  <si>
    <t>21:0209:001022</t>
  </si>
  <si>
    <t>21:0209:001022:0003:0001:00</t>
  </si>
  <si>
    <t>031L  :883185:20:883184:10</t>
  </si>
  <si>
    <t>21:0691:001147</t>
  </si>
  <si>
    <t>21:0209:001022:0004:0001:00</t>
  </si>
  <si>
    <t>031L  :883186:00:------:--</t>
  </si>
  <si>
    <t>21:0691:001148</t>
  </si>
  <si>
    <t>21:0209:001023</t>
  </si>
  <si>
    <t>21:0209:001023:0003:0001:00</t>
  </si>
  <si>
    <t>031L  :883187:00:------:--</t>
  </si>
  <si>
    <t>21:0691:001149</t>
  </si>
  <si>
    <t>21:0209:001024</t>
  </si>
  <si>
    <t>21:0209:001024:0003:0001:00</t>
  </si>
  <si>
    <t>031L  :883188:00:------:--</t>
  </si>
  <si>
    <t>21:0691:001150</t>
  </si>
  <si>
    <t>21:0209:001025</t>
  </si>
  <si>
    <t>21:0209:001025:0003:0001:00</t>
  </si>
  <si>
    <t>031L  :883189:00:------:--</t>
  </si>
  <si>
    <t>21:0691:001151</t>
  </si>
  <si>
    <t>21:0209:001026</t>
  </si>
  <si>
    <t>21:0209:001026:0003:0001:00</t>
  </si>
  <si>
    <t>031L  :883190:9M:------:--</t>
  </si>
  <si>
    <t>21:0691:001152</t>
  </si>
  <si>
    <t>031L  :883191:00:------:--</t>
  </si>
  <si>
    <t>21:0691:001153</t>
  </si>
  <si>
    <t>21:0209:001027</t>
  </si>
  <si>
    <t>21:0209:001027:0003:0001:00</t>
  </si>
  <si>
    <t>031L  :883192:00:------:--</t>
  </si>
  <si>
    <t>21:0691:001154</t>
  </si>
  <si>
    <t>21:0209:001028</t>
  </si>
  <si>
    <t>21:0209:001028:0003:0001:00</t>
  </si>
  <si>
    <t>031L  :883193:00:------:--</t>
  </si>
  <si>
    <t>21:0691:001155</t>
  </si>
  <si>
    <t>21:0209:001029</t>
  </si>
  <si>
    <t>21:0209:001029:0003:0001:00</t>
  </si>
  <si>
    <t>031L  :883194:00:------:--</t>
  </si>
  <si>
    <t>21:0691:001156</t>
  </si>
  <si>
    <t>21:0209:001030</t>
  </si>
  <si>
    <t>21:0209:001030:0003:0001:00</t>
  </si>
  <si>
    <t>031L  :883195:00:------:--</t>
  </si>
  <si>
    <t>21:0691:001157</t>
  </si>
  <si>
    <t>21:0209:001031</t>
  </si>
  <si>
    <t>21:0209:001031:0003:0001:00</t>
  </si>
  <si>
    <t>031L  :883196:00:------:--</t>
  </si>
  <si>
    <t>21:0691:001158</t>
  </si>
  <si>
    <t>21:0209:001032</t>
  </si>
  <si>
    <t>21:0209:001032:0003:0001:00</t>
  </si>
  <si>
    <t>031L  :883197:00:------:--</t>
  </si>
  <si>
    <t>21:0691:001159</t>
  </si>
  <si>
    <t>21:0209:001033</t>
  </si>
  <si>
    <t>21:0209:001033:0003:0001:00</t>
  </si>
  <si>
    <t>031L  :883198:00:------:--</t>
  </si>
  <si>
    <t>21:0691:001160</t>
  </si>
  <si>
    <t>21:0209:001034</t>
  </si>
  <si>
    <t>21:0209:001034:0003:0001:00</t>
  </si>
  <si>
    <t>031L  :883199:00:------:--</t>
  </si>
  <si>
    <t>21:0691:001161</t>
  </si>
  <si>
    <t>21:0209:001035</t>
  </si>
  <si>
    <t>21:0209:001035:0003:0001:00</t>
  </si>
  <si>
    <t>031L  :883200:00:------:--</t>
  </si>
  <si>
    <t>21:0691:001162</t>
  </si>
  <si>
    <t>21:0209:001036</t>
  </si>
  <si>
    <t>21:0209:001036:0003:0001:00</t>
  </si>
  <si>
    <t>031L  :883202:00:------:--</t>
  </si>
  <si>
    <t>21:0691:001163</t>
  </si>
  <si>
    <t>21:0209:001037</t>
  </si>
  <si>
    <t>21:0209:001037:0003:0001:00</t>
  </si>
  <si>
    <t>031L  :883203:10:------:--</t>
  </si>
  <si>
    <t>21:0691:001164</t>
  </si>
  <si>
    <t>21:0209:001038</t>
  </si>
  <si>
    <t>21:0209:001038:0003:0001:00</t>
  </si>
  <si>
    <t>031L  :883204:20:883203:10</t>
  </si>
  <si>
    <t>21:0691:001165</t>
  </si>
  <si>
    <t>21:0209:001038:0004:0001:00</t>
  </si>
  <si>
    <t>031L  :883205:00:------:--</t>
  </si>
  <si>
    <t>21:0691:001166</t>
  </si>
  <si>
    <t>21:0209:001039</t>
  </si>
  <si>
    <t>21:0209:001039:0003:0001:00</t>
  </si>
  <si>
    <t>031L  :883206:9P:------:--</t>
  </si>
  <si>
    <t>21:0691:001167</t>
  </si>
  <si>
    <t>031L  :883207:00:------:--</t>
  </si>
  <si>
    <t>21:0691:001168</t>
  </si>
  <si>
    <t>21:0209:001040</t>
  </si>
  <si>
    <t>21:0209:001040:0003:0001:00</t>
  </si>
  <si>
    <t>031L  :883208:00:------:--</t>
  </si>
  <si>
    <t>21:0691:001169</t>
  </si>
  <si>
    <t>21:0209:001041</t>
  </si>
  <si>
    <t>21:0209:001041:0003:0001:00</t>
  </si>
  <si>
    <t>031L  :883209:00:------:--</t>
  </si>
  <si>
    <t>21:0691:001170</t>
  </si>
  <si>
    <t>21:0209:001042</t>
  </si>
  <si>
    <t>21:0209:001042:0003:0001:00</t>
  </si>
  <si>
    <t>031L  :883210:00:------:--</t>
  </si>
  <si>
    <t>21:0691:001171</t>
  </si>
  <si>
    <t>21:0209:001043</t>
  </si>
  <si>
    <t>21:0209:001043:0003:0001:00</t>
  </si>
  <si>
    <t>031L  :883211:00:------:--</t>
  </si>
  <si>
    <t>21:0691:001172</t>
  </si>
  <si>
    <t>21:0209:001044</t>
  </si>
  <si>
    <t>21:0209:001044:0003:0001:00</t>
  </si>
  <si>
    <t>031L  :883212:00:------:--</t>
  </si>
  <si>
    <t>21:0691:001173</t>
  </si>
  <si>
    <t>21:0209:001045</t>
  </si>
  <si>
    <t>21:0209:001045:0003:0001:00</t>
  </si>
  <si>
    <t>031L  :883213:00:------:--</t>
  </si>
  <si>
    <t>21:0691:001174</t>
  </si>
  <si>
    <t>21:0209:001046</t>
  </si>
  <si>
    <t>21:0209:001046:0003:0001:00</t>
  </si>
  <si>
    <t>031L  :883214:00:------:--</t>
  </si>
  <si>
    <t>21:0691:001175</t>
  </si>
  <si>
    <t>21:0209:001047</t>
  </si>
  <si>
    <t>21:0209:001047:0003:0001:00</t>
  </si>
  <si>
    <t>031L  :883215:00:------:--</t>
  </si>
  <si>
    <t>21:0691:001176</t>
  </si>
  <si>
    <t>21:0209:001048</t>
  </si>
  <si>
    <t>21:0209:001048:0003:0001:00</t>
  </si>
  <si>
    <t>031L  :883216:00:------:--</t>
  </si>
  <si>
    <t>21:0691:001177</t>
  </si>
  <si>
    <t>21:0209:001049</t>
  </si>
  <si>
    <t>21:0209:001049:0003:0001:00</t>
  </si>
  <si>
    <t>031L  :883217:00:------:--</t>
  </si>
  <si>
    <t>21:0691:001178</t>
  </si>
  <si>
    <t>21:0209:001050</t>
  </si>
  <si>
    <t>21:0209:001050:0003:0001:00</t>
  </si>
  <si>
    <t>031L  :883218:00:------:--</t>
  </si>
  <si>
    <t>21:0691:001179</t>
  </si>
  <si>
    <t>21:0209:001051</t>
  </si>
  <si>
    <t>21:0209:001051:0003:0001:00</t>
  </si>
  <si>
    <t>031L  :883219:00:------:--</t>
  </si>
  <si>
    <t>21:0691:001180</t>
  </si>
  <si>
    <t>21:0209:001052</t>
  </si>
  <si>
    <t>21:0209:001052:0003:0001:00</t>
  </si>
  <si>
    <t>031L  :883220:00:------:--</t>
  </si>
  <si>
    <t>21:0691:001181</t>
  </si>
  <si>
    <t>21:0209:001053</t>
  </si>
  <si>
    <t>21:0209:001053:0003:0001:00</t>
  </si>
  <si>
    <t>031L  :883222:00:------:--</t>
  </si>
  <si>
    <t>21:0691:001182</t>
  </si>
  <si>
    <t>21:0209:001054</t>
  </si>
  <si>
    <t>21:0209:001054:0003:0001:00</t>
  </si>
  <si>
    <t>031L  :883223:10:------:--</t>
  </si>
  <si>
    <t>21:0691:001183</t>
  </si>
  <si>
    <t>21:0209:001055</t>
  </si>
  <si>
    <t>21:0209:001055:0003:0001:00</t>
  </si>
  <si>
    <t>031L  :883224:20:883223:10</t>
  </si>
  <si>
    <t>21:0691:001184</t>
  </si>
  <si>
    <t>21:0209:001055:0004:0001:00</t>
  </si>
  <si>
    <t>031L  :883225:00:------:--</t>
  </si>
  <si>
    <t>21:0691:001185</t>
  </si>
  <si>
    <t>21:0209:001056</t>
  </si>
  <si>
    <t>21:0209:001056:0003:0001:00</t>
  </si>
  <si>
    <t>031L  :883226:00:------:--</t>
  </si>
  <si>
    <t>21:0691:001186</t>
  </si>
  <si>
    <t>21:0209:001057</t>
  </si>
  <si>
    <t>21:0209:001057:0003:0001:00</t>
  </si>
  <si>
    <t>031L  :883227:00:------:--</t>
  </si>
  <si>
    <t>21:0691:001187</t>
  </si>
  <si>
    <t>21:0209:001058</t>
  </si>
  <si>
    <t>21:0209:001058:0003:0001:00</t>
  </si>
  <si>
    <t>031L  :883228:00:------:--</t>
  </si>
  <si>
    <t>21:0691:001188</t>
  </si>
  <si>
    <t>21:0209:001059</t>
  </si>
  <si>
    <t>21:0209:001059:0003:0001:00</t>
  </si>
  <si>
    <t>031L  :883229:00:------:--</t>
  </si>
  <si>
    <t>21:0691:001189</t>
  </si>
  <si>
    <t>21:0209:001060</t>
  </si>
  <si>
    <t>21:0209:001060:0003:0001:00</t>
  </si>
  <si>
    <t>031L  :883230:00:------:--</t>
  </si>
  <si>
    <t>21:0691:001190</t>
  </si>
  <si>
    <t>21:0209:001061</t>
  </si>
  <si>
    <t>21:0209:001061:0003:0001:00</t>
  </si>
  <si>
    <t>031L  :883231:00:------:--</t>
  </si>
  <si>
    <t>21:0691:001191</t>
  </si>
  <si>
    <t>21:0209:001062</t>
  </si>
  <si>
    <t>21:0209:001062:0003:0001:00</t>
  </si>
  <si>
    <t>031L  :883232:00:------:--</t>
  </si>
  <si>
    <t>21:0691:001192</t>
  </si>
  <si>
    <t>21:0209:001063</t>
  </si>
  <si>
    <t>21:0209:001063:0003:0001:00</t>
  </si>
  <si>
    <t>031L  :883233:00:------:--</t>
  </si>
  <si>
    <t>21:0691:001193</t>
  </si>
  <si>
    <t>21:0209:001064</t>
  </si>
  <si>
    <t>21:0209:001064:0003:0001:00</t>
  </si>
  <si>
    <t>031L  :883234:00:------:--</t>
  </si>
  <si>
    <t>21:0691:001194</t>
  </si>
  <si>
    <t>21:0209:001065</t>
  </si>
  <si>
    <t>21:0209:001065:0003:0001:00</t>
  </si>
  <si>
    <t>031L  :883235:9P:------:--</t>
  </si>
  <si>
    <t>21:0691:001195</t>
  </si>
  <si>
    <t>031L  :883236:00:------:--</t>
  </si>
  <si>
    <t>21:0691:001196</t>
  </si>
  <si>
    <t>21:0209:001066</t>
  </si>
  <si>
    <t>21:0209:001066:0003:0001:00</t>
  </si>
  <si>
    <t>031L  :883237:00:------:--</t>
  </si>
  <si>
    <t>21:0691:001197</t>
  </si>
  <si>
    <t>21:0209:001067</t>
  </si>
  <si>
    <t>21:0209:001067:0003:0001:00</t>
  </si>
  <si>
    <t>031L  :883238:00:------:--</t>
  </si>
  <si>
    <t>21:0691:001198</t>
  </si>
  <si>
    <t>21:0209:001068</t>
  </si>
  <si>
    <t>21:0209:001068:0003:0001:00</t>
  </si>
  <si>
    <t>031L  :883239:00:------:--</t>
  </si>
  <si>
    <t>21:0691:001199</t>
  </si>
  <si>
    <t>21:0209:001069</t>
  </si>
  <si>
    <t>21:0209:001069:0003:0001:00</t>
  </si>
  <si>
    <t>031L  :883240:00:------:--</t>
  </si>
  <si>
    <t>21:0691:001200</t>
  </si>
  <si>
    <t>21:0209:001070</t>
  </si>
  <si>
    <t>21:0209:001070:0003:0001:00</t>
  </si>
  <si>
    <t>031L  :883242:10:------:--</t>
  </si>
  <si>
    <t>21:0691:001201</t>
  </si>
  <si>
    <t>21:0209:001071</t>
  </si>
  <si>
    <t>21:0209:001071:0003:0001:00</t>
  </si>
  <si>
    <t>031L  :883243:20:883242:10</t>
  </si>
  <si>
    <t>21:0691:001202</t>
  </si>
  <si>
    <t>21:0209:001071:0004:0001:00</t>
  </si>
  <si>
    <t>031L  :883244:00:------:--</t>
  </si>
  <si>
    <t>21:0691:001203</t>
  </si>
  <si>
    <t>21:0209:001072</t>
  </si>
  <si>
    <t>21:0209:001072:0003:0001:00</t>
  </si>
  <si>
    <t>031L  :883245:00:------:--</t>
  </si>
  <si>
    <t>21:0691:001204</t>
  </si>
  <si>
    <t>21:0209:001073</t>
  </si>
  <si>
    <t>21:0209:001073:0003:0001:00</t>
  </si>
  <si>
    <t>031L  :883246:00:------:--</t>
  </si>
  <si>
    <t>21:0691:001205</t>
  </si>
  <si>
    <t>21:0209:001074</t>
  </si>
  <si>
    <t>21:0209:001074:0003:0001:00</t>
  </si>
  <si>
    <t>031L  :883247:00:------:--</t>
  </si>
  <si>
    <t>21:0691:001206</t>
  </si>
  <si>
    <t>21:0209:001075</t>
  </si>
  <si>
    <t>21:0209:001075:0003:0001:00</t>
  </si>
  <si>
    <t>031L  :883248:00:------:--</t>
  </si>
  <si>
    <t>21:0691:001207</t>
  </si>
  <si>
    <t>21:0209:001076</t>
  </si>
  <si>
    <t>21:0209:001076:0003:0001:00</t>
  </si>
  <si>
    <t>031L  :883249:00:------:--</t>
  </si>
  <si>
    <t>21:0691:001208</t>
  </si>
  <si>
    <t>21:0209:001077</t>
  </si>
  <si>
    <t>21:0209:001077:0003:0001:00</t>
  </si>
  <si>
    <t>031L  :883250:00:------:--</t>
  </si>
  <si>
    <t>21:0691:001209</t>
  </si>
  <si>
    <t>21:0209:001078</t>
  </si>
  <si>
    <t>21:0209:001078:0003:0001:00</t>
  </si>
  <si>
    <t>031L  :883251:9P:------:--</t>
  </si>
  <si>
    <t>21:0691:001210</t>
  </si>
  <si>
    <t>031L  :883252:00:------:--</t>
  </si>
  <si>
    <t>21:0691:001211</t>
  </si>
  <si>
    <t>21:0209:001079</t>
  </si>
  <si>
    <t>21:0209:001079:0003:0001:00</t>
  </si>
  <si>
    <t>031L  :883253:00:------:--</t>
  </si>
  <si>
    <t>21:0691:001212</t>
  </si>
  <si>
    <t>21:0209:001080</t>
  </si>
  <si>
    <t>21:0209:001080:0003:0001:00</t>
  </si>
  <si>
    <t>031L  :883254:00:------:--</t>
  </si>
  <si>
    <t>21:0691:001213</t>
  </si>
  <si>
    <t>21:0209:001081</t>
  </si>
  <si>
    <t>21:0209:001081:0003:0001:00</t>
  </si>
  <si>
    <t>031L  :883255:00:------:--</t>
  </si>
  <si>
    <t>21:0691:001214</t>
  </si>
  <si>
    <t>21:0209:001082</t>
  </si>
  <si>
    <t>21:0209:001082:0003:0001:00</t>
  </si>
  <si>
    <t>031L  :883256:00:------:--</t>
  </si>
  <si>
    <t>21:0691:001215</t>
  </si>
  <si>
    <t>21:0209:001083</t>
  </si>
  <si>
    <t>21:0209:001083:0003:0001:00</t>
  </si>
  <si>
    <t>031L  :883257:00:------:--</t>
  </si>
  <si>
    <t>21:0691:001216</t>
  </si>
  <si>
    <t>21:0209:001084</t>
  </si>
  <si>
    <t>21:0209:001084:0003:0001:00</t>
  </si>
  <si>
    <t>031L  :883258:00:------:--</t>
  </si>
  <si>
    <t>21:0691:001217</t>
  </si>
  <si>
    <t>21:0209:001085</t>
  </si>
  <si>
    <t>21:0209:001085:0003:0001:00</t>
  </si>
  <si>
    <t>031L  :883259:00:------:--</t>
  </si>
  <si>
    <t>21:0691:001218</t>
  </si>
  <si>
    <t>21:0209:001086</t>
  </si>
  <si>
    <t>21:0209:001086:0003:0001:00</t>
  </si>
  <si>
    <t>031L  :883260:00:------:--</t>
  </si>
  <si>
    <t>21:0691:001219</t>
  </si>
  <si>
    <t>21:0209:001087</t>
  </si>
  <si>
    <t>21:0209:001087:0003:0001:00</t>
  </si>
  <si>
    <t>031L  :883262:00:------:--</t>
  </si>
  <si>
    <t>21:0691:001220</t>
  </si>
  <si>
    <t>21:0209:001088</t>
  </si>
  <si>
    <t>21:0209:001088:0003:0001:00</t>
  </si>
  <si>
    <t>031L  :883263:00:------:--</t>
  </si>
  <si>
    <t>21:0691:001221</t>
  </si>
  <si>
    <t>21:0209:001089</t>
  </si>
  <si>
    <t>21:0209:001089:0003:0001:00</t>
  </si>
  <si>
    <t>031L  :883264:00:------:--</t>
  </si>
  <si>
    <t>21:0691:001222</t>
  </si>
  <si>
    <t>21:0209:001090</t>
  </si>
  <si>
    <t>21:0209:001090:0003:0001:00</t>
  </si>
  <si>
    <t>031L  :883265:00:------:--</t>
  </si>
  <si>
    <t>21:0691:001223</t>
  </si>
  <si>
    <t>21:0209:001091</t>
  </si>
  <si>
    <t>21:0209:001091:0003:0001:00</t>
  </si>
  <si>
    <t>031L  :883266:00:------:--</t>
  </si>
  <si>
    <t>21:0691:001224</t>
  </si>
  <si>
    <t>21:0209:001092</t>
  </si>
  <si>
    <t>21:0209:001092:0003:0001:00</t>
  </si>
  <si>
    <t>031L  :883267:00:------:--</t>
  </si>
  <si>
    <t>21:0691:001225</t>
  </si>
  <si>
    <t>21:0209:001093</t>
  </si>
  <si>
    <t>21:0209:001093:0003:0001:00</t>
  </si>
  <si>
    <t>031L  :883268:00:------:--</t>
  </si>
  <si>
    <t>21:0691:001226</t>
  </si>
  <si>
    <t>21:0209:001094</t>
  </si>
  <si>
    <t>21:0209:001094:0003:0001:00</t>
  </si>
  <si>
    <t>031L  :883269:00:------:--</t>
  </si>
  <si>
    <t>21:0691:001227</t>
  </si>
  <si>
    <t>21:0209:001095</t>
  </si>
  <si>
    <t>21:0209:001095:0003:0001:00</t>
  </si>
  <si>
    <t>031L  :883270:00:------:--</t>
  </si>
  <si>
    <t>21:0691:001228</t>
  </si>
  <si>
    <t>21:0209:001096</t>
  </si>
  <si>
    <t>21:0209:001096:0003:0001:00</t>
  </si>
  <si>
    <t>031L  :883271:00:------:--</t>
  </si>
  <si>
    <t>21:0691:001229</t>
  </si>
  <si>
    <t>21:0209:001097</t>
  </si>
  <si>
    <t>21:0209:001097:0003:0001:00</t>
  </si>
  <si>
    <t>031L  :883272:10:------:--</t>
  </si>
  <si>
    <t>21:0691:001230</t>
  </si>
  <si>
    <t>21:0209:001098</t>
  </si>
  <si>
    <t>21:0209:001098:0003:0001:00</t>
  </si>
  <si>
    <t>031L  :883273:20:883272:10</t>
  </si>
  <si>
    <t>21:0691:001231</t>
  </si>
  <si>
    <t>21:0209:001098:0004:0001:00</t>
  </si>
  <si>
    <t>031L  :883274:00:------:--</t>
  </si>
  <si>
    <t>21:0691:001232</t>
  </si>
  <si>
    <t>21:0209:001099</t>
  </si>
  <si>
    <t>21:0209:001099:0003:0001:00</t>
  </si>
  <si>
    <t>031L  :883275:00:------:--</t>
  </si>
  <si>
    <t>21:0691:001233</t>
  </si>
  <si>
    <t>21:0209:001100</t>
  </si>
  <si>
    <t>21:0209:001100:0003:0001:00</t>
  </si>
  <si>
    <t>031L  :883276:9P:------:--</t>
  </si>
  <si>
    <t>21:0691:001234</t>
  </si>
  <si>
    <t>031L  :883277:00:------:--</t>
  </si>
  <si>
    <t>21:0691:001235</t>
  </si>
  <si>
    <t>21:0209:001101</t>
  </si>
  <si>
    <t>21:0209:001101:0003:0001:00</t>
  </si>
  <si>
    <t>031L  :883278:00:------:--</t>
  </si>
  <si>
    <t>21:0691:001236</t>
  </si>
  <si>
    <t>21:0209:001102</t>
  </si>
  <si>
    <t>21:0209:001102:0003:0001:00</t>
  </si>
  <si>
    <t>031L  :883279:00:------:--</t>
  </si>
  <si>
    <t>21:0691:001237</t>
  </si>
  <si>
    <t>21:0209:001103</t>
  </si>
  <si>
    <t>21:0209:001103:0003:0001:00</t>
  </si>
  <si>
    <t>031L  :883280:00:------:--</t>
  </si>
  <si>
    <t>21:0691:001238</t>
  </si>
  <si>
    <t>21:0209:001104</t>
  </si>
  <si>
    <t>21:0209:001104:0003:0001:00</t>
  </si>
  <si>
    <t>031L  :883282:10:------:--</t>
  </si>
  <si>
    <t>21:0691:001239</t>
  </si>
  <si>
    <t>21:0209:001105</t>
  </si>
  <si>
    <t>21:0209:001105:0003:0001:00</t>
  </si>
  <si>
    <t>031L  :883283:20:883282:10</t>
  </si>
  <si>
    <t>21:0691:001240</t>
  </si>
  <si>
    <t>21:0209:001105:0004:0001:00</t>
  </si>
  <si>
    <t>031L  :883284:00:------:--</t>
  </si>
  <si>
    <t>21:0691:001241</t>
  </si>
  <si>
    <t>21:0209:001106</t>
  </si>
  <si>
    <t>21:0209:001106:0003:0001:00</t>
  </si>
  <si>
    <t>031L  :883285:00:------:--</t>
  </si>
  <si>
    <t>21:0691:001242</t>
  </si>
  <si>
    <t>21:0209:001107</t>
  </si>
  <si>
    <t>21:0209:001107:0003:0001:00</t>
  </si>
  <si>
    <t>031L  :883286:00:------:--</t>
  </si>
  <si>
    <t>21:0691:001243</t>
  </si>
  <si>
    <t>21:0209:001108</t>
  </si>
  <si>
    <t>21:0209:001108:0003:0001:00</t>
  </si>
  <si>
    <t>031L  :883287:00:------:--</t>
  </si>
  <si>
    <t>21:0691:001244</t>
  </si>
  <si>
    <t>21:0209:001109</t>
  </si>
  <si>
    <t>21:0209:001109:0003:0001:00</t>
  </si>
  <si>
    <t>031L  :883288:00:------:--</t>
  </si>
  <si>
    <t>21:0691:001245</t>
  </si>
  <si>
    <t>21:0209:001110</t>
  </si>
  <si>
    <t>21:0209:001110:0003:0001:00</t>
  </si>
  <si>
    <t>031L  :883289:00:------:--</t>
  </si>
  <si>
    <t>21:0691:001246</t>
  </si>
  <si>
    <t>21:0209:001111</t>
  </si>
  <si>
    <t>21:0209:001111:0003:0001:00</t>
  </si>
  <si>
    <t>031L  :883290:00:------:--</t>
  </si>
  <si>
    <t>21:0691:001247</t>
  </si>
  <si>
    <t>21:0209:001112</t>
  </si>
  <si>
    <t>21:0209:001112:0003:0001:00</t>
  </si>
  <si>
    <t>031L  :883291:00:------:--</t>
  </si>
  <si>
    <t>21:0691:001248</t>
  </si>
  <si>
    <t>21:0209:001113</t>
  </si>
  <si>
    <t>21:0209:001113:0003:0001:00</t>
  </si>
  <si>
    <t>031L  :883292:00:------:--</t>
  </si>
  <si>
    <t>21:0691:001249</t>
  </si>
  <si>
    <t>21:0209:001114</t>
  </si>
  <si>
    <t>21:0209:001114:0003:0001:00</t>
  </si>
  <si>
    <t>031L  :883293:00:------:--</t>
  </si>
  <si>
    <t>21:0691:001250</t>
  </si>
  <si>
    <t>21:0209:001115</t>
  </si>
  <si>
    <t>21:0209:001115:0003:0001:00</t>
  </si>
  <si>
    <t>031L  :883294:00:------:--</t>
  </si>
  <si>
    <t>21:0691:001251</t>
  </si>
  <si>
    <t>21:0209:001116</t>
  </si>
  <si>
    <t>21:0209:001116:0003:0001:00</t>
  </si>
  <si>
    <t>031L  :883295:9M:------:--</t>
  </si>
  <si>
    <t>21:0691:001252</t>
  </si>
  <si>
    <t>031L  :883296:00:------:--</t>
  </si>
  <si>
    <t>21:0691:001253</t>
  </si>
  <si>
    <t>21:0209:001117</t>
  </si>
  <si>
    <t>21:0209:001117:0003:0001:00</t>
  </si>
  <si>
    <t>031L  :883297:00:------:--</t>
  </si>
  <si>
    <t>21:0691:001254</t>
  </si>
  <si>
    <t>21:0209:001118</t>
  </si>
  <si>
    <t>21:0209:001118:0003:0001:00</t>
  </si>
  <si>
    <t>031L  :883298:00:------:--</t>
  </si>
  <si>
    <t>21:0691:001255</t>
  </si>
  <si>
    <t>21:0209:001119</t>
  </si>
  <si>
    <t>21:0209:001119:0003:0001:00</t>
  </si>
  <si>
    <t>031L  :883299:00:------:--</t>
  </si>
  <si>
    <t>21:0691:001256</t>
  </si>
  <si>
    <t>21:0209:001120</t>
  </si>
  <si>
    <t>21:0209:001120:0003:0001:00</t>
  </si>
  <si>
    <t>031L  :883300:00:------:--</t>
  </si>
  <si>
    <t>21:0691:001257</t>
  </si>
  <si>
    <t>21:0209:001121</t>
  </si>
  <si>
    <t>21:0209:001121:0003:0001:00</t>
  </si>
  <si>
    <t>031L  :883302:00:------:--</t>
  </si>
  <si>
    <t>21:0691:001258</t>
  </si>
  <si>
    <t>21:0209:001122</t>
  </si>
  <si>
    <t>21:0209:001122:0003:0001:00</t>
  </si>
  <si>
    <t>031L  :883303:10:------:--</t>
  </si>
  <si>
    <t>21:0691:001259</t>
  </si>
  <si>
    <t>21:0209:001123</t>
  </si>
  <si>
    <t>21:0209:001123:0003:0001:00</t>
  </si>
  <si>
    <t>031L  :883304:20:883303:10</t>
  </si>
  <si>
    <t>21:0691:001260</t>
  </si>
  <si>
    <t>21:0209:001123:0004:0001:00</t>
  </si>
  <si>
    <t>031L  :883305:9P:------:--</t>
  </si>
  <si>
    <t>21:0691:001261</t>
  </si>
  <si>
    <t>031L  :883306:00:------:--</t>
  </si>
  <si>
    <t>21:0691:001262</t>
  </si>
  <si>
    <t>21:0209:001124</t>
  </si>
  <si>
    <t>21:0209:001124:0003:0001:00</t>
  </si>
  <si>
    <t>031L  :883307:00:------:--</t>
  </si>
  <si>
    <t>21:0691:001263</t>
  </si>
  <si>
    <t>21:0209:001125</t>
  </si>
  <si>
    <t>21:0209:001125:0003:0001:00</t>
  </si>
  <si>
    <t>031L  :883308:00:------:--</t>
  </si>
  <si>
    <t>21:0691:001264</t>
  </si>
  <si>
    <t>21:0209:001126</t>
  </si>
  <si>
    <t>21:0209:001126:0003:0001:00</t>
  </si>
  <si>
    <t>031L  :883309:00:------:--</t>
  </si>
  <si>
    <t>21:0691:001265</t>
  </si>
  <si>
    <t>21:0209:001127</t>
  </si>
  <si>
    <t>21:0209:001127:0003:0001:00</t>
  </si>
  <si>
    <t>031L  :883310:00:------:--</t>
  </si>
  <si>
    <t>21:0691:001266</t>
  </si>
  <si>
    <t>21:0209:001128</t>
  </si>
  <si>
    <t>21:0209:001128:0003:0001:00</t>
  </si>
  <si>
    <t>031L  :883311:00:------:--</t>
  </si>
  <si>
    <t>21:0691:001267</t>
  </si>
  <si>
    <t>21:0209:001129</t>
  </si>
  <si>
    <t>21:0209:001129:0003:0001:00</t>
  </si>
  <si>
    <t>031L  :883312:00:------:--</t>
  </si>
  <si>
    <t>21:0691:001268</t>
  </si>
  <si>
    <t>21:0209:001130</t>
  </si>
  <si>
    <t>21:0209:001130:0003:0001:00</t>
  </si>
  <si>
    <t>031L  :883313:00:------:--</t>
  </si>
  <si>
    <t>21:0691:001269</t>
  </si>
  <si>
    <t>21:0209:001131</t>
  </si>
  <si>
    <t>21:0209:001131:0003:0001:00</t>
  </si>
  <si>
    <t>031L  :883314:00:------:--</t>
  </si>
  <si>
    <t>21:0691:001270</t>
  </si>
  <si>
    <t>21:0209:001132</t>
  </si>
  <si>
    <t>21:0209:001132:0003:0001:00</t>
  </si>
  <si>
    <t>031L  :883315:00:------:--</t>
  </si>
  <si>
    <t>21:0691:001271</t>
  </si>
  <si>
    <t>21:0209:001133</t>
  </si>
  <si>
    <t>21:0209:001133:0003:0001:00</t>
  </si>
  <si>
    <t>031L  :883316:00:------:--</t>
  </si>
  <si>
    <t>21:0691:001272</t>
  </si>
  <si>
    <t>21:0209:001134</t>
  </si>
  <si>
    <t>21:0209:001134:0003:0001:00</t>
  </si>
  <si>
    <t>031L  :883317:00:------:--</t>
  </si>
  <si>
    <t>21:0691:001273</t>
  </si>
  <si>
    <t>21:0209:001135</t>
  </si>
  <si>
    <t>21:0209:001135:0003:0001:00</t>
  </si>
  <si>
    <t>031L  :883318:00:------:--</t>
  </si>
  <si>
    <t>21:0691:001274</t>
  </si>
  <si>
    <t>21:0209:001136</t>
  </si>
  <si>
    <t>21:0209:001136:0003:0001:00</t>
  </si>
  <si>
    <t>031L  :883319:00:------:--</t>
  </si>
  <si>
    <t>21:0691:001275</t>
  </si>
  <si>
    <t>21:0209:001137</t>
  </si>
  <si>
    <t>21:0209:001137:0003:0001:00</t>
  </si>
  <si>
    <t>031L  :883320:00:------:--</t>
  </si>
  <si>
    <t>21:0691:001276</t>
  </si>
  <si>
    <t>21:0209:001138</t>
  </si>
  <si>
    <t>21:0209:001138:0003:0001:00</t>
  </si>
  <si>
    <t>031L  :883322:00:------:--</t>
  </si>
  <si>
    <t>21:0691:001277</t>
  </si>
  <si>
    <t>21:0209:001139</t>
  </si>
  <si>
    <t>21:0209:001139:0003:0001:00</t>
  </si>
  <si>
    <t>031L  :883323:10:------:--</t>
  </si>
  <si>
    <t>21:0691:001278</t>
  </si>
  <si>
    <t>21:0209:001140</t>
  </si>
  <si>
    <t>21:0209:001140:0003:0001:00</t>
  </si>
  <si>
    <t>031L  :883324:20:883323:10</t>
  </si>
  <si>
    <t>21:0691:001279</t>
  </si>
  <si>
    <t>21:0209:001140:0004:0001:00</t>
  </si>
  <si>
    <t>031L  :883325:9P:------:--</t>
  </si>
  <si>
    <t>21:0691:001280</t>
  </si>
  <si>
    <t>031L  :883326:00:------:--</t>
  </si>
  <si>
    <t>21:0691:001281</t>
  </si>
  <si>
    <t>21:0209:001141</t>
  </si>
  <si>
    <t>21:0209:001141:0003:0001:00</t>
  </si>
  <si>
    <t>031L  :883327:00:------:--</t>
  </si>
  <si>
    <t>21:0691:001282</t>
  </si>
  <si>
    <t>21:0209:001142</t>
  </si>
  <si>
    <t>21:0209:001142:0003:0001:00</t>
  </si>
  <si>
    <t>031L  :883328:00:------:--</t>
  </si>
  <si>
    <t>21:0691:001283</t>
  </si>
  <si>
    <t>21:0209:001143</t>
  </si>
  <si>
    <t>21:0209:001143:0003:0001:00</t>
  </si>
  <si>
    <t>031L  :883329:00:------:--</t>
  </si>
  <si>
    <t>21:0691:001284</t>
  </si>
  <si>
    <t>21:0209:001144</t>
  </si>
  <si>
    <t>21:0209:001144:0003:0001:00</t>
  </si>
  <si>
    <t>031L  :883330:00:------:--</t>
  </si>
  <si>
    <t>21:0691:001285</t>
  </si>
  <si>
    <t>21:0209:001145</t>
  </si>
  <si>
    <t>21:0209:001145:0003:0001:00</t>
  </si>
  <si>
    <t>031L  :883331:00:------:--</t>
  </si>
  <si>
    <t>21:0691:001286</t>
  </si>
  <si>
    <t>21:0209:001146</t>
  </si>
  <si>
    <t>21:0209:001146:0003:0001:00</t>
  </si>
  <si>
    <t>031L  :883332:00:------:--</t>
  </si>
  <si>
    <t>21:0691:001287</t>
  </si>
  <si>
    <t>21:0209:001147</t>
  </si>
  <si>
    <t>21:0209:001147:0003:0001:00</t>
  </si>
  <si>
    <t>031L  :883333:00:------:--</t>
  </si>
  <si>
    <t>21:0691:001288</t>
  </si>
  <si>
    <t>21:0209:001148</t>
  </si>
  <si>
    <t>21:0209:001148:0003:0001:00</t>
  </si>
  <si>
    <t>031L  :883334:00:------:--</t>
  </si>
  <si>
    <t>21:0691:001289</t>
  </si>
  <si>
    <t>21:0209:001149</t>
  </si>
  <si>
    <t>21:0209:001149:0003:0001:00</t>
  </si>
  <si>
    <t>031L  :883335:00:------:--</t>
  </si>
  <si>
    <t>21:0691:001290</t>
  </si>
  <si>
    <t>21:0209:001150</t>
  </si>
  <si>
    <t>21:0209:001150:0003:0001:00</t>
  </si>
  <si>
    <t>031L  :883336:00:------:--</t>
  </si>
  <si>
    <t>21:0691:001291</t>
  </si>
  <si>
    <t>21:0209:001151</t>
  </si>
  <si>
    <t>21:0209:001151:0003:0001:00</t>
  </si>
  <si>
    <t>031L  :883337:00:------:--</t>
  </si>
  <si>
    <t>21:0691:001292</t>
  </si>
  <si>
    <t>21:0209:001152</t>
  </si>
  <si>
    <t>21:0209:001152:0003:0001:00</t>
  </si>
  <si>
    <t>031L  :883338:00:------:--</t>
  </si>
  <si>
    <t>21:0691:001293</t>
  </si>
  <si>
    <t>21:0209:001153</t>
  </si>
  <si>
    <t>21:0209:001153:0003:0001:00</t>
  </si>
  <si>
    <t>031L  :883339:00:------:--</t>
  </si>
  <si>
    <t>21:0691:001294</t>
  </si>
  <si>
    <t>21:0209:001154</t>
  </si>
  <si>
    <t>21:0209:001154:0003:0001:00</t>
  </si>
  <si>
    <t>031L  :883340:00:------:--</t>
  </si>
  <si>
    <t>21:0691:001295</t>
  </si>
  <si>
    <t>21:0209:001155</t>
  </si>
  <si>
    <t>21:0209:001155:0003:0001:00</t>
  </si>
  <si>
    <t>031L  :883342:00:------:--</t>
  </si>
  <si>
    <t>21:0691:001296</t>
  </si>
  <si>
    <t>21:0209:001156</t>
  </si>
  <si>
    <t>21:0209:001156:0003:0001:00</t>
  </si>
  <si>
    <t>031L  :883343:10:------:--</t>
  </si>
  <si>
    <t>21:0691:001297</t>
  </si>
  <si>
    <t>21:0209:001157</t>
  </si>
  <si>
    <t>21:0209:001157:0003:0001:00</t>
  </si>
  <si>
    <t>031L  :883344:20:883343:10</t>
  </si>
  <si>
    <t>21:0691:001298</t>
  </si>
  <si>
    <t>21:0209:001157:0004:0001:00</t>
  </si>
  <si>
    <t>031L  :883345:00:------:--</t>
  </si>
  <si>
    <t>21:0691:001299</t>
  </si>
  <si>
    <t>21:0209:001158</t>
  </si>
  <si>
    <t>21:0209:001158:0003:0001:00</t>
  </si>
  <si>
    <t>031L  :883346:00:------:--</t>
  </si>
  <si>
    <t>21:0691:001300</t>
  </si>
  <si>
    <t>21:0209:001159</t>
  </si>
  <si>
    <t>21:0209:001159:0003:0001:00</t>
  </si>
  <si>
    <t>031L  :883347:00:------:--</t>
  </si>
  <si>
    <t>21:0691:001301</t>
  </si>
  <si>
    <t>21:0209:001160</t>
  </si>
  <si>
    <t>21:0209:001160:0003:0001:00</t>
  </si>
  <si>
    <t>031L  :883348:00:------:--</t>
  </si>
  <si>
    <t>21:0691:001302</t>
  </si>
  <si>
    <t>21:0209:001161</t>
  </si>
  <si>
    <t>21:0209:001161:0003:0001:00</t>
  </si>
  <si>
    <t>031L  :883349:00:------:--</t>
  </si>
  <si>
    <t>21:0691:001303</t>
  </si>
  <si>
    <t>21:0209:001162</t>
  </si>
  <si>
    <t>21:0209:001162:0003:0001:00</t>
  </si>
  <si>
    <t>031L  :883350:00:------:--</t>
  </si>
  <si>
    <t>21:0691:001304</t>
  </si>
  <si>
    <t>21:0209:001163</t>
  </si>
  <si>
    <t>21:0209:001163:0003:0001:00</t>
  </si>
  <si>
    <t>031L  :883351:00:------:--</t>
  </si>
  <si>
    <t>21:0691:001305</t>
  </si>
  <si>
    <t>21:0209:001164</t>
  </si>
  <si>
    <t>21:0209:001164:0003:0001:00</t>
  </si>
  <si>
    <t>031L  :883352:00:------:--</t>
  </si>
  <si>
    <t>21:0691:001306</t>
  </si>
  <si>
    <t>21:0209:001165</t>
  </si>
  <si>
    <t>21:0209:001165:0003:0001:00</t>
  </si>
  <si>
    <t>031L  :883353:00:------:--</t>
  </si>
  <si>
    <t>21:0691:001307</t>
  </si>
  <si>
    <t>21:0209:001166</t>
  </si>
  <si>
    <t>21:0209:001166:0003:0001:00</t>
  </si>
  <si>
    <t>031L  :883354:00:------:--</t>
  </si>
  <si>
    <t>21:0691:001308</t>
  </si>
  <si>
    <t>21:0209:001167</t>
  </si>
  <si>
    <t>21:0209:001167:0003:0001:00</t>
  </si>
  <si>
    <t>031L  :883355:00:------:--</t>
  </si>
  <si>
    <t>21:0691:001309</t>
  </si>
  <si>
    <t>21:0209:001168</t>
  </si>
  <si>
    <t>21:0209:001168:0003:0001:00</t>
  </si>
  <si>
    <t>031L  :883356:00:------:--</t>
  </si>
  <si>
    <t>21:0691:001310</t>
  </si>
  <si>
    <t>21:0209:001169</t>
  </si>
  <si>
    <t>21:0209:001169:0003:0001:00</t>
  </si>
  <si>
    <t>031L  :883357:00:------:--</t>
  </si>
  <si>
    <t>21:0691:001311</t>
  </si>
  <si>
    <t>21:0209:001170</t>
  </si>
  <si>
    <t>21:0209:001170:0003:0001:00</t>
  </si>
  <si>
    <t>031L  :883358:00:------:--</t>
  </si>
  <si>
    <t>21:0691:001312</t>
  </si>
  <si>
    <t>21:0209:001171</t>
  </si>
  <si>
    <t>21:0209:001171:0003:0001:00</t>
  </si>
  <si>
    <t>031L  :883359:00:------:--</t>
  </si>
  <si>
    <t>21:0691:001313</t>
  </si>
  <si>
    <t>21:0209:001172</t>
  </si>
  <si>
    <t>21:0209:001172:0003:0001:00</t>
  </si>
  <si>
    <t>031L  :883360:9R:------:--</t>
  </si>
  <si>
    <t>21:0691:001314</t>
  </si>
  <si>
    <t>031L  :883362:10:------:--</t>
  </si>
  <si>
    <t>21:0691:001315</t>
  </si>
  <si>
    <t>21:0209:001173</t>
  </si>
  <si>
    <t>21:0209:001173:0003:0001:00</t>
  </si>
  <si>
    <t>031L  :883363:20:883362:10</t>
  </si>
  <si>
    <t>21:0691:001316</t>
  </si>
  <si>
    <t>21:0209:001173:0004:0001:00</t>
  </si>
  <si>
    <t>031L  :883364:00:------:--</t>
  </si>
  <si>
    <t>21:0691:001317</t>
  </si>
  <si>
    <t>21:0209:001174</t>
  </si>
  <si>
    <t>21:0209:001174:0003:0001:00</t>
  </si>
  <si>
    <t>031L  :883365:00:------:--</t>
  </si>
  <si>
    <t>21:0691:001318</t>
  </si>
  <si>
    <t>21:0209:001175</t>
  </si>
  <si>
    <t>21:0209:001175:0003:0001:00</t>
  </si>
  <si>
    <t>031L  :883366:00:------:--</t>
  </si>
  <si>
    <t>21:0691:001319</t>
  </si>
  <si>
    <t>21:0209:001176</t>
  </si>
  <si>
    <t>21:0209:001176:0003:0001:00</t>
  </si>
  <si>
    <t>031L  :883367:9M:------:--</t>
  </si>
  <si>
    <t>21:0691:001320</t>
  </si>
  <si>
    <t>031L  :883368:00:------:--</t>
  </si>
  <si>
    <t>21:0691:001321</t>
  </si>
  <si>
    <t>21:0209:001177</t>
  </si>
  <si>
    <t>21:0209:001177:0003:0001:00</t>
  </si>
  <si>
    <t>031L  :883369:00:------:--</t>
  </si>
  <si>
    <t>21:0691:001322</t>
  </si>
  <si>
    <t>21:0209:001178</t>
  </si>
  <si>
    <t>21:0209:001178:0003:0001:00</t>
  </si>
  <si>
    <t>031L  :883370:00:------:--</t>
  </si>
  <si>
    <t>21:0691:001323</t>
  </si>
  <si>
    <t>21:0209:001179</t>
  </si>
  <si>
    <t>21:0209:001179:0003:0001:00</t>
  </si>
  <si>
    <t>031L  :883371:00:------:--</t>
  </si>
  <si>
    <t>21:0691:001324</t>
  </si>
  <si>
    <t>21:0209:001180</t>
  </si>
  <si>
    <t>21:0209:001180:0003:0001:00</t>
  </si>
  <si>
    <t>031L  :883372:00:------:--</t>
  </si>
  <si>
    <t>21:0691:001325</t>
  </si>
  <si>
    <t>21:0209:001181</t>
  </si>
  <si>
    <t>21:0209:001181:0003:0001:00</t>
  </si>
  <si>
    <t>031L  :883373:00:------:--</t>
  </si>
  <si>
    <t>21:0691:001326</t>
  </si>
  <si>
    <t>21:0209:001182</t>
  </si>
  <si>
    <t>21:0209:001182:0003:0001:00</t>
  </si>
  <si>
    <t>031L  :883374:00:------:--</t>
  </si>
  <si>
    <t>21:0691:001327</t>
  </si>
  <si>
    <t>21:0209:001183</t>
  </si>
  <si>
    <t>21:0209:001183:0003:0001:00</t>
  </si>
  <si>
    <t>031L  :883375:00:------:--</t>
  </si>
  <si>
    <t>21:0691:001328</t>
  </si>
  <si>
    <t>21:0209:001184</t>
  </si>
  <si>
    <t>21:0209:001184:0003:0001:00</t>
  </si>
  <si>
    <t>031L  :883376:00:------:--</t>
  </si>
  <si>
    <t>21:0691:001329</t>
  </si>
  <si>
    <t>21:0209:001185</t>
  </si>
  <si>
    <t>21:0209:001185:0003:0001:00</t>
  </si>
  <si>
    <t>031L  :883377:00:------:--</t>
  </si>
  <si>
    <t>21:0691:001330</t>
  </si>
  <si>
    <t>21:0209:001186</t>
  </si>
  <si>
    <t>21:0209:001186:0003:0001:00</t>
  </si>
  <si>
    <t>031L  :883378:00:------:--</t>
  </si>
  <si>
    <t>21:0691:001331</t>
  </si>
  <si>
    <t>21:0209:001187</t>
  </si>
  <si>
    <t>21:0209:001187:0003:0001:00</t>
  </si>
  <si>
    <t>031L  :883379:00:------:--</t>
  </si>
  <si>
    <t>21:0691:001332</t>
  </si>
  <si>
    <t>21:0209:001188</t>
  </si>
  <si>
    <t>21:0209:001188:0003:0001:00</t>
  </si>
  <si>
    <t>031L  :883380:00:------:--</t>
  </si>
  <si>
    <t>21:0691:001333</t>
  </si>
  <si>
    <t>21:0209:001189</t>
  </si>
  <si>
    <t>21:0209:001189:0003:0001:00</t>
  </si>
  <si>
    <t>031L  :883382:10:------:--</t>
  </si>
  <si>
    <t>21:0691:001334</t>
  </si>
  <si>
    <t>21:0209:001190</t>
  </si>
  <si>
    <t>21:0209:001190:0003:0001:00</t>
  </si>
  <si>
    <t>031L  :883383:20:883382:10</t>
  </si>
  <si>
    <t>21:0691:001335</t>
  </si>
  <si>
    <t>21:0209:001190:0004:0001:00</t>
  </si>
  <si>
    <t>031L  :883384:00:------:--</t>
  </si>
  <si>
    <t>21:0691:001336</t>
  </si>
  <si>
    <t>21:0209:001191</t>
  </si>
  <si>
    <t>21:0209:001191:0003:0001:00</t>
  </si>
  <si>
    <t>031L  :883385:00:------:--</t>
  </si>
  <si>
    <t>21:0691:001337</t>
  </si>
  <si>
    <t>21:0209:001192</t>
  </si>
  <si>
    <t>21:0209:001192:0003:0001:00</t>
  </si>
  <si>
    <t>031L  :883386:9M:------:--</t>
  </si>
  <si>
    <t>21:0691:001338</t>
  </si>
  <si>
    <t>031L  :883387:00:------:--</t>
  </si>
  <si>
    <t>21:0691:001339</t>
  </si>
  <si>
    <t>21:0209:001193</t>
  </si>
  <si>
    <t>21:0209:001193:0003:0001:00</t>
  </si>
  <si>
    <t>031L  :883388:00:------:--</t>
  </si>
  <si>
    <t>21:0691:001340</t>
  </si>
  <si>
    <t>21:0209:001194</t>
  </si>
  <si>
    <t>21:0209:001194:0003:0001:00</t>
  </si>
  <si>
    <t>031L  :883389:00:------:--</t>
  </si>
  <si>
    <t>21:0691:001341</t>
  </si>
  <si>
    <t>21:0209:001195</t>
  </si>
  <si>
    <t>21:0209:001195:0003:0001:00</t>
  </si>
  <si>
    <t>031L  :883390:00:------:--</t>
  </si>
  <si>
    <t>21:0691:001342</t>
  </si>
  <si>
    <t>21:0209:001196</t>
  </si>
  <si>
    <t>21:0209:001196:0003:0001:00</t>
  </si>
  <si>
    <t>031L  :883391:00:------:--</t>
  </si>
  <si>
    <t>21:0691:001343</t>
  </si>
  <si>
    <t>21:0209:001197</t>
  </si>
  <si>
    <t>21:0209:001197:0003:0001:00</t>
  </si>
  <si>
    <t>031L  :883392:00:------:--</t>
  </si>
  <si>
    <t>21:0691:001344</t>
  </si>
  <si>
    <t>21:0209:001198</t>
  </si>
  <si>
    <t>21:0209:001198:0003:0001:00</t>
  </si>
  <si>
    <t>031L  :883393:00:------:--</t>
  </si>
  <si>
    <t>21:0691:001345</t>
  </si>
  <si>
    <t>21:0209:001199</t>
  </si>
  <si>
    <t>21:0209:001199:0003:0001:00</t>
  </si>
  <si>
    <t>031L  :883394:00:------:--</t>
  </si>
  <si>
    <t>21:0691:001346</t>
  </si>
  <si>
    <t>21:0209:001200</t>
  </si>
  <si>
    <t>21:0209:001200:0003:0001:00</t>
  </si>
  <si>
    <t>031L  :883395:00:------:--</t>
  </si>
  <si>
    <t>21:0691:001347</t>
  </si>
  <si>
    <t>21:0209:001201</t>
  </si>
  <si>
    <t>21:0209:001201:0003:0001:00</t>
  </si>
  <si>
    <t>031L  :883396:00:------:--</t>
  </si>
  <si>
    <t>21:0691:001348</t>
  </si>
  <si>
    <t>21:0209:001202</t>
  </si>
  <si>
    <t>21:0209:001202:0003:0001:00</t>
  </si>
  <si>
    <t>031L  :883397:00:------:--</t>
  </si>
  <si>
    <t>21:0691:001349</t>
  </si>
  <si>
    <t>21:0209:001203</t>
  </si>
  <si>
    <t>21:0209:001203:0003:0001:00</t>
  </si>
  <si>
    <t>031L  :883398:00:------:--</t>
  </si>
  <si>
    <t>21:0691:001350</t>
  </si>
  <si>
    <t>21:0209:001204</t>
  </si>
  <si>
    <t>21:0209:001204:0003:0001:00</t>
  </si>
  <si>
    <t>031L  :883399:00:------:--</t>
  </si>
  <si>
    <t>21:0691:001351</t>
  </si>
  <si>
    <t>21:0209:001205</t>
  </si>
  <si>
    <t>21:0209:001205:0003:0001:00</t>
  </si>
  <si>
    <t>031L  :883400:00:------:--</t>
  </si>
  <si>
    <t>21:0691:001352</t>
  </si>
  <si>
    <t>21:0209:001206</t>
  </si>
  <si>
    <t>21:0209:001206:0003:0001:00</t>
  </si>
  <si>
    <t>031L  :883402:10:------:--</t>
  </si>
  <si>
    <t>21:0691:001353</t>
  </si>
  <si>
    <t>21:0209:001207</t>
  </si>
  <si>
    <t>21:0209:001207:0003:0001:00</t>
  </si>
  <si>
    <t>031L  :883403:20:883402:10</t>
  </si>
  <si>
    <t>21:0691:001354</t>
  </si>
  <si>
    <t>21:0209:001207:0004:0001:00</t>
  </si>
  <si>
    <t>031L  :883404:00:------:--</t>
  </si>
  <si>
    <t>21:0691:001355</t>
  </si>
  <si>
    <t>21:0209:001208</t>
  </si>
  <si>
    <t>21:0209:001208:0003:0001:00</t>
  </si>
  <si>
    <t>031L  :883405:9R:------:--</t>
  </si>
  <si>
    <t>21:0691:001356</t>
  </si>
  <si>
    <t>031L  :883406:00:------:--</t>
  </si>
  <si>
    <t>21:0691:001357</t>
  </si>
  <si>
    <t>21:0209:001209</t>
  </si>
  <si>
    <t>21:0209:001209:0003:0001:00</t>
  </si>
  <si>
    <t>031L  :883407:00:------:--</t>
  </si>
  <si>
    <t>21:0691:001358</t>
  </si>
  <si>
    <t>21:0209:001210</t>
  </si>
  <si>
    <t>21:0209:001210:0003:0001:00</t>
  </si>
  <si>
    <t>031L  :883408:00:------:--</t>
  </si>
  <si>
    <t>21:0691:001359</t>
  </si>
  <si>
    <t>21:0209:001211</t>
  </si>
  <si>
    <t>21:0209:001211:0003:0001:00</t>
  </si>
  <si>
    <t>031L  :883409:00:------:--</t>
  </si>
  <si>
    <t>21:0691:001360</t>
  </si>
  <si>
    <t>21:0209:001212</t>
  </si>
  <si>
    <t>21:0209:001212:0003:0001:00</t>
  </si>
  <si>
    <t>031L  :883410:00:------:--</t>
  </si>
  <si>
    <t>21:0691:001361</t>
  </si>
  <si>
    <t>21:0209:001213</t>
  </si>
  <si>
    <t>21:0209:001213:0003:0001:00</t>
  </si>
  <si>
    <t>031L  :883411:00:------:--</t>
  </si>
  <si>
    <t>21:0691:001362</t>
  </si>
  <si>
    <t>21:0209:001214</t>
  </si>
  <si>
    <t>21:0209:001214:0003:0001:00</t>
  </si>
  <si>
    <t>031L  :883412:00:------:--</t>
  </si>
  <si>
    <t>21:0691:001363</t>
  </si>
  <si>
    <t>21:0209:001215</t>
  </si>
  <si>
    <t>21:0209:001215:0003:0001:00</t>
  </si>
  <si>
    <t>031L  :883413:00:------:--</t>
  </si>
  <si>
    <t>21:0691:001364</t>
  </si>
  <si>
    <t>21:0209:001216</t>
  </si>
  <si>
    <t>21:0209:001216:0003:0001:00</t>
  </si>
  <si>
    <t>031L  :883414:00:------:--</t>
  </si>
  <si>
    <t>21:0691:001365</t>
  </si>
  <si>
    <t>21:0209:001217</t>
  </si>
  <si>
    <t>21:0209:001217:0003:0001:00</t>
  </si>
  <si>
    <t>031L  :883415:00:------:--</t>
  </si>
  <si>
    <t>21:0691:001366</t>
  </si>
  <si>
    <t>21:0209:001218</t>
  </si>
  <si>
    <t>21:0209:001218:0003:0001:00</t>
  </si>
  <si>
    <t>031L  :883416:00:------:--</t>
  </si>
  <si>
    <t>21:0691:001367</t>
  </si>
  <si>
    <t>21:0209:001219</t>
  </si>
  <si>
    <t>21:0209:001219:0003:0001:00</t>
  </si>
  <si>
    <t>031L  :883417:00:------:--</t>
  </si>
  <si>
    <t>21:0691:001368</t>
  </si>
  <si>
    <t>21:0209:001220</t>
  </si>
  <si>
    <t>21:0209:001220:0003:0001:00</t>
  </si>
  <si>
    <t>031L  :883418:00:------:--</t>
  </si>
  <si>
    <t>21:0691:001369</t>
  </si>
  <si>
    <t>21:0209:001221</t>
  </si>
  <si>
    <t>21:0209:001221:0003:0001:00</t>
  </si>
  <si>
    <t>031L  :883419:00:------:--</t>
  </si>
  <si>
    <t>21:0691:001370</t>
  </si>
  <si>
    <t>21:0209:001222</t>
  </si>
  <si>
    <t>21:0209:001222:0003:0001:00</t>
  </si>
  <si>
    <t>031L  :883420:00:------:--</t>
  </si>
  <si>
    <t>21:0691:001371</t>
  </si>
  <si>
    <t>21:0209:001223</t>
  </si>
  <si>
    <t>21:0209:001223:0003:0001:00</t>
  </si>
  <si>
    <t>031L  :883422:10:------:--</t>
  </si>
  <si>
    <t>21:0691:001372</t>
  </si>
  <si>
    <t>21:0209:001224</t>
  </si>
  <si>
    <t>21:0209:001224:0003:0001:00</t>
  </si>
  <si>
    <t>031L  :883423:20:883422:10</t>
  </si>
  <si>
    <t>21:0691:001373</t>
  </si>
  <si>
    <t>21:0209:001224:0004:0001:00</t>
  </si>
  <si>
    <t>031L  :883424:00:------:--</t>
  </si>
  <si>
    <t>21:0691:001374</t>
  </si>
  <si>
    <t>21:0209:001225</t>
  </si>
  <si>
    <t>21:0209:001225:0003:0001:00</t>
  </si>
  <si>
    <t>031L  :883425:9P:------:--</t>
  </si>
  <si>
    <t>21:0691:001375</t>
  </si>
  <si>
    <t>052D  :881002:10:------:--</t>
  </si>
  <si>
    <t>21:0695:000001</t>
  </si>
  <si>
    <t>21:0210:000001</t>
  </si>
  <si>
    <t>21:0210:000001:0003:0001:00</t>
  </si>
  <si>
    <t>052D  :881003:20:881002:10</t>
  </si>
  <si>
    <t>21:0695:000002</t>
  </si>
  <si>
    <t>21:0210:000001:0004:0001:00</t>
  </si>
  <si>
    <t>052D  :881004:00:------:--</t>
  </si>
  <si>
    <t>21:0695:000003</t>
  </si>
  <si>
    <t>21:0210:000002</t>
  </si>
  <si>
    <t>21:0210:000002:0003:0001:00</t>
  </si>
  <si>
    <t>052D  :881005:00:------:--</t>
  </si>
  <si>
    <t>21:0695:000004</t>
  </si>
  <si>
    <t>21:0210:000003</t>
  </si>
  <si>
    <t>21:0210:000003:0003:0001:00</t>
  </si>
  <si>
    <t>052D  :881006:00:------:--</t>
  </si>
  <si>
    <t>21:0695:000005</t>
  </si>
  <si>
    <t>21:0210:000004</t>
  </si>
  <si>
    <t>21:0210:000004:0003:0001:00</t>
  </si>
  <si>
    <t>052D  :881007:00:------:--</t>
  </si>
  <si>
    <t>21:0695:000006</t>
  </si>
  <si>
    <t>21:0210:000005</t>
  </si>
  <si>
    <t>21:0210:000005:0003:0001:00</t>
  </si>
  <si>
    <t>052D  :881008:00:------:--</t>
  </si>
  <si>
    <t>21:0695:000007</t>
  </si>
  <si>
    <t>21:0210:000006</t>
  </si>
  <si>
    <t>21:0210:000006:0003:0001:00</t>
  </si>
  <si>
    <t>052D  :881009:00:------:--</t>
  </si>
  <si>
    <t>21:0695:000008</t>
  </si>
  <si>
    <t>21:0210:000007</t>
  </si>
  <si>
    <t>21:0210:000007:0003:0001:00</t>
  </si>
  <si>
    <t>052D  :881010:9M:------:--</t>
  </si>
  <si>
    <t>21:0695:000009</t>
  </si>
  <si>
    <t>052E  :881002:00:------:--</t>
  </si>
  <si>
    <t>21:0695:000010</t>
  </si>
  <si>
    <t>21:0210:000008</t>
  </si>
  <si>
    <t>21:0210:000008:0003:0001:00</t>
  </si>
  <si>
    <t>052E  :881003:00:------:--</t>
  </si>
  <si>
    <t>21:0695:000011</t>
  </si>
  <si>
    <t>21:0210:000009</t>
  </si>
  <si>
    <t>21:0210:000009:0003:0001:00</t>
  </si>
  <si>
    <t>052E  :881004:10:------:--</t>
  </si>
  <si>
    <t>21:0695:000012</t>
  </si>
  <si>
    <t>21:0210:000010</t>
  </si>
  <si>
    <t>21:0210:000010:0003:0001:00</t>
  </si>
  <si>
    <t>052E  :881005:20:881004:10</t>
  </si>
  <si>
    <t>21:0695:000013</t>
  </si>
  <si>
    <t>21:0210:000010:0004:0001:00</t>
  </si>
  <si>
    <t>052E  :881006:00:------:--</t>
  </si>
  <si>
    <t>21:0695:000014</t>
  </si>
  <si>
    <t>21:0210:000011</t>
  </si>
  <si>
    <t>21:0210:000011:0003:0001:00</t>
  </si>
  <si>
    <t>052E  :881007:9M:------:--</t>
  </si>
  <si>
    <t>21:0695:000015</t>
  </si>
  <si>
    <t>052E  :881008:00:------:--</t>
  </si>
  <si>
    <t>21:0695:000016</t>
  </si>
  <si>
    <t>21:0210:000012</t>
  </si>
  <si>
    <t>21:0210:000012:0003:0001:00</t>
  </si>
  <si>
    <t>052E  :881009:00:------:--</t>
  </si>
  <si>
    <t>21:0695:000017</t>
  </si>
  <si>
    <t>21:0210:000013</t>
  </si>
  <si>
    <t>21:0210:000013:0003:0001:00</t>
  </si>
  <si>
    <t>052E  :881010:00:------:--</t>
  </si>
  <si>
    <t>21:0695:000018</t>
  </si>
  <si>
    <t>21:0210:000014</t>
  </si>
  <si>
    <t>21:0210:000014:0003:0001:00</t>
  </si>
  <si>
    <t>052E  :881011:00:------:--</t>
  </si>
  <si>
    <t>21:0695:000019</t>
  </si>
  <si>
    <t>21:0210:000015</t>
  </si>
  <si>
    <t>21:0210:000015:0003:0001:00</t>
  </si>
  <si>
    <t>052E  :881012:00:------:--</t>
  </si>
  <si>
    <t>21:0695:000020</t>
  </si>
  <si>
    <t>21:0210:000016</t>
  </si>
  <si>
    <t>21:0210:000016:0003:0001:00</t>
  </si>
  <si>
    <t>052E  :881013:00:------:--</t>
  </si>
  <si>
    <t>21:0695:000021</t>
  </si>
  <si>
    <t>21:0210:000017</t>
  </si>
  <si>
    <t>21:0210:000017:0003:0001:00</t>
  </si>
  <si>
    <t>052E  :881014:00:------:--</t>
  </si>
  <si>
    <t>21:0695:000022</t>
  </si>
  <si>
    <t>21:0210:000018</t>
  </si>
  <si>
    <t>21:0210:000018:0003:0001:00</t>
  </si>
  <si>
    <t>052E  :881015:00:------:--</t>
  </si>
  <si>
    <t>21:0695:000023</t>
  </si>
  <si>
    <t>21:0210:000019</t>
  </si>
  <si>
    <t>21:0210:000019:0003:0001:00</t>
  </si>
  <si>
    <t>052E  :881016:00:------:--</t>
  </si>
  <si>
    <t>21:0695:000024</t>
  </si>
  <si>
    <t>21:0210:000020</t>
  </si>
  <si>
    <t>21:0210:000020:0003:0001:00</t>
  </si>
  <si>
    <t>052E  :881017:00:------:--</t>
  </si>
  <si>
    <t>21:0695:000025</t>
  </si>
  <si>
    <t>21:0210:000021</t>
  </si>
  <si>
    <t>21:0210:000021:0003:0001:00</t>
  </si>
  <si>
    <t>052E  :881018:00:------:--</t>
  </si>
  <si>
    <t>21:0695:000026</t>
  </si>
  <si>
    <t>21:0210:000022</t>
  </si>
  <si>
    <t>21:0210:000022:0003:0001:00</t>
  </si>
  <si>
    <t>052E  :881019:00:------:--</t>
  </si>
  <si>
    <t>21:0695:000027</t>
  </si>
  <si>
    <t>21:0210:000023</t>
  </si>
  <si>
    <t>21:0210:000023:0003:0001:00</t>
  </si>
  <si>
    <t>052E  :881020:00:------:--</t>
  </si>
  <si>
    <t>21:0695:000028</t>
  </si>
  <si>
    <t>21:0210:000024</t>
  </si>
  <si>
    <t>21:0210:000024:0003:0001:00</t>
  </si>
  <si>
    <t>052E  :881022:00:------:--</t>
  </si>
  <si>
    <t>21:0695:000029</t>
  </si>
  <si>
    <t>21:0210:000025</t>
  </si>
  <si>
    <t>21:0210:000025:0003:0001:00</t>
  </si>
  <si>
    <t>052E  :881023:10:------:--</t>
  </si>
  <si>
    <t>21:0695:000030</t>
  </si>
  <si>
    <t>21:0210:000026</t>
  </si>
  <si>
    <t>21:0210:000026:0003:0001:00</t>
  </si>
  <si>
    <t>052E  :881024:20:881023:10</t>
  </si>
  <si>
    <t>21:0695:000031</t>
  </si>
  <si>
    <t>21:0210:000026:0004:0001:00</t>
  </si>
  <si>
    <t>052E  :881025:00:------:--</t>
  </si>
  <si>
    <t>21:0695:000032</t>
  </si>
  <si>
    <t>21:0210:000027</t>
  </si>
  <si>
    <t>21:0210:000027:0003:0001:00</t>
  </si>
  <si>
    <t>052E  :881026:00:------:--</t>
  </si>
  <si>
    <t>21:0695:000033</t>
  </si>
  <si>
    <t>21:0210:000028</t>
  </si>
  <si>
    <t>21:0210:000028:0003:0001:00</t>
  </si>
  <si>
    <t>052E  :881027:00:------:--</t>
  </si>
  <si>
    <t>21:0695:000034</t>
  </si>
  <si>
    <t>21:0210:000029</t>
  </si>
  <si>
    <t>21:0210:000029:0003:0001:00</t>
  </si>
  <si>
    <t>052E  :881028:00:------:--</t>
  </si>
  <si>
    <t>21:0695:000035</t>
  </si>
  <si>
    <t>21:0210:000030</t>
  </si>
  <si>
    <t>21:0210:000030:0003:0001:00</t>
  </si>
  <si>
    <t>052E  :881029:00:------:--</t>
  </si>
  <si>
    <t>21:0695:000036</t>
  </si>
  <si>
    <t>21:0210:000031</t>
  </si>
  <si>
    <t>21:0210:000031:0003:0001:00</t>
  </si>
  <si>
    <t>052E  :881030:00:------:--</t>
  </si>
  <si>
    <t>21:0695:000037</t>
  </si>
  <si>
    <t>21:0210:000032</t>
  </si>
  <si>
    <t>21:0210:000032:0003:0001:00</t>
  </si>
  <si>
    <t>052E  :881031:00:------:--</t>
  </si>
  <si>
    <t>21:0695:000038</t>
  </si>
  <si>
    <t>21:0210:000033</t>
  </si>
  <si>
    <t>21:0210:000033:0003:0001:00</t>
  </si>
  <si>
    <t>052E  :881032:00:------:--</t>
  </si>
  <si>
    <t>21:0695:000039</t>
  </si>
  <si>
    <t>21:0210:000034</t>
  </si>
  <si>
    <t>21:0210:000034:0003:0001:00</t>
  </si>
  <si>
    <t>052E  :881033:00:------:--</t>
  </si>
  <si>
    <t>21:0695:000040</t>
  </si>
  <si>
    <t>21:0210:000035</t>
  </si>
  <si>
    <t>21:0210:000035:0003:0001:00</t>
  </si>
  <si>
    <t>052E  :881034:00:------:--</t>
  </si>
  <si>
    <t>21:0695:000041</t>
  </si>
  <si>
    <t>21:0210:000036</t>
  </si>
  <si>
    <t>21:0210:000036:0003:0001:00</t>
  </si>
  <si>
    <t>052E  :881035:00:------:--</t>
  </si>
  <si>
    <t>21:0695:000042</t>
  </si>
  <si>
    <t>21:0210:000037</t>
  </si>
  <si>
    <t>21:0210:000037:0003:0001:00</t>
  </si>
  <si>
    <t>052E  :881036:9M:------:--</t>
  </si>
  <si>
    <t>21:0695:000043</t>
  </si>
  <si>
    <t>052E  :881037:00:------:--</t>
  </si>
  <si>
    <t>21:0695:000044</t>
  </si>
  <si>
    <t>21:0210:000038</t>
  </si>
  <si>
    <t>21:0210:000038:0003:0001:00</t>
  </si>
  <si>
    <t>052E  :881038:00:------:--</t>
  </si>
  <si>
    <t>21:0695:000045</t>
  </si>
  <si>
    <t>21:0210:000039</t>
  </si>
  <si>
    <t>21:0210:000039:0003:0001:00</t>
  </si>
  <si>
    <t>052E  :881039:00:------:--</t>
  </si>
  <si>
    <t>21:0695:000046</t>
  </si>
  <si>
    <t>21:0210:000040</t>
  </si>
  <si>
    <t>21:0210:000040:0003:0001:00</t>
  </si>
  <si>
    <t>052E  :881040:00:------:--</t>
  </si>
  <si>
    <t>21:0695:000047</t>
  </si>
  <si>
    <t>21:0210:000041</t>
  </si>
  <si>
    <t>21:0210:000041:0003:0001:00</t>
  </si>
  <si>
    <t>052E  :881042:10:------:--</t>
  </si>
  <si>
    <t>21:0695:000048</t>
  </si>
  <si>
    <t>21:0210:000042</t>
  </si>
  <si>
    <t>21:0210:000042:0003:0001:00</t>
  </si>
  <si>
    <t>052E  :881043:20:881042:10</t>
  </si>
  <si>
    <t>21:0695:000049</t>
  </si>
  <si>
    <t>21:0210:000042:0004:0001:00</t>
  </si>
  <si>
    <t>052E  :881044:00:------:--</t>
  </si>
  <si>
    <t>21:0695:000050</t>
  </si>
  <si>
    <t>21:0210:000043</t>
  </si>
  <si>
    <t>21:0210:000043:0003:0001:00</t>
  </si>
  <si>
    <t>052E  :881045:00:------:--</t>
  </si>
  <si>
    <t>21:0695:000051</t>
  </si>
  <si>
    <t>21:0210:000044</t>
  </si>
  <si>
    <t>21:0210:000044:0003:0001:00</t>
  </si>
  <si>
    <t>052E  :881046:9R:------:--</t>
  </si>
  <si>
    <t>21:0695:000052</t>
  </si>
  <si>
    <t>052E  :881047:00:------:--</t>
  </si>
  <si>
    <t>21:0695:000053</t>
  </si>
  <si>
    <t>21:0210:000045</t>
  </si>
  <si>
    <t>21:0210:000045:0003:0001:00</t>
  </si>
  <si>
    <t>052E  :881048:00:------:--</t>
  </si>
  <si>
    <t>21:0695:000054</t>
  </si>
  <si>
    <t>21:0210:000046</t>
  </si>
  <si>
    <t>21:0210:000046:0003:0001:00</t>
  </si>
  <si>
    <t>052E  :881049:00:------:--</t>
  </si>
  <si>
    <t>21:0695:000055</t>
  </si>
  <si>
    <t>21:0210:000047</t>
  </si>
  <si>
    <t>21:0210:000047:0003:0001:00</t>
  </si>
  <si>
    <t>052E  :881050:00:------:--</t>
  </si>
  <si>
    <t>21:0695:000056</t>
  </si>
  <si>
    <t>21:0210:000048</t>
  </si>
  <si>
    <t>21:0210:000048:0003:0001:00</t>
  </si>
  <si>
    <t>052E  :881051:00:------:--</t>
  </si>
  <si>
    <t>21:0695:000057</t>
  </si>
  <si>
    <t>21:0210:000049</t>
  </si>
  <si>
    <t>21:0210:000049:0003:0001:00</t>
  </si>
  <si>
    <t>052E  :881052:00:------:--</t>
  </si>
  <si>
    <t>21:0695:000058</t>
  </si>
  <si>
    <t>21:0210:000050</t>
  </si>
  <si>
    <t>21:0210:000050:0003:0001:00</t>
  </si>
  <si>
    <t>052E  :881053:00:------:--</t>
  </si>
  <si>
    <t>21:0695:000059</t>
  </si>
  <si>
    <t>21:0210:000051</t>
  </si>
  <si>
    <t>21:0210:000051:0003:0001:00</t>
  </si>
  <si>
    <t>052E  :881054:00:------:--</t>
  </si>
  <si>
    <t>21:0695:000060</t>
  </si>
  <si>
    <t>21:0210:000052</t>
  </si>
  <si>
    <t>21:0210:000052:0003:0001:00</t>
  </si>
  <si>
    <t>052E  :881055:00:------:--</t>
  </si>
  <si>
    <t>21:0695:000061</t>
  </si>
  <si>
    <t>21:0210:000053</t>
  </si>
  <si>
    <t>21:0210:000053:0003:0001:00</t>
  </si>
  <si>
    <t>052E  :881056:00:------:--</t>
  </si>
  <si>
    <t>21:0695:000062</t>
  </si>
  <si>
    <t>21:0210:000054</t>
  </si>
  <si>
    <t>21:0210:000054:0003:0001:00</t>
  </si>
  <si>
    <t>052E  :881057:00:------:--</t>
  </si>
  <si>
    <t>21:0695:000063</t>
  </si>
  <si>
    <t>21:0210:000055</t>
  </si>
  <si>
    <t>21:0210:000055:0003:0001:00</t>
  </si>
  <si>
    <t>052E  :881058:00:------:--</t>
  </si>
  <si>
    <t>21:0695:000064</t>
  </si>
  <si>
    <t>21:0210:000056</t>
  </si>
  <si>
    <t>21:0210:000056:0003:0001:00</t>
  </si>
  <si>
    <t>052E  :881059:00:------:--</t>
  </si>
  <si>
    <t>21:0695:000065</t>
  </si>
  <si>
    <t>21:0210:000057</t>
  </si>
  <si>
    <t>21:0210:000057:0003:0001:00</t>
  </si>
  <si>
    <t>052E  :881060:00:------:--</t>
  </si>
  <si>
    <t>21:0695:000066</t>
  </si>
  <si>
    <t>21:0210:000058</t>
  </si>
  <si>
    <t>21:0210:000058:0003:0001:00</t>
  </si>
  <si>
    <t>052E  :881062:10:------:--</t>
  </si>
  <si>
    <t>21:0695:000067</t>
  </si>
  <si>
    <t>21:0210:000059</t>
  </si>
  <si>
    <t>21:0210:000059:0003:0001:00</t>
  </si>
  <si>
    <t>052E  :881063:20:881062:10</t>
  </si>
  <si>
    <t>21:0695:000068</t>
  </si>
  <si>
    <t>21:0210:000059:0004:0001:00</t>
  </si>
  <si>
    <t>052E  :881064:00:------:--</t>
  </si>
  <si>
    <t>21:0695:000069</t>
  </si>
  <si>
    <t>21:0210:000060</t>
  </si>
  <si>
    <t>21:0210:000060:0003:0001:00</t>
  </si>
  <si>
    <t>052E  :881065:9R:------:--</t>
  </si>
  <si>
    <t>21:0695:000070</t>
  </si>
  <si>
    <t>052E  :881066:00:------:--</t>
  </si>
  <si>
    <t>21:0695:000071</t>
  </si>
  <si>
    <t>21:0210:000061</t>
  </si>
  <si>
    <t>21:0210:000061:0003:0001:00</t>
  </si>
  <si>
    <t>052E  :881067:00:------:--</t>
  </si>
  <si>
    <t>21:0695:000072</t>
  </si>
  <si>
    <t>21:0210:000062</t>
  </si>
  <si>
    <t>21:0210:000062:0003:0001:00</t>
  </si>
  <si>
    <t>052E  :881068:00:------:--</t>
  </si>
  <si>
    <t>21:0695:000073</t>
  </si>
  <si>
    <t>21:0210:000063</t>
  </si>
  <si>
    <t>21:0210:000063:0003:0001:00</t>
  </si>
  <si>
    <t>052E  :881069:00:------:--</t>
  </si>
  <si>
    <t>21:0695:000074</t>
  </si>
  <si>
    <t>21:0210:000064</t>
  </si>
  <si>
    <t>21:0210:000064:0003:0001:00</t>
  </si>
  <si>
    <t>052E  :881070:00:------:--</t>
  </si>
  <si>
    <t>21:0695:000075</t>
  </si>
  <si>
    <t>21:0210:000065</t>
  </si>
  <si>
    <t>21:0210:000065:0003:0001:00</t>
  </si>
  <si>
    <t>052E  :881071:00:------:--</t>
  </si>
  <si>
    <t>21:0695:000076</t>
  </si>
  <si>
    <t>21:0210:000066</t>
  </si>
  <si>
    <t>21:0210:000066:0003:0001:00</t>
  </si>
  <si>
    <t>052E  :881072:00:------:--</t>
  </si>
  <si>
    <t>21:0695:000077</t>
  </si>
  <si>
    <t>21:0210:000067</t>
  </si>
  <si>
    <t>21:0210:000067:0003:0001:00</t>
  </si>
  <si>
    <t>052E  :881073:00:------:--</t>
  </si>
  <si>
    <t>21:0695:000078</t>
  </si>
  <si>
    <t>21:0210:000068</t>
  </si>
  <si>
    <t>21:0210:000068:0003:0001:00</t>
  </si>
  <si>
    <t>052E  :881074:00:------:--</t>
  </si>
  <si>
    <t>21:0695:000079</t>
  </si>
  <si>
    <t>21:0210:000069</t>
  </si>
  <si>
    <t>21:0210:000069:0003:0001:00</t>
  </si>
  <si>
    <t>052E  :881075:00:------:--</t>
  </si>
  <si>
    <t>21:0695:000080</t>
  </si>
  <si>
    <t>21:0210:000070</t>
  </si>
  <si>
    <t>21:0210:000070:0003:0001:00</t>
  </si>
  <si>
    <t>052E  :881076:00:------:--</t>
  </si>
  <si>
    <t>21:0695:000081</t>
  </si>
  <si>
    <t>21:0210:000071</t>
  </si>
  <si>
    <t>21:0210:000071:0003:0001:00</t>
  </si>
  <si>
    <t>052E  :881077:00:------:--</t>
  </si>
  <si>
    <t>21:0695:000082</t>
  </si>
  <si>
    <t>21:0210:000072</t>
  </si>
  <si>
    <t>21:0210:000072:0003:0001:00</t>
  </si>
  <si>
    <t>052E  :881078:00:------:--</t>
  </si>
  <si>
    <t>21:0695:000083</t>
  </si>
  <si>
    <t>21:0210:000073</t>
  </si>
  <si>
    <t>21:0210:000073:0003:0001:00</t>
  </si>
  <si>
    <t>052E  :881079:00:------:--</t>
  </si>
  <si>
    <t>21:0695:000084</t>
  </si>
  <si>
    <t>21:0210:000074</t>
  </si>
  <si>
    <t>21:0210:000074:0003:0001:00</t>
  </si>
  <si>
    <t>052E  :881080:00:------:--</t>
  </si>
  <si>
    <t>21:0695:000085</t>
  </si>
  <si>
    <t>21:0210:000075</t>
  </si>
  <si>
    <t>21:0210:000075:0003:0001:00</t>
  </si>
  <si>
    <t>052E  :881082:10:------:--</t>
  </si>
  <si>
    <t>21:0695:000086</t>
  </si>
  <si>
    <t>21:0210:000076</t>
  </si>
  <si>
    <t>21:0210:000076:0003:0001:00</t>
  </si>
  <si>
    <t>052E  :881083:20:881082:10</t>
  </si>
  <si>
    <t>21:0695:000087</t>
  </si>
  <si>
    <t>21:0210:000076:0004:0001:00</t>
  </si>
  <si>
    <t>052E  :881084:00:------:--</t>
  </si>
  <si>
    <t>21:0695:000088</t>
  </si>
  <si>
    <t>21:0210:000077</t>
  </si>
  <si>
    <t>21:0210:000077:0003:0001:00</t>
  </si>
  <si>
    <t>052E  :881085:00:------:--</t>
  </si>
  <si>
    <t>21:0695:000089</t>
  </si>
  <si>
    <t>21:0210:000078</t>
  </si>
  <si>
    <t>21:0210:000078:0003:0001:00</t>
  </si>
  <si>
    <t>052E  :881086:00:------:--</t>
  </si>
  <si>
    <t>21:0695:000090</t>
  </si>
  <si>
    <t>21:0210:000079</t>
  </si>
  <si>
    <t>21:0210:000079:0003:0001:00</t>
  </si>
  <si>
    <t>052E  :881087:00:------:--</t>
  </si>
  <si>
    <t>21:0695:000091</t>
  </si>
  <si>
    <t>21:0210:000080</t>
  </si>
  <si>
    <t>21:0210:000080:0003:0001:00</t>
  </si>
  <si>
    <t>052E  :881088:00:------:--</t>
  </si>
  <si>
    <t>21:0695:000092</t>
  </si>
  <si>
    <t>21:0210:000081</t>
  </si>
  <si>
    <t>21:0210:000081:0003:0001:00</t>
  </si>
  <si>
    <t>052E  :881089:00:------:--</t>
  </si>
  <si>
    <t>21:0695:000093</t>
  </si>
  <si>
    <t>21:0210:000082</t>
  </si>
  <si>
    <t>21:0210:000082:0003:0001:00</t>
  </si>
  <si>
    <t>052E  :881090:00:------:--</t>
  </si>
  <si>
    <t>21:0695:000094</t>
  </si>
  <si>
    <t>21:0210:000083</t>
  </si>
  <si>
    <t>21:0210:000083:0003:0001:00</t>
  </si>
  <si>
    <t>052E  :881091:00:------:--</t>
  </si>
  <si>
    <t>21:0695:000095</t>
  </si>
  <si>
    <t>21:0210:000084</t>
  </si>
  <si>
    <t>21:0210:000084:0003:0001:00</t>
  </si>
  <si>
    <t>052E  :881092:00:------:--</t>
  </si>
  <si>
    <t>21:0695:000096</t>
  </si>
  <si>
    <t>21:0210:000085</t>
  </si>
  <si>
    <t>21:0210:000085:0003:0001:00</t>
  </si>
  <si>
    <t>052E  :881093:00:------:--</t>
  </si>
  <si>
    <t>21:0695:000097</t>
  </si>
  <si>
    <t>21:0210:000086</t>
  </si>
  <si>
    <t>21:0210:000086:0003:0001:00</t>
  </si>
  <si>
    <t>052E  :881094:00:------:--</t>
  </si>
  <si>
    <t>21:0695:000098</t>
  </si>
  <si>
    <t>21:0210:000087</t>
  </si>
  <si>
    <t>21:0210:000087:0003:0001:00</t>
  </si>
  <si>
    <t>052E  :881095:9M:------:--</t>
  </si>
  <si>
    <t>21:0695:000099</t>
  </si>
  <si>
    <t>052E  :881096:00:------:--</t>
  </si>
  <si>
    <t>21:0695:000100</t>
  </si>
  <si>
    <t>21:0210:000088</t>
  </si>
  <si>
    <t>21:0210:000088:0003:0001:00</t>
  </si>
  <si>
    <t>052E  :881097:00:------:--</t>
  </si>
  <si>
    <t>21:0695:000101</t>
  </si>
  <si>
    <t>21:0210:000089</t>
  </si>
  <si>
    <t>21:0210:000089:0003:0001:00</t>
  </si>
  <si>
    <t>052E  :881098:00:------:--</t>
  </si>
  <si>
    <t>21:0695:000102</t>
  </si>
  <si>
    <t>21:0210:000090</t>
  </si>
  <si>
    <t>21:0210:000090:0003:0001:00</t>
  </si>
  <si>
    <t>052E  :881099:00:------:--</t>
  </si>
  <si>
    <t>21:0695:000103</t>
  </si>
  <si>
    <t>21:0210:000091</t>
  </si>
  <si>
    <t>21:0210:000091:0003:0001:00</t>
  </si>
  <si>
    <t>052E  :881100:00:------:--</t>
  </si>
  <si>
    <t>21:0695:000104</t>
  </si>
  <si>
    <t>21:0210:000092</t>
  </si>
  <si>
    <t>21:0210:000092:0003:0001:00</t>
  </si>
  <si>
    <t>052E  :881102:10:------:--</t>
  </si>
  <si>
    <t>21:0695:000105</t>
  </si>
  <si>
    <t>21:0210:000093</t>
  </si>
  <si>
    <t>21:0210:000093:0003:0001:00</t>
  </si>
  <si>
    <t>052E  :881103:20:881102:10</t>
  </si>
  <si>
    <t>21:0695:000106</t>
  </si>
  <si>
    <t>21:0210:000093:0004:0001:00</t>
  </si>
  <si>
    <t>052E  :881104:00:------:--</t>
  </si>
  <si>
    <t>21:0695:000107</t>
  </si>
  <si>
    <t>21:0210:000094</t>
  </si>
  <si>
    <t>21:0210:000094:0003:0001:00</t>
  </si>
  <si>
    <t>052E  :881105:00:------:--</t>
  </si>
  <si>
    <t>21:0695:000108</t>
  </si>
  <si>
    <t>21:0210:000095</t>
  </si>
  <si>
    <t>21:0210:000095:0003:0001:00</t>
  </si>
  <si>
    <t>052E  :881106:00:------:--</t>
  </si>
  <si>
    <t>21:0695:000109</t>
  </si>
  <si>
    <t>21:0210:000096</t>
  </si>
  <si>
    <t>21:0210:000096:0003:0001:00</t>
  </si>
  <si>
    <t>052E  :881107:00:------:--</t>
  </si>
  <si>
    <t>21:0695:000110</t>
  </si>
  <si>
    <t>21:0210:000097</t>
  </si>
  <si>
    <t>21:0210:000097:0003:0001:00</t>
  </si>
  <si>
    <t>052E  :881108:00:------:--</t>
  </si>
  <si>
    <t>21:0695:000111</t>
  </si>
  <si>
    <t>21:0210:000098</t>
  </si>
  <si>
    <t>21:0210:000098:0003:0001:00</t>
  </si>
  <si>
    <t>052E  :881109:00:------:--</t>
  </si>
  <si>
    <t>21:0695:000112</t>
  </si>
  <si>
    <t>21:0210:000099</t>
  </si>
  <si>
    <t>21:0210:000099:0003:0001:00</t>
  </si>
  <si>
    <t>052E  :881110:00:------:--</t>
  </si>
  <si>
    <t>21:0695:000113</t>
  </si>
  <si>
    <t>21:0210:000100</t>
  </si>
  <si>
    <t>21:0210:000100:0003:0001:00</t>
  </si>
  <si>
    <t>052E  :881111:9M:------:--</t>
  </si>
  <si>
    <t>21:0695:000114</t>
  </si>
  <si>
    <t>052E  :881112:00:------:--</t>
  </si>
  <si>
    <t>21:0695:000115</t>
  </si>
  <si>
    <t>21:0210:000101</t>
  </si>
  <si>
    <t>21:0210:000101:0003:0001:00</t>
  </si>
  <si>
    <t>052E  :881113:00:------:--</t>
  </si>
  <si>
    <t>21:0695:000116</t>
  </si>
  <si>
    <t>21:0210:000102</t>
  </si>
  <si>
    <t>21:0210:000102:0003:0001:00</t>
  </si>
  <si>
    <t>052E  :881114:00:------:--</t>
  </si>
  <si>
    <t>21:0695:000117</t>
  </si>
  <si>
    <t>21:0210:000103</t>
  </si>
  <si>
    <t>21:0210:000103:0003:0001:00</t>
  </si>
  <si>
    <t>052E  :881115:00:------:--</t>
  </si>
  <si>
    <t>21:0695:000118</t>
  </si>
  <si>
    <t>21:0210:000104</t>
  </si>
  <si>
    <t>21:0210:000104:0003:0001:00</t>
  </si>
  <si>
    <t>052E  :881116:00:------:--</t>
  </si>
  <si>
    <t>21:0695:000119</t>
  </si>
  <si>
    <t>21:0210:000105</t>
  </si>
  <si>
    <t>21:0210:000105:0003:0001:00</t>
  </si>
  <si>
    <t>052E  :881117:00:------:--</t>
  </si>
  <si>
    <t>21:0695:000120</t>
  </si>
  <si>
    <t>21:0210:000106</t>
  </si>
  <si>
    <t>21:0210:000106:0003:0001:00</t>
  </si>
  <si>
    <t>052E  :881118:00:------:--</t>
  </si>
  <si>
    <t>21:0695:000121</t>
  </si>
  <si>
    <t>21:0210:000107</t>
  </si>
  <si>
    <t>21:0210:000107:0003:0001:00</t>
  </si>
  <si>
    <t>052E  :881119:00:------:--</t>
  </si>
  <si>
    <t>21:0695:000122</t>
  </si>
  <si>
    <t>21:0210:000108</t>
  </si>
  <si>
    <t>21:0210:000108:0003:0001:00</t>
  </si>
  <si>
    <t>052E  :881120:00:------:--</t>
  </si>
  <si>
    <t>21:0695:000123</t>
  </si>
  <si>
    <t>21:0210:000109</t>
  </si>
  <si>
    <t>21:0210:000109:0003:0001:00</t>
  </si>
  <si>
    <t>052E  :881122:10:------:--</t>
  </si>
  <si>
    <t>21:0695:000124</t>
  </si>
  <si>
    <t>21:0210:000110</t>
  </si>
  <si>
    <t>21:0210:000110:0003:0001:00</t>
  </si>
  <si>
    <t>052E  :881123:20:881122:10</t>
  </si>
  <si>
    <t>21:0695:000125</t>
  </si>
  <si>
    <t>21:0210:000110:0004:0001:00</t>
  </si>
  <si>
    <t>052E  :881124:00:------:--</t>
  </si>
  <si>
    <t>21:0695:000126</t>
  </si>
  <si>
    <t>21:0210:000111</t>
  </si>
  <si>
    <t>21:0210:000111:0003:0001:00</t>
  </si>
  <si>
    <t>052E  :881125:00:------:--</t>
  </si>
  <si>
    <t>21:0695:000127</t>
  </si>
  <si>
    <t>21:0210:000112</t>
  </si>
  <si>
    <t>21:0210:000112:0003:0001:00</t>
  </si>
  <si>
    <t>052E  :881126:00:------:--</t>
  </si>
  <si>
    <t>21:0695:000128</t>
  </si>
  <si>
    <t>21:0210:000113</t>
  </si>
  <si>
    <t>21:0210:000113:0003:0001:00</t>
  </si>
  <si>
    <t>052E  :881127:00:------:--</t>
  </si>
  <si>
    <t>21:0695:000129</t>
  </si>
  <si>
    <t>21:0210:000114</t>
  </si>
  <si>
    <t>21:0210:000114:0003:0001:00</t>
  </si>
  <si>
    <t>052E  :881128:00:------:--</t>
  </si>
  <si>
    <t>21:0695:000130</t>
  </si>
  <si>
    <t>21:0210:000115</t>
  </si>
  <si>
    <t>21:0210:000115:0003:0001:00</t>
  </si>
  <si>
    <t>052E  :881129:00:------:--</t>
  </si>
  <si>
    <t>21:0695:000131</t>
  </si>
  <si>
    <t>21:0210:000116</t>
  </si>
  <si>
    <t>21:0210:000116:0003:0001:00</t>
  </si>
  <si>
    <t>052E  :881130:00:------:--</t>
  </si>
  <si>
    <t>21:0695:000132</t>
  </si>
  <si>
    <t>21:0210:000117</t>
  </si>
  <si>
    <t>21:0210:000117:0003:0001:00</t>
  </si>
  <si>
    <t>052E  :881131:00:------:--</t>
  </si>
  <si>
    <t>21:0695:000133</t>
  </si>
  <si>
    <t>21:0210:000118</t>
  </si>
  <si>
    <t>21:0210:000118:0003:0001:00</t>
  </si>
  <si>
    <t>052E  :881132:00:------:--</t>
  </si>
  <si>
    <t>21:0695:000134</t>
  </si>
  <si>
    <t>21:0210:000119</t>
  </si>
  <si>
    <t>21:0210:000119:0003:0001:00</t>
  </si>
  <si>
    <t>052E  :881133:00:------:--</t>
  </si>
  <si>
    <t>21:0695:000135</t>
  </si>
  <si>
    <t>21:0210:000120</t>
  </si>
  <si>
    <t>21:0210:000120:0003:0001:00</t>
  </si>
  <si>
    <t>052E  :881134:00:------:--</t>
  </si>
  <si>
    <t>21:0695:000136</t>
  </si>
  <si>
    <t>21:0210:000121</t>
  </si>
  <si>
    <t>21:0210:000121:0003:0001:00</t>
  </si>
  <si>
    <t>052E  :881135:00:------:--</t>
  </si>
  <si>
    <t>21:0695:000137</t>
  </si>
  <si>
    <t>21:0210:000122</t>
  </si>
  <si>
    <t>21:0210:000122:0003:0001:00</t>
  </si>
  <si>
    <t>052E  :881136:00:------:--</t>
  </si>
  <si>
    <t>21:0695:000138</t>
  </si>
  <si>
    <t>21:0210:000123</t>
  </si>
  <si>
    <t>21:0210:000123:0003:0001:00</t>
  </si>
  <si>
    <t>052E  :881137:00:------:--</t>
  </si>
  <si>
    <t>21:0695:000139</t>
  </si>
  <si>
    <t>21:0210:000124</t>
  </si>
  <si>
    <t>21:0210:000124:0003:0001:00</t>
  </si>
  <si>
    <t>052E  :881138:00:------:--</t>
  </si>
  <si>
    <t>21:0695:000140</t>
  </si>
  <si>
    <t>21:0210:000125</t>
  </si>
  <si>
    <t>21:0210:000125:0003:0001:00</t>
  </si>
  <si>
    <t>052E  :881139:9R:------:--</t>
  </si>
  <si>
    <t>21:0695:000141</t>
  </si>
  <si>
    <t>052E  :881140:00:------:--</t>
  </si>
  <si>
    <t>21:0695:000142</t>
  </si>
  <si>
    <t>21:0210:000126</t>
  </si>
  <si>
    <t>21:0210:000126:0003:0001:00</t>
  </si>
  <si>
    <t>052E  :881142:10:------:--</t>
  </si>
  <si>
    <t>21:0695:000143</t>
  </si>
  <si>
    <t>21:0210:000127</t>
  </si>
  <si>
    <t>21:0210:000127:0003:0001:00</t>
  </si>
  <si>
    <t>052E  :881143:20:881142:10</t>
  </si>
  <si>
    <t>21:0695:000144</t>
  </si>
  <si>
    <t>21:0210:000127:0004:0001:00</t>
  </si>
  <si>
    <t>052E  :881144:00:------:--</t>
  </si>
  <si>
    <t>21:0695:000145</t>
  </si>
  <si>
    <t>21:0210:000128</t>
  </si>
  <si>
    <t>21:0210:000128:0003:0001:00</t>
  </si>
  <si>
    <t>052E  :881145:00:------:--</t>
  </si>
  <si>
    <t>21:0695:000146</t>
  </si>
  <si>
    <t>21:0210:000129</t>
  </si>
  <si>
    <t>21:0210:000129:0003:0001:00</t>
  </si>
  <si>
    <t>052E  :881146:00:------:--</t>
  </si>
  <si>
    <t>21:0695:000147</t>
  </si>
  <si>
    <t>21:0210:000130</t>
  </si>
  <si>
    <t>21:0210:000130:0003:0001:00</t>
  </si>
  <si>
    <t>052E  :881147:00:------:--</t>
  </si>
  <si>
    <t>21:0695:000148</t>
  </si>
  <si>
    <t>21:0210:000131</t>
  </si>
  <si>
    <t>21:0210:000131:0003:0001:00</t>
  </si>
  <si>
    <t>052E  :881148:00:------:--</t>
  </si>
  <si>
    <t>21:0695:000149</t>
  </si>
  <si>
    <t>21:0210:000132</t>
  </si>
  <si>
    <t>21:0210:000132:0003:0001:00</t>
  </si>
  <si>
    <t>052E  :881149:00:------:--</t>
  </si>
  <si>
    <t>21:0695:000150</t>
  </si>
  <si>
    <t>21:0210:000133</t>
  </si>
  <si>
    <t>21:0210:000133:0003:0001:00</t>
  </si>
  <si>
    <t>052E  :881150:00:------:--</t>
  </si>
  <si>
    <t>21:0695:000151</t>
  </si>
  <si>
    <t>21:0210:000134</t>
  </si>
  <si>
    <t>21:0210:000134:0003:0001:00</t>
  </si>
  <si>
    <t>052E  :881151:00:------:--</t>
  </si>
  <si>
    <t>21:0695:000152</t>
  </si>
  <si>
    <t>21:0210:000135</t>
  </si>
  <si>
    <t>21:0210:000135:0003:0001:00</t>
  </si>
  <si>
    <t>052E  :881152:00:------:--</t>
  </si>
  <si>
    <t>21:0695:000153</t>
  </si>
  <si>
    <t>21:0210:000136</t>
  </si>
  <si>
    <t>21:0210:000136:0003:0001:00</t>
  </si>
  <si>
    <t>052E  :881153:9P:------:--</t>
  </si>
  <si>
    <t>21:0695:000154</t>
  </si>
  <si>
    <t>052E  :881154:00:------:--</t>
  </si>
  <si>
    <t>21:0695:000155</t>
  </si>
  <si>
    <t>21:0210:000137</t>
  </si>
  <si>
    <t>21:0210:000137:0003:0001:00</t>
  </si>
  <si>
    <t>052E  :881155:00:------:--</t>
  </si>
  <si>
    <t>21:0695:000156</t>
  </si>
  <si>
    <t>21:0210:000138</t>
  </si>
  <si>
    <t>21:0210:000138:0003:0001:00</t>
  </si>
  <si>
    <t>052E  :881156:00:------:--</t>
  </si>
  <si>
    <t>21:0695:000157</t>
  </si>
  <si>
    <t>21:0210:000139</t>
  </si>
  <si>
    <t>21:0210:000139:0003:0001:00</t>
  </si>
  <si>
    <t>052E  :881157:00:------:--</t>
  </si>
  <si>
    <t>21:0695:000158</t>
  </si>
  <si>
    <t>21:0210:000140</t>
  </si>
  <si>
    <t>21:0210:000140:0003:0001:00</t>
  </si>
  <si>
    <t>052E  :881158:00:------:--</t>
  </si>
  <si>
    <t>21:0695:000159</t>
  </si>
  <si>
    <t>21:0210:000141</t>
  </si>
  <si>
    <t>21:0210:000141:0003:0001:00</t>
  </si>
  <si>
    <t>052E  :881159:00:------:--</t>
  </si>
  <si>
    <t>21:0695:000160</t>
  </si>
  <si>
    <t>21:0210:000142</t>
  </si>
  <si>
    <t>21:0210:000142:0003:0001:00</t>
  </si>
  <si>
    <t>052E  :881160:00:------:--</t>
  </si>
  <si>
    <t>21:0695:000161</t>
  </si>
  <si>
    <t>21:0210:000143</t>
  </si>
  <si>
    <t>21:0210:000143:0003:0001:00</t>
  </si>
  <si>
    <t>052E  :881162:10:------:--</t>
  </si>
  <si>
    <t>21:0695:000162</t>
  </si>
  <si>
    <t>21:0210:000144</t>
  </si>
  <si>
    <t>21:0210:000144:0003:0001:00</t>
  </si>
  <si>
    <t>052E  :881163:20:881162:10</t>
  </si>
  <si>
    <t>21:0695:000163</t>
  </si>
  <si>
    <t>21:0210:000144:0004:0001:00</t>
  </si>
  <si>
    <t>052E  :881164:00:------:--</t>
  </si>
  <si>
    <t>21:0695:000164</t>
  </si>
  <si>
    <t>21:0210:000145</t>
  </si>
  <si>
    <t>21:0210:000145:0003:0001:00</t>
  </si>
  <si>
    <t>052E  :881165:00:------:--</t>
  </si>
  <si>
    <t>21:0695:000165</t>
  </si>
  <si>
    <t>21:0210:000146</t>
  </si>
  <si>
    <t>21:0210:000146:0003:0001:00</t>
  </si>
  <si>
    <t>052E  :881166:00:------:--</t>
  </si>
  <si>
    <t>21:0695:000166</t>
  </si>
  <si>
    <t>21:0210:000147</t>
  </si>
  <si>
    <t>21:0210:000147:0003:0001:00</t>
  </si>
  <si>
    <t>052E  :881167:9P:------:--</t>
  </si>
  <si>
    <t>21:0695:000167</t>
  </si>
  <si>
    <t>052E  :881168:00:------:--</t>
  </si>
  <si>
    <t>21:0695:000168</t>
  </si>
  <si>
    <t>21:0210:000148</t>
  </si>
  <si>
    <t>21:0210:000148:0003:0001:00</t>
  </si>
  <si>
    <t>052E  :881169:00:------:--</t>
  </si>
  <si>
    <t>21:0695:000169</t>
  </si>
  <si>
    <t>21:0210:000149</t>
  </si>
  <si>
    <t>21:0210:000149:0003:0001:00</t>
  </si>
  <si>
    <t>052E  :881170:00:------:--</t>
  </si>
  <si>
    <t>21:0695:000170</t>
  </si>
  <si>
    <t>21:0210:000150</t>
  </si>
  <si>
    <t>21:0210:000150:0003:0001:00</t>
  </si>
  <si>
    <t>052E  :881171:00:------:--</t>
  </si>
  <si>
    <t>21:0695:000171</t>
  </si>
  <si>
    <t>21:0210:000151</t>
  </si>
  <si>
    <t>21:0210:000151:0003:0001:00</t>
  </si>
  <si>
    <t>052E  :881172:00:------:--</t>
  </si>
  <si>
    <t>21:0695:000172</t>
  </si>
  <si>
    <t>21:0210:000152</t>
  </si>
  <si>
    <t>21:0210:000152:0003:0001:00</t>
  </si>
  <si>
    <t>052E  :881173:00:------:--</t>
  </si>
  <si>
    <t>21:0695:000173</t>
  </si>
  <si>
    <t>21:0210:000153</t>
  </si>
  <si>
    <t>21:0210:000153:0003:0001:00</t>
  </si>
  <si>
    <t>052E  :881174:00:------:--</t>
  </si>
  <si>
    <t>21:0695:000174</t>
  </si>
  <si>
    <t>21:0210:000154</t>
  </si>
  <si>
    <t>21:0210:000154:0003:0001:00</t>
  </si>
  <si>
    <t>052E  :881175:00:------:--</t>
  </si>
  <si>
    <t>21:0695:000175</t>
  </si>
  <si>
    <t>21:0210:000155</t>
  </si>
  <si>
    <t>21:0210:000155:0003:0001:00</t>
  </si>
  <si>
    <t>052E  :881176:00:------:--</t>
  </si>
  <si>
    <t>21:0695:000176</t>
  </si>
  <si>
    <t>21:0210:000156</t>
  </si>
  <si>
    <t>21:0210:000156:0003:0001:00</t>
  </si>
  <si>
    <t>052E  :881177:00:------:--</t>
  </si>
  <si>
    <t>21:0695:000177</t>
  </si>
  <si>
    <t>21:0210:000157</t>
  </si>
  <si>
    <t>21:0210:000157:0003:0001:00</t>
  </si>
  <si>
    <t>052E  :881178:00:------:--</t>
  </si>
  <si>
    <t>21:0695:000178</t>
  </si>
  <si>
    <t>21:0210:000158</t>
  </si>
  <si>
    <t>21:0210:000158:0003:0001:00</t>
  </si>
  <si>
    <t>052E  :881179:00:------:--</t>
  </si>
  <si>
    <t>21:0695:000179</t>
  </si>
  <si>
    <t>21:0210:000159</t>
  </si>
  <si>
    <t>21:0210:000159:0003:0001:00</t>
  </si>
  <si>
    <t>052E  :881180:00:------:--</t>
  </si>
  <si>
    <t>21:0695:000180</t>
  </si>
  <si>
    <t>21:0210:000160</t>
  </si>
  <si>
    <t>21:0210:000160:0003:0001:00</t>
  </si>
  <si>
    <t>052E  :881182:00:------:--</t>
  </si>
  <si>
    <t>21:0695:000181</t>
  </si>
  <si>
    <t>21:0210:000161</t>
  </si>
  <si>
    <t>21:0210:000161:0003:0001:00</t>
  </si>
  <si>
    <t>052E  :881183:00:------:--</t>
  </si>
  <si>
    <t>21:0695:000182</t>
  </si>
  <si>
    <t>21:0210:000162</t>
  </si>
  <si>
    <t>21:0210:000162:0003:0001:00</t>
  </si>
  <si>
    <t>052E  :881184:10:------:--</t>
  </si>
  <si>
    <t>21:0695:000183</t>
  </si>
  <si>
    <t>21:0210:000163</t>
  </si>
  <si>
    <t>21:0210:000163:0003:0001:00</t>
  </si>
  <si>
    <t>052E  :881185:20:881184:10</t>
  </si>
  <si>
    <t>21:0695:000184</t>
  </si>
  <si>
    <t>21:0210:000163:0004:0001:00</t>
  </si>
  <si>
    <t>052E  :881186:9P:------:--</t>
  </si>
  <si>
    <t>21:0695:000185</t>
  </si>
  <si>
    <t>052E  :881187:00:------:--</t>
  </si>
  <si>
    <t>21:0695:000186</t>
  </si>
  <si>
    <t>21:0210:000164</t>
  </si>
  <si>
    <t>21:0210:000164:0003:0001:00</t>
  </si>
  <si>
    <t>052E  :881188:00:------:--</t>
  </si>
  <si>
    <t>21:0695:000187</t>
  </si>
  <si>
    <t>21:0210:000165</t>
  </si>
  <si>
    <t>21:0210:000165:0003:0001:00</t>
  </si>
  <si>
    <t>052E  :881189:00:------:--</t>
  </si>
  <si>
    <t>21:0695:000188</t>
  </si>
  <si>
    <t>21:0210:000166</t>
  </si>
  <si>
    <t>21:0210:000166:0003:0001:00</t>
  </si>
  <si>
    <t>052E  :881190:00:------:--</t>
  </si>
  <si>
    <t>21:0695:000189</t>
  </si>
  <si>
    <t>21:0210:000167</t>
  </si>
  <si>
    <t>21:0210:000167:0003:0001:00</t>
  </si>
  <si>
    <t>052E  :881191:00:------:--</t>
  </si>
  <si>
    <t>21:0695:000190</t>
  </si>
  <si>
    <t>21:0210:000168</t>
  </si>
  <si>
    <t>21:0210:000168:0003:0001:00</t>
  </si>
  <si>
    <t>052E  :881192:00:------:--</t>
  </si>
  <si>
    <t>21:0695:000191</t>
  </si>
  <si>
    <t>21:0210:000169</t>
  </si>
  <si>
    <t>21:0210:000169:0003:0001:00</t>
  </si>
  <si>
    <t>052E  :881193:00:------:--</t>
  </si>
  <si>
    <t>21:0695:000192</t>
  </si>
  <si>
    <t>21:0210:000170</t>
  </si>
  <si>
    <t>21:0210:000170:0003:0001:00</t>
  </si>
  <si>
    <t>052E  :881194:00:------:--</t>
  </si>
  <si>
    <t>21:0695:000193</t>
  </si>
  <si>
    <t>21:0210:000171</t>
  </si>
  <si>
    <t>21:0210:000171:0003:0001:00</t>
  </si>
  <si>
    <t>052E  :881195:00:------:--</t>
  </si>
  <si>
    <t>21:0695:000194</t>
  </si>
  <si>
    <t>21:0210:000172</t>
  </si>
  <si>
    <t>21:0210:000172:0003:0001:00</t>
  </si>
  <si>
    <t>052E  :881196:00:------:--</t>
  </si>
  <si>
    <t>21:0695:000195</t>
  </si>
  <si>
    <t>21:0210:000173</t>
  </si>
  <si>
    <t>21:0210:000173:0003:0001:00</t>
  </si>
  <si>
    <t>052E  :881197:00:------:--</t>
  </si>
  <si>
    <t>21:0695:000196</t>
  </si>
  <si>
    <t>21:0210:000174</t>
  </si>
  <si>
    <t>21:0210:000174:0003:0001:00</t>
  </si>
  <si>
    <t>052E  :881198:00:------:--</t>
  </si>
  <si>
    <t>21:0695:000197</t>
  </si>
  <si>
    <t>21:0210:000175</t>
  </si>
  <si>
    <t>21:0210:000175:0003:0001:00</t>
  </si>
  <si>
    <t>052E  :881199:00:------:--</t>
  </si>
  <si>
    <t>21:0695:000198</t>
  </si>
  <si>
    <t>21:0210:000176</t>
  </si>
  <si>
    <t>21:0210:000176:0003:0001:00</t>
  </si>
  <si>
    <t>052E  :881200:00:------:--</t>
  </si>
  <si>
    <t>21:0695:000199</t>
  </si>
  <si>
    <t>21:0210:000177</t>
  </si>
  <si>
    <t>21:0210:000177:0003:0001:00</t>
  </si>
  <si>
    <t>052E  :881202:00:------:--</t>
  </si>
  <si>
    <t>21:0695:000200</t>
  </si>
  <si>
    <t>21:0210:000178</t>
  </si>
  <si>
    <t>21:0210:000178:0003:0001:00</t>
  </si>
  <si>
    <t>052E  :881203:00:------:--</t>
  </si>
  <si>
    <t>21:0695:000201</t>
  </si>
  <si>
    <t>21:0210:000179</t>
  </si>
  <si>
    <t>21:0210:000179:0003:0001:00</t>
  </si>
  <si>
    <t>052E  :881204:10:------:--</t>
  </si>
  <si>
    <t>21:0695:000202</t>
  </si>
  <si>
    <t>21:0210:000180</t>
  </si>
  <si>
    <t>21:0210:000180:0003:0001:00</t>
  </si>
  <si>
    <t>052E  :881205:20:881204:10</t>
  </si>
  <si>
    <t>21:0695:000203</t>
  </si>
  <si>
    <t>21:0210:000180:0004:0001:00</t>
  </si>
  <si>
    <t>052E  :881206:00:------:--</t>
  </si>
  <si>
    <t>21:0695:000204</t>
  </si>
  <si>
    <t>21:0210:000181</t>
  </si>
  <si>
    <t>21:0210:000181:0003:0001:00</t>
  </si>
  <si>
    <t>052E  :881207:9P:------:--</t>
  </si>
  <si>
    <t>21:0695:000205</t>
  </si>
  <si>
    <t>052E  :881208:00:------:--</t>
  </si>
  <si>
    <t>21:0695:000206</t>
  </si>
  <si>
    <t>21:0210:000182</t>
  </si>
  <si>
    <t>21:0210:000182:0003:0001:00</t>
  </si>
  <si>
    <t>052E  :881209:00:------:--</t>
  </si>
  <si>
    <t>21:0695:000207</t>
  </si>
  <si>
    <t>21:0210:000183</t>
  </si>
  <si>
    <t>21:0210:000183:0003:0001:00</t>
  </si>
  <si>
    <t>052E  :881210:00:------:--</t>
  </si>
  <si>
    <t>21:0695:000208</t>
  </si>
  <si>
    <t>21:0210:000184</t>
  </si>
  <si>
    <t>21:0210:000184:0003:0001:00</t>
  </si>
  <si>
    <t>052E  :881211:00:------:--</t>
  </si>
  <si>
    <t>21:0695:000209</t>
  </si>
  <si>
    <t>21:0210:000185</t>
  </si>
  <si>
    <t>21:0210:000185:0003:0001:00</t>
  </si>
  <si>
    <t>052E  :881212:00:------:--</t>
  </si>
  <si>
    <t>21:0695:000210</t>
  </si>
  <si>
    <t>21:0210:000186</t>
  </si>
  <si>
    <t>21:0210:000186:0003:0001:00</t>
  </si>
  <si>
    <t>052E  :881213:00:------:--</t>
  </si>
  <si>
    <t>21:0695:000211</t>
  </si>
  <si>
    <t>21:0210:000187</t>
  </si>
  <si>
    <t>21:0210:000187:0003:0001:00</t>
  </si>
  <si>
    <t>052E  :881214:00:------:--</t>
  </si>
  <si>
    <t>21:0695:000212</t>
  </si>
  <si>
    <t>21:0210:000188</t>
  </si>
  <si>
    <t>21:0210:000188:0003:0001:00</t>
  </si>
  <si>
    <t>052E  :881215:00:------:--</t>
  </si>
  <si>
    <t>21:0695:000213</t>
  </si>
  <si>
    <t>21:0210:000189</t>
  </si>
  <si>
    <t>21:0210:000189:0003:0001:00</t>
  </si>
  <si>
    <t>052E  :881216:00:------:--</t>
  </si>
  <si>
    <t>21:0695:000214</t>
  </si>
  <si>
    <t>21:0210:000190</t>
  </si>
  <si>
    <t>21:0210:000190:0003:0001:00</t>
  </si>
  <si>
    <t>052E  :881217:00:------:--</t>
  </si>
  <si>
    <t>21:0695:000215</t>
  </si>
  <si>
    <t>21:0210:000191</t>
  </si>
  <si>
    <t>21:0210:000191:0003:0001:00</t>
  </si>
  <si>
    <t>052E  :881218:00:------:--</t>
  </si>
  <si>
    <t>21:0695:000216</t>
  </si>
  <si>
    <t>21:0210:000192</t>
  </si>
  <si>
    <t>21:0210:000192:0003:0001:00</t>
  </si>
  <si>
    <t>052E  :881219:00:------:--</t>
  </si>
  <si>
    <t>21:0695:000217</t>
  </si>
  <si>
    <t>21:0210:000193</t>
  </si>
  <si>
    <t>21:0210:000193:0003:0001:00</t>
  </si>
  <si>
    <t>052E  :881220:00:------:--</t>
  </si>
  <si>
    <t>21:0695:000218</t>
  </si>
  <si>
    <t>21:0210:000194</t>
  </si>
  <si>
    <t>21:0210:000194:0003:0001:00</t>
  </si>
  <si>
    <t>052E  :881222:10:------:--</t>
  </si>
  <si>
    <t>21:0695:000219</t>
  </si>
  <si>
    <t>21:0210:000195</t>
  </si>
  <si>
    <t>21:0210:000195:0003:0001:00</t>
  </si>
  <si>
    <t>052E  :881223:20:881222:10</t>
  </si>
  <si>
    <t>21:0695:000220</t>
  </si>
  <si>
    <t>21:0210:000195:0004:0001:00</t>
  </si>
  <si>
    <t>052E  :881224:00:------:--</t>
  </si>
  <si>
    <t>21:0695:000221</t>
  </si>
  <si>
    <t>21:0210:000196</t>
  </si>
  <si>
    <t>21:0210:000196:0003:0001:00</t>
  </si>
  <si>
    <t>052E  :881225:00:------:--</t>
  </si>
  <si>
    <t>21:0695:000222</t>
  </si>
  <si>
    <t>21:0210:000197</t>
  </si>
  <si>
    <t>21:0210:000197:0003:0001:00</t>
  </si>
  <si>
    <t>052E  :881226:00:------:--</t>
  </si>
  <si>
    <t>21:0695:000223</t>
  </si>
  <si>
    <t>21:0210:000198</t>
  </si>
  <si>
    <t>21:0210:000198:0003:0001:00</t>
  </si>
  <si>
    <t>052E  :881227:00:------:--</t>
  </si>
  <si>
    <t>21:0695:000224</t>
  </si>
  <si>
    <t>21:0210:000199</t>
  </si>
  <si>
    <t>21:0210:000199:0003:0001:00</t>
  </si>
  <si>
    <t>052E  :881228:00:------:--</t>
  </si>
  <si>
    <t>21:0695:000225</t>
  </si>
  <si>
    <t>21:0210:000200</t>
  </si>
  <si>
    <t>21:0210:000200:0003:0001:00</t>
  </si>
  <si>
    <t>052E  :881229:00:------:--</t>
  </si>
  <si>
    <t>21:0695:000226</t>
  </si>
  <si>
    <t>21:0210:000201</t>
  </si>
  <si>
    <t>21:0210:000201:0003:0001:00</t>
  </si>
  <si>
    <t>052E  :881230:00:------:--</t>
  </si>
  <si>
    <t>21:0695:000227</t>
  </si>
  <si>
    <t>21:0210:000202</t>
  </si>
  <si>
    <t>21:0210:000202:0003:0001:00</t>
  </si>
  <si>
    <t>052E  :881231:00:------:--</t>
  </si>
  <si>
    <t>21:0695:000228</t>
  </si>
  <si>
    <t>21:0210:000203</t>
  </si>
  <si>
    <t>21:0210:000203:0003:0001:00</t>
  </si>
  <si>
    <t>052E  :881232:00:------:--</t>
  </si>
  <si>
    <t>21:0695:000229</t>
  </si>
  <si>
    <t>21:0210:000204</t>
  </si>
  <si>
    <t>21:0210:000204:0003:0001:00</t>
  </si>
  <si>
    <t>052E  :881233:00:------:--</t>
  </si>
  <si>
    <t>21:0695:000230</t>
  </si>
  <si>
    <t>21:0210:000205</t>
  </si>
  <si>
    <t>21:0210:000205:0003:0001:00</t>
  </si>
  <si>
    <t>052E  :881234:9M:------:--</t>
  </si>
  <si>
    <t>21:0695:000231</t>
  </si>
  <si>
    <t>052E  :881235:00:------:--</t>
  </si>
  <si>
    <t>21:0695:000232</t>
  </si>
  <si>
    <t>21:0210:000206</t>
  </si>
  <si>
    <t>21:0210:000206:0003:0001:00</t>
  </si>
  <si>
    <t>052E  :881236:00:------:--</t>
  </si>
  <si>
    <t>21:0695:000233</t>
  </si>
  <si>
    <t>21:0210:000207</t>
  </si>
  <si>
    <t>21:0210:000207:0003:0001:00</t>
  </si>
  <si>
    <t>052E  :881237:00:------:--</t>
  </si>
  <si>
    <t>21:0695:000234</t>
  </si>
  <si>
    <t>21:0210:000208</t>
  </si>
  <si>
    <t>21:0210:000208:0003:0001:00</t>
  </si>
  <si>
    <t>052E  :881238:00:------:--</t>
  </si>
  <si>
    <t>21:0695:000235</t>
  </si>
  <si>
    <t>21:0210:000209</t>
  </si>
  <si>
    <t>21:0210:000209:0003:0001:00</t>
  </si>
  <si>
    <t>052E  :881239:00:------:--</t>
  </si>
  <si>
    <t>21:0695:000236</t>
  </si>
  <si>
    <t>21:0210:000210</t>
  </si>
  <si>
    <t>21:0210:000210:0003:0001:00</t>
  </si>
  <si>
    <t>052E  :881240:00:------:--</t>
  </si>
  <si>
    <t>21:0695:000237</t>
  </si>
  <si>
    <t>21:0210:000211</t>
  </si>
  <si>
    <t>21:0210:000211:0003:0001:00</t>
  </si>
  <si>
    <t>052E  :881242:10:------:--</t>
  </si>
  <si>
    <t>21:0695:000238</t>
  </si>
  <si>
    <t>21:0210:000212</t>
  </si>
  <si>
    <t>21:0210:000212:0003:0001:00</t>
  </si>
  <si>
    <t>052E  :881243:20:881242:10</t>
  </si>
  <si>
    <t>21:0695:000239</t>
  </si>
  <si>
    <t>21:0210:000212:0004:0001:00</t>
  </si>
  <si>
    <t>052E  :881244:9R:------:--</t>
  </si>
  <si>
    <t>21:0695:000240</t>
  </si>
  <si>
    <t>052E  :883002:00:------:--</t>
  </si>
  <si>
    <t>21:0695:000241</t>
  </si>
  <si>
    <t>21:0210:000213</t>
  </si>
  <si>
    <t>21:0210:000213:0003:0001:00</t>
  </si>
  <si>
    <t>052E  :883003:00:------:--</t>
  </si>
  <si>
    <t>21:0695:000242</t>
  </si>
  <si>
    <t>21:0210:000214</t>
  </si>
  <si>
    <t>21:0210:000214:0003:0001:00</t>
  </si>
  <si>
    <t>052E  :883004:10:------:--</t>
  </si>
  <si>
    <t>21:0695:000243</t>
  </si>
  <si>
    <t>21:0210:000215</t>
  </si>
  <si>
    <t>21:0210:000215:0003:0001:00</t>
  </si>
  <si>
    <t>052E  :883005:20:883004:10</t>
  </si>
  <si>
    <t>21:0695:000244</t>
  </si>
  <si>
    <t>21:0210:000215:0004:0001:00</t>
  </si>
  <si>
    <t>052E  :883006:00:------:--</t>
  </si>
  <si>
    <t>21:0695:000245</t>
  </si>
  <si>
    <t>21:0210:000216</t>
  </si>
  <si>
    <t>21:0210:000216:0003:0001:00</t>
  </si>
  <si>
    <t>052E  :883007:00:------:--</t>
  </si>
  <si>
    <t>21:0695:000246</t>
  </si>
  <si>
    <t>21:0210:000217</t>
  </si>
  <si>
    <t>21:0210:000217:0003:0001:00</t>
  </si>
  <si>
    <t>052E  :883008:00:------:--</t>
  </si>
  <si>
    <t>21:0695:000247</t>
  </si>
  <si>
    <t>21:0210:000218</t>
  </si>
  <si>
    <t>21:0210:000218:0003:0001:00</t>
  </si>
  <si>
    <t>052E  :883009:00:------:--</t>
  </si>
  <si>
    <t>21:0695:000248</t>
  </si>
  <si>
    <t>21:0210:000219</t>
  </si>
  <si>
    <t>21:0210:000219:0003:0001:00</t>
  </si>
  <si>
    <t>052E  :883010:00:------:--</t>
  </si>
  <si>
    <t>21:0695:000249</t>
  </si>
  <si>
    <t>21:0210:000220</t>
  </si>
  <si>
    <t>21:0210:000220:0003:0001:00</t>
  </si>
  <si>
    <t>052E  :883011:00:------:--</t>
  </si>
  <si>
    <t>21:0695:000250</t>
  </si>
  <si>
    <t>21:0210:000221</t>
  </si>
  <si>
    <t>21:0210:000221:0003:0001:00</t>
  </si>
  <si>
    <t>052E  :883012:00:------:--</t>
  </si>
  <si>
    <t>21:0695:000251</t>
  </si>
  <si>
    <t>21:0210:000222</t>
  </si>
  <si>
    <t>21:0210:000222:0003:0001:00</t>
  </si>
  <si>
    <t>052E  :883013:00:------:--</t>
  </si>
  <si>
    <t>21:0695:000252</t>
  </si>
  <si>
    <t>21:0210:000223</t>
  </si>
  <si>
    <t>21:0210:000223:0003:0001:00</t>
  </si>
  <si>
    <t>052E  :883014:00:------:--</t>
  </si>
  <si>
    <t>21:0695:000253</t>
  </si>
  <si>
    <t>21:0210:000224</t>
  </si>
  <si>
    <t>21:0210:000224:0003:0001:00</t>
  </si>
  <si>
    <t>052E  :883015:00:------:--</t>
  </si>
  <si>
    <t>21:0695:000254</t>
  </si>
  <si>
    <t>21:0210:000225</t>
  </si>
  <si>
    <t>21:0210:000225:0003:0001:00</t>
  </si>
  <si>
    <t>052E  :883016:00:------:--</t>
  </si>
  <si>
    <t>21:0695:000255</t>
  </si>
  <si>
    <t>21:0210:000226</t>
  </si>
  <si>
    <t>21:0210:000226:0003:0001:00</t>
  </si>
  <si>
    <t>052E  :883017:9R:------:--</t>
  </si>
  <si>
    <t>21:0695:000256</t>
  </si>
  <si>
    <t>052E  :883018:00:------:--</t>
  </si>
  <si>
    <t>21:0695:000257</t>
  </si>
  <si>
    <t>21:0210:000227</t>
  </si>
  <si>
    <t>21:0210:000227:0003:0001:00</t>
  </si>
  <si>
    <t>052E  :883019:00:------:--</t>
  </si>
  <si>
    <t>21:0695:000258</t>
  </si>
  <si>
    <t>21:0210:000228</t>
  </si>
  <si>
    <t>21:0210:000228:0003:0001:00</t>
  </si>
  <si>
    <t>052E  :883020:00:------:--</t>
  </si>
  <si>
    <t>21:0695:000259</t>
  </si>
  <si>
    <t>21:0210:000229</t>
  </si>
  <si>
    <t>21:0210:000229:0003:0001:00</t>
  </si>
  <si>
    <t>052E  :883022:00:------:--</t>
  </si>
  <si>
    <t>21:0695:000260</t>
  </si>
  <si>
    <t>21:0210:000230</t>
  </si>
  <si>
    <t>21:0210:000230:0003:0001:00</t>
  </si>
  <si>
    <t>052E  :883023:00:------:--</t>
  </si>
  <si>
    <t>21:0695:000261</t>
  </si>
  <si>
    <t>21:0210:000231</t>
  </si>
  <si>
    <t>21:0210:000231:0003:0001:00</t>
  </si>
  <si>
    <t>052E  :883024:9M:------:--</t>
  </si>
  <si>
    <t>21:0695:000262</t>
  </si>
  <si>
    <t>052E  :883025:00:------:--</t>
  </si>
  <si>
    <t>21:0695:000263</t>
  </si>
  <si>
    <t>21:0210:000232</t>
  </si>
  <si>
    <t>21:0210:000232:0003:0001:00</t>
  </si>
  <si>
    <t>052E  :883026:10:------:--</t>
  </si>
  <si>
    <t>21:0695:000264</t>
  </si>
  <si>
    <t>21:0210:000233</t>
  </si>
  <si>
    <t>21:0210:000233:0003:0001:00</t>
  </si>
  <si>
    <t>052E  :883027:20:883026:10</t>
  </si>
  <si>
    <t>21:0695:000265</t>
  </si>
  <si>
    <t>21:0210:000233:0004:0001:00</t>
  </si>
  <si>
    <t>052E  :883028:00:------:--</t>
  </si>
  <si>
    <t>21:0695:000266</t>
  </si>
  <si>
    <t>21:0210:000234</t>
  </si>
  <si>
    <t>21:0210:000234:0003:0001:00</t>
  </si>
  <si>
    <t>052E  :883029:00:------:--</t>
  </si>
  <si>
    <t>21:0695:000267</t>
  </si>
  <si>
    <t>21:0210:000235</t>
  </si>
  <si>
    <t>21:0210:000235:0003:0001:00</t>
  </si>
  <si>
    <t>052E  :883030:00:------:--</t>
  </si>
  <si>
    <t>21:0695:000268</t>
  </si>
  <si>
    <t>21:0210:000236</t>
  </si>
  <si>
    <t>21:0210:000236:0003:0001:00</t>
  </si>
  <si>
    <t>052E  :883031:00:------:--</t>
  </si>
  <si>
    <t>21:0695:000269</t>
  </si>
  <si>
    <t>21:0210:000237</t>
  </si>
  <si>
    <t>21:0210:000237:0003:0001:00</t>
  </si>
  <si>
    <t>052E  :883032:00:------:--</t>
  </si>
  <si>
    <t>21:0695:000270</t>
  </si>
  <si>
    <t>21:0210:000238</t>
  </si>
  <si>
    <t>21:0210:000238:0003:0001:00</t>
  </si>
  <si>
    <t>052E  :883033:00:------:--</t>
  </si>
  <si>
    <t>21:0695:000271</t>
  </si>
  <si>
    <t>21:0210:000239</t>
  </si>
  <si>
    <t>21:0210:000239:0003:0001:00</t>
  </si>
  <si>
    <t>052E  :883034:00:------:--</t>
  </si>
  <si>
    <t>21:0695:000272</t>
  </si>
  <si>
    <t>21:0210:000240</t>
  </si>
  <si>
    <t>21:0210:000240:0003:0001:00</t>
  </si>
  <si>
    <t>052E  :883035:00:------:--</t>
  </si>
  <si>
    <t>21:0695:000273</t>
  </si>
  <si>
    <t>21:0210:000241</t>
  </si>
  <si>
    <t>21:0210:000241:0003:0001:00</t>
  </si>
  <si>
    <t>052E  :883036:00:------:--</t>
  </si>
  <si>
    <t>21:0695:000274</t>
  </si>
  <si>
    <t>21:0210:000242</t>
  </si>
  <si>
    <t>21:0210:000242:0003:0001:00</t>
  </si>
  <si>
    <t>052E  :883037:00:------:--</t>
  </si>
  <si>
    <t>21:0695:000275</t>
  </si>
  <si>
    <t>21:0210:000243</t>
  </si>
  <si>
    <t>21:0210:000243:0003:0001:00</t>
  </si>
  <si>
    <t>052E  :883038:00:------:--</t>
  </si>
  <si>
    <t>21:0695:000276</t>
  </si>
  <si>
    <t>21:0210:000244</t>
  </si>
  <si>
    <t>21:0210:000244:0003:0001:00</t>
  </si>
  <si>
    <t>052E  :883039:00:------:--</t>
  </si>
  <si>
    <t>21:0695:000277</t>
  </si>
  <si>
    <t>21:0210:000245</t>
  </si>
  <si>
    <t>21:0210:000245:0003:0001:00</t>
  </si>
  <si>
    <t>052E  :883040:00:------:--</t>
  </si>
  <si>
    <t>21:0695:000278</t>
  </si>
  <si>
    <t>21:0210:000246</t>
  </si>
  <si>
    <t>21:0210:000246:0003:0001:00</t>
  </si>
  <si>
    <t>052E  :883042:00:------:--</t>
  </si>
  <si>
    <t>21:0695:000279</t>
  </si>
  <si>
    <t>21:0210:000247</t>
  </si>
  <si>
    <t>21:0210:000247:0003:0001:00</t>
  </si>
  <si>
    <t>052E  :883043:00:------:--</t>
  </si>
  <si>
    <t>21:0695:000280</t>
  </si>
  <si>
    <t>21:0210:000248</t>
  </si>
  <si>
    <t>21:0210:000248:0003:0001:00</t>
  </si>
  <si>
    <t>052E  :883044:00:------:--</t>
  </si>
  <si>
    <t>21:0695:000281</t>
  </si>
  <si>
    <t>21:0210:000249</t>
  </si>
  <si>
    <t>21:0210:000249:0003:0001:00</t>
  </si>
  <si>
    <t>052E  :883045:00:------:--</t>
  </si>
  <si>
    <t>21:0695:000282</t>
  </si>
  <si>
    <t>21:0210:000250</t>
  </si>
  <si>
    <t>21:0210:000250:0003:0001:00</t>
  </si>
  <si>
    <t>052E  :883046:00:------:--</t>
  </si>
  <si>
    <t>21:0695:000283</t>
  </si>
  <si>
    <t>21:0210:000251</t>
  </si>
  <si>
    <t>21:0210:000251:0003:0001:00</t>
  </si>
  <si>
    <t>052E  :883047:10:------:--</t>
  </si>
  <si>
    <t>21:0695:000284</t>
  </si>
  <si>
    <t>21:0210:000252</t>
  </si>
  <si>
    <t>21:0210:000252:0003:0001:00</t>
  </si>
  <si>
    <t>052E  :883048:20:883047:10</t>
  </si>
  <si>
    <t>21:0695:000285</t>
  </si>
  <si>
    <t>21:0210:000252:0004:0001:00</t>
  </si>
  <si>
    <t>052E  :883049:00:------:--</t>
  </si>
  <si>
    <t>21:0695:000286</t>
  </si>
  <si>
    <t>21:0210:000253</t>
  </si>
  <si>
    <t>21:0210:000253:0003:0001:00</t>
  </si>
  <si>
    <t>052E  :883050:00:------:--</t>
  </si>
  <si>
    <t>21:0695:000287</t>
  </si>
  <si>
    <t>21:0210:000254</t>
  </si>
  <si>
    <t>21:0210:000254:0003:0001:00</t>
  </si>
  <si>
    <t>052E  :883051:00:------:--</t>
  </si>
  <si>
    <t>21:0695:000288</t>
  </si>
  <si>
    <t>21:0210:000255</t>
  </si>
  <si>
    <t>21:0210:000255:0003:0001:00</t>
  </si>
  <si>
    <t>052E  :883052:00:------:--</t>
  </si>
  <si>
    <t>21:0695:000289</t>
  </si>
  <si>
    <t>21:0210:000256</t>
  </si>
  <si>
    <t>21:0210:000256:0003:0001:00</t>
  </si>
  <si>
    <t>052E  :883053:00:------:--</t>
  </si>
  <si>
    <t>21:0695:000290</t>
  </si>
  <si>
    <t>21:0210:000257</t>
  </si>
  <si>
    <t>21:0210:000257:0003:0001:00</t>
  </si>
  <si>
    <t>052E  :883054:9P:------:--</t>
  </si>
  <si>
    <t>21:0695:000291</t>
  </si>
  <si>
    <t>052E  :883055:00:------:--</t>
  </si>
  <si>
    <t>21:0695:000292</t>
  </si>
  <si>
    <t>21:0210:000258</t>
  </si>
  <si>
    <t>21:0210:000258:0003:0001:00</t>
  </si>
  <si>
    <t>052E  :883056:00:------:--</t>
  </si>
  <si>
    <t>21:0695:000293</t>
  </si>
  <si>
    <t>21:0210:000259</t>
  </si>
  <si>
    <t>21:0210:000259:0003:0001:00</t>
  </si>
  <si>
    <t>052E  :883057:00:------:--</t>
  </si>
  <si>
    <t>21:0695:000294</t>
  </si>
  <si>
    <t>21:0210:000260</t>
  </si>
  <si>
    <t>21:0210:000260:0003:0001:00</t>
  </si>
  <si>
    <t>052E  :883058:00:------:--</t>
  </si>
  <si>
    <t>21:0695:000295</t>
  </si>
  <si>
    <t>21:0210:000261</t>
  </si>
  <si>
    <t>21:0210:000261:0003:0001:00</t>
  </si>
  <si>
    <t>052E  :883059:00:------:--</t>
  </si>
  <si>
    <t>21:0695:000296</t>
  </si>
  <si>
    <t>21:0210:000262</t>
  </si>
  <si>
    <t>21:0210:000262:0003:0001:00</t>
  </si>
  <si>
    <t>052E  :883060:00:------:--</t>
  </si>
  <si>
    <t>21:0695:000297</t>
  </si>
  <si>
    <t>21:0210:000263</t>
  </si>
  <si>
    <t>21:0210:000263:0003:0001:00</t>
  </si>
  <si>
    <t>052E  :883062:10:------:--</t>
  </si>
  <si>
    <t>21:0695:000298</t>
  </si>
  <si>
    <t>21:0210:000264</t>
  </si>
  <si>
    <t>21:0210:000264:0003:0001:00</t>
  </si>
  <si>
    <t>052E  :883063:20:883062:10</t>
  </si>
  <si>
    <t>21:0695:000299</t>
  </si>
  <si>
    <t>21:0210:000264:0004:0001:00</t>
  </si>
  <si>
    <t>052E  :883064:00:------:--</t>
  </si>
  <si>
    <t>21:0695:000300</t>
  </si>
  <si>
    <t>21:0210:000265</t>
  </si>
  <si>
    <t>21:0210:000265:0003:0001:00</t>
  </si>
  <si>
    <t>052E  :883065:00:------:--</t>
  </si>
  <si>
    <t>21:0695:000301</t>
  </si>
  <si>
    <t>21:0210:000266</t>
  </si>
  <si>
    <t>21:0210:000266:0003:0001:00</t>
  </si>
  <si>
    <t>052E  :883066:00:------:--</t>
  </si>
  <si>
    <t>21:0695:000302</t>
  </si>
  <si>
    <t>21:0210:000267</t>
  </si>
  <si>
    <t>21:0210:000267:0003:0001:00</t>
  </si>
  <si>
    <t>052E  :883067:00:------:--</t>
  </si>
  <si>
    <t>21:0695:000303</t>
  </si>
  <si>
    <t>21:0210:000268</t>
  </si>
  <si>
    <t>21:0210:000268:0003:0001:00</t>
  </si>
  <si>
    <t>052E  :883068:00:------:--</t>
  </si>
  <si>
    <t>21:0695:000304</t>
  </si>
  <si>
    <t>21:0210:000269</t>
  </si>
  <si>
    <t>21:0210:000269:0003:0001:00</t>
  </si>
  <si>
    <t>052E  :883069:9R:------:--</t>
  </si>
  <si>
    <t>21:0695:000305</t>
  </si>
  <si>
    <t>052E  :883070:00:------:--</t>
  </si>
  <si>
    <t>21:0695:000306</t>
  </si>
  <si>
    <t>21:0210:000270</t>
  </si>
  <si>
    <t>21:0210:000270:0003:0001:00</t>
  </si>
  <si>
    <t>052E  :883071:00:------:--</t>
  </si>
  <si>
    <t>21:0695:000307</t>
  </si>
  <si>
    <t>21:0210:000271</t>
  </si>
  <si>
    <t>21:0210:000271:0003:0001:00</t>
  </si>
  <si>
    <t>052E  :883072:00:------:--</t>
  </si>
  <si>
    <t>21:0695:000308</t>
  </si>
  <si>
    <t>21:0210:000272</t>
  </si>
  <si>
    <t>21:0210:000272:0003:0001:00</t>
  </si>
  <si>
    <t>052E  :883073:00:------:--</t>
  </si>
  <si>
    <t>21:0695:000309</t>
  </si>
  <si>
    <t>21:0210:000273</t>
  </si>
  <si>
    <t>21:0210:000273:0003:0001:00</t>
  </si>
  <si>
    <t>052E  :883074:00:------:--</t>
  </si>
  <si>
    <t>21:0695:000310</t>
  </si>
  <si>
    <t>21:0210:000274</t>
  </si>
  <si>
    <t>21:0210:000274:0003:0001:00</t>
  </si>
  <si>
    <t>052E  :883075:00:------:--</t>
  </si>
  <si>
    <t>21:0695:000311</t>
  </si>
  <si>
    <t>21:0210:000275</t>
  </si>
  <si>
    <t>21:0210:000275:0003:0001:00</t>
  </si>
  <si>
    <t>052E  :883076:00:------:--</t>
  </si>
  <si>
    <t>21:0695:000312</t>
  </si>
  <si>
    <t>21:0210:000276</t>
  </si>
  <si>
    <t>21:0210:000276:0003:0001:00</t>
  </si>
  <si>
    <t>052E  :883077:00:------:--</t>
  </si>
  <si>
    <t>21:0695:000313</t>
  </si>
  <si>
    <t>21:0210:000277</t>
  </si>
  <si>
    <t>21:0210:000277:0003:0001:00</t>
  </si>
  <si>
    <t>052E  :883078:00:------:--</t>
  </si>
  <si>
    <t>21:0695:000314</t>
  </si>
  <si>
    <t>21:0210:000278</t>
  </si>
  <si>
    <t>21:0210:000278:0003:0001:00</t>
  </si>
  <si>
    <t>052E  :883079:00:------:--</t>
  </si>
  <si>
    <t>21:0695:000315</t>
  </si>
  <si>
    <t>21:0210:000279</t>
  </si>
  <si>
    <t>21:0210:000279:0003:0001:00</t>
  </si>
  <si>
    <t>052E  :883080:00:------:--</t>
  </si>
  <si>
    <t>21:0695:000316</t>
  </si>
  <si>
    <t>21:0210:000280</t>
  </si>
  <si>
    <t>21:0210:000280:0003:0001:00</t>
  </si>
  <si>
    <t>052E  :883082:00:------:--</t>
  </si>
  <si>
    <t>21:0695:000317</t>
  </si>
  <si>
    <t>21:0210:000281</t>
  </si>
  <si>
    <t>21:0210:000281:0003:0001:00</t>
  </si>
  <si>
    <t>052E  :883083:00:------:--</t>
  </si>
  <si>
    <t>21:0695:000318</t>
  </si>
  <si>
    <t>21:0210:000282</t>
  </si>
  <si>
    <t>21:0210:000282:0003:0001:00</t>
  </si>
  <si>
    <t>052E  :883084:00:------:--</t>
  </si>
  <si>
    <t>21:0695:000319</t>
  </si>
  <si>
    <t>21:0210:000283</t>
  </si>
  <si>
    <t>21:0210:000283:0003:0001:00</t>
  </si>
  <si>
    <t>052E  :883085:10:------:--</t>
  </si>
  <si>
    <t>21:0695:000320</t>
  </si>
  <si>
    <t>21:0210:000284</t>
  </si>
  <si>
    <t>21:0210:000284:0003:0001:00</t>
  </si>
  <si>
    <t>052E  :883086:9R:------:--</t>
  </si>
  <si>
    <t>21:0695:000321</t>
  </si>
  <si>
    <t>052E  :883087:20:883085:10</t>
  </si>
  <si>
    <t>21:0695:000322</t>
  </si>
  <si>
    <t>21:0210:000284:0004:0001:00</t>
  </si>
  <si>
    <t>052E  :883088:00:------:--</t>
  </si>
  <si>
    <t>21:0695:000323</t>
  </si>
  <si>
    <t>21:0210:000285</t>
  </si>
  <si>
    <t>21:0210:000285:0003:0001:00</t>
  </si>
  <si>
    <t>052E  :883089:00:------:--</t>
  </si>
  <si>
    <t>21:0695:000324</t>
  </si>
  <si>
    <t>21:0210:000286</t>
  </si>
  <si>
    <t>21:0210:000286:0003:0001:00</t>
  </si>
  <si>
    <t>052E  :883090:00:------:--</t>
  </si>
  <si>
    <t>21:0695:000325</t>
  </si>
  <si>
    <t>21:0210:000287</t>
  </si>
  <si>
    <t>21:0210:000287:0003:0001:00</t>
  </si>
  <si>
    <t>052E  :883091:00:------:--</t>
  </si>
  <si>
    <t>21:0695:000326</t>
  </si>
  <si>
    <t>21:0210:000288</t>
  </si>
  <si>
    <t>21:0210:000288:0003:0001:00</t>
  </si>
  <si>
    <t>052E  :883092:00:------:--</t>
  </si>
  <si>
    <t>21:0695:000327</t>
  </si>
  <si>
    <t>21:0210:000289</t>
  </si>
  <si>
    <t>21:0210:000289:0003:0001:00</t>
  </si>
  <si>
    <t>052E  :883093:00:------:--</t>
  </si>
  <si>
    <t>21:0695:000328</t>
  </si>
  <si>
    <t>21:0210:000290</t>
  </si>
  <si>
    <t>21:0210:000290:0003:0001:00</t>
  </si>
  <si>
    <t>052E  :883094:00:------:--</t>
  </si>
  <si>
    <t>21:0695:000329</t>
  </si>
  <si>
    <t>21:0210:000291</t>
  </si>
  <si>
    <t>21:0210:000291:0003:0001:00</t>
  </si>
  <si>
    <t>052E  :883095:00:------:--</t>
  </si>
  <si>
    <t>21:0695:000330</t>
  </si>
  <si>
    <t>21:0210:000292</t>
  </si>
  <si>
    <t>21:0210:000292:0003:0001:00</t>
  </si>
  <si>
    <t>052E  :883096:00:------:--</t>
  </si>
  <si>
    <t>21:0695:000331</t>
  </si>
  <si>
    <t>21:0210:000293</t>
  </si>
  <si>
    <t>21:0210:000293:0003:0001:00</t>
  </si>
  <si>
    <t>052E  :883097:00:------:--</t>
  </si>
  <si>
    <t>21:0695:000332</t>
  </si>
  <si>
    <t>21:0210:000294</t>
  </si>
  <si>
    <t>21:0210:000294:0003:0001:00</t>
  </si>
  <si>
    <t>052E  :883098:00:------:--</t>
  </si>
  <si>
    <t>21:0695:000333</t>
  </si>
  <si>
    <t>21:0210:000295</t>
  </si>
  <si>
    <t>21:0210:000295:0003:0001:00</t>
  </si>
  <si>
    <t>052E  :883099:00:------:--</t>
  </si>
  <si>
    <t>21:0695:000334</t>
  </si>
  <si>
    <t>21:0210:000296</t>
  </si>
  <si>
    <t>21:0210:000296:0003:0001:00</t>
  </si>
  <si>
    <t>052E  :883100:00:------:--</t>
  </si>
  <si>
    <t>21:0695:000335</t>
  </si>
  <si>
    <t>21:0210:000297</t>
  </si>
  <si>
    <t>21:0210:000297:0003:0001:00</t>
  </si>
  <si>
    <t>052E  :883102:10:------:--</t>
  </si>
  <si>
    <t>21:0695:000336</t>
  </si>
  <si>
    <t>21:0210:000298</t>
  </si>
  <si>
    <t>21:0210:000298:0003:0001:00</t>
  </si>
  <si>
    <t>052E  :883103:20:883102:10</t>
  </si>
  <si>
    <t>21:0695:000337</t>
  </si>
  <si>
    <t>21:0210:000298:0004:0001:00</t>
  </si>
  <si>
    <t>052E  :883104:00:------:--</t>
  </si>
  <si>
    <t>21:0695:000338</t>
  </si>
  <si>
    <t>21:0210:000299</t>
  </si>
  <si>
    <t>21:0210:000299:0003:0001:00</t>
  </si>
  <si>
    <t>052E  :883105:00:------:--</t>
  </si>
  <si>
    <t>21:0695:000339</t>
  </si>
  <si>
    <t>21:0210:000300</t>
  </si>
  <si>
    <t>21:0210:000300:0003:0001:00</t>
  </si>
  <si>
    <t>052E  :883106:9P:------:--</t>
  </si>
  <si>
    <t>21:0695:000340</t>
  </si>
  <si>
    <t>052E  :883107:00:------:--</t>
  </si>
  <si>
    <t>21:0695:000341</t>
  </si>
  <si>
    <t>21:0210:000301</t>
  </si>
  <si>
    <t>21:0210:000301:0003:0001:00</t>
  </si>
  <si>
    <t>052E  :883108:00:------:--</t>
  </si>
  <si>
    <t>21:0695:000342</t>
  </si>
  <si>
    <t>21:0210:000302</t>
  </si>
  <si>
    <t>21:0210:000302:0003:0001:00</t>
  </si>
  <si>
    <t>052E  :883109:00:------:--</t>
  </si>
  <si>
    <t>21:0695:000343</t>
  </si>
  <si>
    <t>21:0210:000303</t>
  </si>
  <si>
    <t>21:0210:000303:0003:0001:00</t>
  </si>
  <si>
    <t>052E  :883110:00:------:--</t>
  </si>
  <si>
    <t>21:0695:000344</t>
  </si>
  <si>
    <t>21:0210:000304</t>
  </si>
  <si>
    <t>21:0210:000304:0003:0001:00</t>
  </si>
  <si>
    <t>052E  :883111:00:------:--</t>
  </si>
  <si>
    <t>21:0695:000345</t>
  </si>
  <si>
    <t>21:0210:000305</t>
  </si>
  <si>
    <t>21:0210:000305:0003:0001:00</t>
  </si>
  <si>
    <t>052E  :883112:00:------:--</t>
  </si>
  <si>
    <t>21:0695:000346</t>
  </si>
  <si>
    <t>21:0210:000306</t>
  </si>
  <si>
    <t>21:0210:000306:0003:0001:00</t>
  </si>
  <si>
    <t>052E  :883113:00:------:--</t>
  </si>
  <si>
    <t>21:0695:000347</t>
  </si>
  <si>
    <t>21:0210:000307</t>
  </si>
  <si>
    <t>21:0210:000307:0003:0001:00</t>
  </si>
  <si>
    <t>052E  :883114:00:------:--</t>
  </si>
  <si>
    <t>21:0695:000348</t>
  </si>
  <si>
    <t>21:0210:000308</t>
  </si>
  <si>
    <t>21:0210:000308:0003:0001:00</t>
  </si>
  <si>
    <t>052E  :883115:00:------:--</t>
  </si>
  <si>
    <t>21:0695:000349</t>
  </si>
  <si>
    <t>21:0210:000309</t>
  </si>
  <si>
    <t>21:0210:000309:0003:0001:00</t>
  </si>
  <si>
    <t>052E  :883116:00:------:--</t>
  </si>
  <si>
    <t>21:0695:000350</t>
  </si>
  <si>
    <t>21:0210:000310</t>
  </si>
  <si>
    <t>21:0210:000310:0003:0001:00</t>
  </si>
  <si>
    <t>052E  :883117:00:------:--</t>
  </si>
  <si>
    <t>21:0695:000351</t>
  </si>
  <si>
    <t>21:0210:000311</t>
  </si>
  <si>
    <t>21:0210:000311:0003:0001:00</t>
  </si>
  <si>
    <t>052E  :883118:00:------:--</t>
  </si>
  <si>
    <t>21:0695:000352</t>
  </si>
  <si>
    <t>21:0210:000312</t>
  </si>
  <si>
    <t>21:0210:000312:0003:0001:00</t>
  </si>
  <si>
    <t>052E  :883119:00:------:--</t>
  </si>
  <si>
    <t>21:0695:000353</t>
  </si>
  <si>
    <t>21:0210:000313</t>
  </si>
  <si>
    <t>21:0210:000313:0003:0001:00</t>
  </si>
  <si>
    <t>052E  :883120:00:------:--</t>
  </si>
  <si>
    <t>21:0695:000354</t>
  </si>
  <si>
    <t>21:0210:000314</t>
  </si>
  <si>
    <t>21:0210:000314:0003:0001:00</t>
  </si>
  <si>
    <t>052E  :883122:00:------:--</t>
  </si>
  <si>
    <t>21:0695:000355</t>
  </si>
  <si>
    <t>21:0210:000315</t>
  </si>
  <si>
    <t>21:0210:000315:0003:0001:00</t>
  </si>
  <si>
    <t>052E  :883123:00:------:--</t>
  </si>
  <si>
    <t>21:0695:000356</t>
  </si>
  <si>
    <t>21:0210:000316</t>
  </si>
  <si>
    <t>21:0210:000316:0003:0001:00</t>
  </si>
  <si>
    <t>052E  :883124:00:------:--</t>
  </si>
  <si>
    <t>21:0695:000357</t>
  </si>
  <si>
    <t>21:0210:000317</t>
  </si>
  <si>
    <t>21:0210:000317:0003:0001:00</t>
  </si>
  <si>
    <t>052E  :883125:00:------:--</t>
  </si>
  <si>
    <t>21:0695:000358</t>
  </si>
  <si>
    <t>21:0210:000318</t>
  </si>
  <si>
    <t>21:0210:000318:0003:0001:00</t>
  </si>
  <si>
    <t>052E  :883126:10:------:--</t>
  </si>
  <si>
    <t>21:0695:000359</t>
  </si>
  <si>
    <t>21:0210:000319</t>
  </si>
  <si>
    <t>21:0210:000319:0003:0001:00</t>
  </si>
  <si>
    <t>052E  :883127:20:883126:10</t>
  </si>
  <si>
    <t>21:0695:000360</t>
  </si>
  <si>
    <t>21:0210:000319:0004:0001:00</t>
  </si>
  <si>
    <t>052E  :883128:00:------:--</t>
  </si>
  <si>
    <t>21:0695:000361</t>
  </si>
  <si>
    <t>21:0210:000320</t>
  </si>
  <si>
    <t>21:0210:000320:0003:0001:00</t>
  </si>
  <si>
    <t>052E  :883129:00:------:--</t>
  </si>
  <si>
    <t>21:0695:000362</t>
  </si>
  <si>
    <t>21:0210:000321</t>
  </si>
  <si>
    <t>21:0210:000321:0003:0001:00</t>
  </si>
  <si>
    <t>052E  :883130:00:------:--</t>
  </si>
  <si>
    <t>21:0695:000363</t>
  </si>
  <si>
    <t>21:0210:000322</t>
  </si>
  <si>
    <t>21:0210:000322:0003:0001:00</t>
  </si>
  <si>
    <t>052E  :883131:00:------:--</t>
  </si>
  <si>
    <t>21:0695:000364</t>
  </si>
  <si>
    <t>21:0210:000323</t>
  </si>
  <si>
    <t>21:0210:000323:0003:0001:00</t>
  </si>
  <si>
    <t>052E  :883132:00:------:--</t>
  </si>
  <si>
    <t>21:0695:000365</t>
  </si>
  <si>
    <t>21:0210:000324</t>
  </si>
  <si>
    <t>21:0210:000324:0003:0001:00</t>
  </si>
  <si>
    <t>052E  :883133:00:------:--</t>
  </si>
  <si>
    <t>21:0695:000366</t>
  </si>
  <si>
    <t>21:0210:000325</t>
  </si>
  <si>
    <t>21:0210:000325:0003:0001:00</t>
  </si>
  <si>
    <t>052E  :883134:00:------:--</t>
  </si>
  <si>
    <t>21:0695:000367</t>
  </si>
  <si>
    <t>21:0210:000326</t>
  </si>
  <si>
    <t>21:0210:000326:0003:0001:00</t>
  </si>
  <si>
    <t>052E  :883135:00:------:--</t>
  </si>
  <si>
    <t>21:0695:000368</t>
  </si>
  <si>
    <t>21:0210:000327</t>
  </si>
  <si>
    <t>21:0210:000327:0003:0001:00</t>
  </si>
  <si>
    <t>052E  :883136:00:------:--</t>
  </si>
  <si>
    <t>21:0695:000369</t>
  </si>
  <si>
    <t>21:0210:000328</t>
  </si>
  <si>
    <t>21:0210:000328:0003:0001:00</t>
  </si>
  <si>
    <t>052E  :883137:00:------:--</t>
  </si>
  <si>
    <t>21:0695:000370</t>
  </si>
  <si>
    <t>21:0210:000329</t>
  </si>
  <si>
    <t>21:0210:000329:0003:0001:00</t>
  </si>
  <si>
    <t>052E  :883138:00:------:--</t>
  </si>
  <si>
    <t>21:0695:000371</t>
  </si>
  <si>
    <t>21:0210:000330</t>
  </si>
  <si>
    <t>21:0210:000330:0003:0001:00</t>
  </si>
  <si>
    <t>052E  :883139:00:------:--</t>
  </si>
  <si>
    <t>21:0695:000372</t>
  </si>
  <si>
    <t>21:0210:000331</t>
  </si>
  <si>
    <t>21:0210:000331:0003:0001:00</t>
  </si>
  <si>
    <t>052E  :883140:9R:------:--</t>
  </si>
  <si>
    <t>21:0695:000373</t>
  </si>
  <si>
    <t>052E  :883142:00:------:--</t>
  </si>
  <si>
    <t>21:0695:000374</t>
  </si>
  <si>
    <t>21:0210:000332</t>
  </si>
  <si>
    <t>21:0210:000332:0003:0001:00</t>
  </si>
  <si>
    <t>052E  :883143:9R:------:--</t>
  </si>
  <si>
    <t>21:0695:000375</t>
  </si>
  <si>
    <t>052E  :883144:00:------:--</t>
  </si>
  <si>
    <t>21:0695:000376</t>
  </si>
  <si>
    <t>21:0210:000333</t>
  </si>
  <si>
    <t>21:0210:000333:0003:0001:00</t>
  </si>
  <si>
    <t>052E  :883145:10:------:--</t>
  </si>
  <si>
    <t>21:0695:000377</t>
  </si>
  <si>
    <t>21:0210:000334</t>
  </si>
  <si>
    <t>21:0210:000334:0003:0001:00</t>
  </si>
  <si>
    <t>052E  :883146:20:883145:10</t>
  </si>
  <si>
    <t>21:0695:000378</t>
  </si>
  <si>
    <t>21:0210:000334:0004:0001:00</t>
  </si>
  <si>
    <t>052E  :883147:00:------:--</t>
  </si>
  <si>
    <t>21:0695:000379</t>
  </si>
  <si>
    <t>21:0210:000335</t>
  </si>
  <si>
    <t>21:0210:000335:0003:0001:00</t>
  </si>
  <si>
    <t>052E  :883148:00:------:--</t>
  </si>
  <si>
    <t>21:0695:000380</t>
  </si>
  <si>
    <t>21:0210:000336</t>
  </si>
  <si>
    <t>21:0210:000336:0003:0001:00</t>
  </si>
  <si>
    <t>052E  :883149:00:------:--</t>
  </si>
  <si>
    <t>21:0695:000381</t>
  </si>
  <si>
    <t>21:0210:000337</t>
  </si>
  <si>
    <t>21:0210:000337:0003:0001:00</t>
  </si>
  <si>
    <t>052E  :883150:00:------:--</t>
  </si>
  <si>
    <t>21:0695:000382</t>
  </si>
  <si>
    <t>21:0210:000338</t>
  </si>
  <si>
    <t>21:0210:000338:0003:0001:00</t>
  </si>
  <si>
    <t>052E  :883151:00:------:--</t>
  </si>
  <si>
    <t>21:0695:000383</t>
  </si>
  <si>
    <t>21:0210:000339</t>
  </si>
  <si>
    <t>21:0210:000339:0003:0001:00</t>
  </si>
  <si>
    <t>052E  :883152:00:------:--</t>
  </si>
  <si>
    <t>21:0695:000384</t>
  </si>
  <si>
    <t>21:0210:000340</t>
  </si>
  <si>
    <t>21:0210:000340:0003:0001:00</t>
  </si>
  <si>
    <t>052E  :883153:00:------:--</t>
  </si>
  <si>
    <t>21:0695:000385</t>
  </si>
  <si>
    <t>21:0210:000341</t>
  </si>
  <si>
    <t>21:0210:000341:0003:0001:00</t>
  </si>
  <si>
    <t>052E  :883154:00:------:--</t>
  </si>
  <si>
    <t>21:0695:000386</t>
  </si>
  <si>
    <t>21:0210:000342</t>
  </si>
  <si>
    <t>21:0210:000342:0003:0001:00</t>
  </si>
  <si>
    <t>052E  :883155:00:------:--</t>
  </si>
  <si>
    <t>21:0695:000387</t>
  </si>
  <si>
    <t>21:0210:000343</t>
  </si>
  <si>
    <t>21:0210:000343:0003:0001:00</t>
  </si>
  <si>
    <t>052E  :883156:00:------:--</t>
  </si>
  <si>
    <t>21:0695:000388</t>
  </si>
  <si>
    <t>21:0210:000344</t>
  </si>
  <si>
    <t>21:0210:000344:0003:0001:00</t>
  </si>
  <si>
    <t>052E  :883157:00:------:--</t>
  </si>
  <si>
    <t>21:0695:000389</t>
  </si>
  <si>
    <t>21:0210:000345</t>
  </si>
  <si>
    <t>21:0210:000345:0003:0001:00</t>
  </si>
  <si>
    <t>052E  :883158:00:------:--</t>
  </si>
  <si>
    <t>21:0695:000390</t>
  </si>
  <si>
    <t>21:0210:000346</t>
  </si>
  <si>
    <t>21:0210:000346:0003:0001:00</t>
  </si>
  <si>
    <t>052E  :883159:00:------:--</t>
  </si>
  <si>
    <t>21:0695:000391</t>
  </si>
  <si>
    <t>21:0210:000347</t>
  </si>
  <si>
    <t>21:0210:000347:0003:0001:00</t>
  </si>
  <si>
    <t>052E  :883160:00:------:--</t>
  </si>
  <si>
    <t>21:0695:000392</t>
  </si>
  <si>
    <t>21:0210:000348</t>
  </si>
  <si>
    <t>21:0210:000348:0003:0001:00</t>
  </si>
  <si>
    <t>052E  :883162:00:------:--</t>
  </si>
  <si>
    <t>21:0695:000393</t>
  </si>
  <si>
    <t>21:0210:000349</t>
  </si>
  <si>
    <t>21:0210:000349:0003:0001:00</t>
  </si>
  <si>
    <t>052E  :883163:00:------:--</t>
  </si>
  <si>
    <t>21:0695:000394</t>
  </si>
  <si>
    <t>21:0210:000350</t>
  </si>
  <si>
    <t>21:0210:000350:0003:0001:00</t>
  </si>
  <si>
    <t>052E  :883164:00:------:--</t>
  </si>
  <si>
    <t>21:0695:000395</t>
  </si>
  <si>
    <t>21:0210:000351</t>
  </si>
  <si>
    <t>21:0210:000351:0003:0001:00</t>
  </si>
  <si>
    <t>052E  :883165:10:------:--</t>
  </si>
  <si>
    <t>21:0695:000396</t>
  </si>
  <si>
    <t>21:0210:000352</t>
  </si>
  <si>
    <t>21:0210:000352:0003:0001:00</t>
  </si>
  <si>
    <t>052E  :883166:20:883165:10</t>
  </si>
  <si>
    <t>21:0695:000397</t>
  </si>
  <si>
    <t>21:0210:000352:0004:0001:00</t>
  </si>
  <si>
    <t>052E  :883167:00:------:--</t>
  </si>
  <si>
    <t>21:0695:000398</t>
  </si>
  <si>
    <t>21:0210:000353</t>
  </si>
  <si>
    <t>21:0210:000353:0003:0001:00</t>
  </si>
  <si>
    <t>052E  :883168:00:------:--</t>
  </si>
  <si>
    <t>21:0695:000399</t>
  </si>
  <si>
    <t>21:0210:000354</t>
  </si>
  <si>
    <t>21:0210:000354:0003:0001:00</t>
  </si>
  <si>
    <t>052E  :883169:9M:------:--</t>
  </si>
  <si>
    <t>21:0695:000400</t>
  </si>
  <si>
    <t>052E  :883170:00:------:--</t>
  </si>
  <si>
    <t>21:0695:000401</t>
  </si>
  <si>
    <t>21:0210:000355</t>
  </si>
  <si>
    <t>21:0210:000355:0003:0001:00</t>
  </si>
  <si>
    <t>052E  :883171:00:------:--</t>
  </si>
  <si>
    <t>21:0695:000402</t>
  </si>
  <si>
    <t>21:0210:000356</t>
  </si>
  <si>
    <t>21:0210:000356:0003:0001:00</t>
  </si>
  <si>
    <t>052E  :883172:00:------:--</t>
  </si>
  <si>
    <t>21:0695:000403</t>
  </si>
  <si>
    <t>21:0210:000357</t>
  </si>
  <si>
    <t>21:0210:000357:0003:0001:00</t>
  </si>
  <si>
    <t>052E  :883173:00:------:--</t>
  </si>
  <si>
    <t>21:0695:000404</t>
  </si>
  <si>
    <t>21:0210:000358</t>
  </si>
  <si>
    <t>21:0210:000358:0003:0001:00</t>
  </si>
  <si>
    <t>052E  :883174:00:------:--</t>
  </si>
  <si>
    <t>21:0695:000405</t>
  </si>
  <si>
    <t>21:0210:000359</t>
  </si>
  <si>
    <t>21:0210:000359:0003:0001:00</t>
  </si>
  <si>
    <t>052E  :883175:00:------:--</t>
  </si>
  <si>
    <t>21:0695:000406</t>
  </si>
  <si>
    <t>21:0210:000360</t>
  </si>
  <si>
    <t>21:0210:000360:0003:0001:00</t>
  </si>
  <si>
    <t>052E  :883176:00:------:--</t>
  </si>
  <si>
    <t>21:0695:000407</t>
  </si>
  <si>
    <t>21:0210:000361</t>
  </si>
  <si>
    <t>21:0210:000361:0003:0001:00</t>
  </si>
  <si>
    <t>052E  :883177:00:------:--</t>
  </si>
  <si>
    <t>21:0695:000408</t>
  </si>
  <si>
    <t>21:0210:000362</t>
  </si>
  <si>
    <t>21:0210:000362:0003:0001:00</t>
  </si>
  <si>
    <t>052E  :883178:00:------:--</t>
  </si>
  <si>
    <t>21:0695:000409</t>
  </si>
  <si>
    <t>21:0210:000363</t>
  </si>
  <si>
    <t>21:0210:000363:0003:0001:00</t>
  </si>
  <si>
    <t>052E  :883179:00:------:--</t>
  </si>
  <si>
    <t>21:0695:000410</t>
  </si>
  <si>
    <t>21:0210:000364</t>
  </si>
  <si>
    <t>21:0210:000364:0003:0001:00</t>
  </si>
  <si>
    <t>052E  :883180:00:------:--</t>
  </si>
  <si>
    <t>21:0695:000411</t>
  </si>
  <si>
    <t>21:0210:000365</t>
  </si>
  <si>
    <t>21:0210:000365:0003:0001:00</t>
  </si>
  <si>
    <t>052E  :883182:00:------:--</t>
  </si>
  <si>
    <t>21:0695:000412</t>
  </si>
  <si>
    <t>21:0210:000366</t>
  </si>
  <si>
    <t>21:0210:000366:0003:0001:00</t>
  </si>
  <si>
    <t>052E  :883183:00:------:--</t>
  </si>
  <si>
    <t>21:0695:000413</t>
  </si>
  <si>
    <t>21:0210:000367</t>
  </si>
  <si>
    <t>21:0210:000367:0003:0001:00</t>
  </si>
  <si>
    <t>052E  :883184:10:------:--</t>
  </si>
  <si>
    <t>21:0695:000414</t>
  </si>
  <si>
    <t>21:0210:000368</t>
  </si>
  <si>
    <t>21:0210:000368:0003:0001:00</t>
  </si>
  <si>
    <t>052E  :883185:20:883184:10</t>
  </si>
  <si>
    <t>21:0695:000415</t>
  </si>
  <si>
    <t>21:0210:000368:0004:0001:00</t>
  </si>
  <si>
    <t>052E  :883186:00:------:--</t>
  </si>
  <si>
    <t>21:0695:000416</t>
  </si>
  <si>
    <t>21:0210:000369</t>
  </si>
  <si>
    <t>21:0210:000369:0003:0001:00</t>
  </si>
  <si>
    <t>052E  :883187:00:------:--</t>
  </si>
  <si>
    <t>21:0695:000417</t>
  </si>
  <si>
    <t>21:0210:000370</t>
  </si>
  <si>
    <t>21:0210:000370:0003:0001:00</t>
  </si>
  <si>
    <t>052E  :883188:00:------:--</t>
  </si>
  <si>
    <t>21:0695:000418</t>
  </si>
  <si>
    <t>21:0210:000371</t>
  </si>
  <si>
    <t>21:0210:000371:0003:0001:00</t>
  </si>
  <si>
    <t>052E  :883189:00:------:--</t>
  </si>
  <si>
    <t>21:0695:000419</t>
  </si>
  <si>
    <t>21:0210:000372</t>
  </si>
  <si>
    <t>21:0210:000372:0003:0001:00</t>
  </si>
  <si>
    <t>052E  :883190:00:------:--</t>
  </si>
  <si>
    <t>21:0695:000420</t>
  </si>
  <si>
    <t>21:0210:000373</t>
  </si>
  <si>
    <t>21:0210:000373:0003:0001:00</t>
  </si>
  <si>
    <t>052E  :883191:9M:------:--</t>
  </si>
  <si>
    <t>21:0695:000421</t>
  </si>
  <si>
    <t>052E  :883192:00:------:--</t>
  </si>
  <si>
    <t>21:0695:000422</t>
  </si>
  <si>
    <t>21:0210:000374</t>
  </si>
  <si>
    <t>21:0210:000374:0003:0001:00</t>
  </si>
  <si>
    <t>052E  :883193:00:------:--</t>
  </si>
  <si>
    <t>21:0695:000423</t>
  </si>
  <si>
    <t>21:0210:000375</t>
  </si>
  <si>
    <t>21:0210:000375:0003:0001:00</t>
  </si>
  <si>
    <t>052E  :883194:00:------:--</t>
  </si>
  <si>
    <t>21:0695:000424</t>
  </si>
  <si>
    <t>21:0210:000376</t>
  </si>
  <si>
    <t>21:0210:000376:0003:0001:00</t>
  </si>
  <si>
    <t>052E  :883195:00:------:--</t>
  </si>
  <si>
    <t>21:0695:000425</t>
  </si>
  <si>
    <t>21:0210:000377</t>
  </si>
  <si>
    <t>21:0210:000377:0003:0001:00</t>
  </si>
  <si>
    <t>052E  :883196:00:------:--</t>
  </si>
  <si>
    <t>21:0695:000426</t>
  </si>
  <si>
    <t>21:0210:000378</t>
  </si>
  <si>
    <t>21:0210:000378:0003:0001:00</t>
  </si>
  <si>
    <t>052E  :883197:00:------:--</t>
  </si>
  <si>
    <t>21:0695:000427</t>
  </si>
  <si>
    <t>21:0210:000379</t>
  </si>
  <si>
    <t>21:0210:000379:0003:0001:00</t>
  </si>
  <si>
    <t>052E  :883198:00:------:--</t>
  </si>
  <si>
    <t>21:0695:000428</t>
  </si>
  <si>
    <t>21:0210:000380</t>
  </si>
  <si>
    <t>21:0210:000380:0003:0001:00</t>
  </si>
  <si>
    <t>052E  :883199:00:------:--</t>
  </si>
  <si>
    <t>21:0695:000429</t>
  </si>
  <si>
    <t>21:0210:000381</t>
  </si>
  <si>
    <t>21:0210:000381:0003:0001:00</t>
  </si>
  <si>
    <t>052E  :883200:00:------:--</t>
  </si>
  <si>
    <t>21:0695:000430</t>
  </si>
  <si>
    <t>21:0210:000382</t>
  </si>
  <si>
    <t>21:0210:000382:0003:0001:00</t>
  </si>
  <si>
    <t>052E  :883202:00:------:--</t>
  </si>
  <si>
    <t>21:0695:000431</t>
  </si>
  <si>
    <t>21:0210:000383</t>
  </si>
  <si>
    <t>21:0210:000383:0003:0001:00</t>
  </si>
  <si>
    <t>052E  :883203:00:------:--</t>
  </si>
  <si>
    <t>21:0695:000432</t>
  </si>
  <si>
    <t>21:0210:000384</t>
  </si>
  <si>
    <t>21:0210:000384:0003:0001:00</t>
  </si>
  <si>
    <t>052E  :883204:00:------:--</t>
  </si>
  <si>
    <t>21:0695:000433</t>
  </si>
  <si>
    <t>21:0210:000385</t>
  </si>
  <si>
    <t>21:0210:000385:0003:0001:00</t>
  </si>
  <si>
    <t>052E  :883205:10:------:--</t>
  </si>
  <si>
    <t>21:0695:000434</t>
  </si>
  <si>
    <t>21:0210:000386</t>
  </si>
  <si>
    <t>21:0210:000386:0003:0001:00</t>
  </si>
  <si>
    <t>052E  :883206:20:883205:10</t>
  </si>
  <si>
    <t>21:0695:000435</t>
  </si>
  <si>
    <t>21:0210:000386:0004:0001:00</t>
  </si>
  <si>
    <t>052E  :883207:00:------:--</t>
  </si>
  <si>
    <t>21:0695:000436</t>
  </si>
  <si>
    <t>21:0210:000387</t>
  </si>
  <si>
    <t>21:0210:000387:0003:0001:00</t>
  </si>
  <si>
    <t>052E  :883208:00:------:--</t>
  </si>
  <si>
    <t>21:0695:000437</t>
  </si>
  <si>
    <t>21:0210:000388</t>
  </si>
  <si>
    <t>21:0210:000388:0003:0001:00</t>
  </si>
  <si>
    <t>052E  :883209:00:------:--</t>
  </si>
  <si>
    <t>21:0695:000438</t>
  </si>
  <si>
    <t>21:0210:000389</t>
  </si>
  <si>
    <t>21:0210:000389:0003:0001:00</t>
  </si>
  <si>
    <t>052E  :883210:00:------:--</t>
  </si>
  <si>
    <t>21:0695:000439</t>
  </si>
  <si>
    <t>21:0210:000390</t>
  </si>
  <si>
    <t>21:0210:000390:0003:0001:00</t>
  </si>
  <si>
    <t>052E  :883211:00:------:--</t>
  </si>
  <si>
    <t>21:0695:000440</t>
  </si>
  <si>
    <t>21:0210:000391</t>
  </si>
  <si>
    <t>21:0210:000391:0003:0001:00</t>
  </si>
  <si>
    <t>052E  :883212:00:------:--</t>
  </si>
  <si>
    <t>21:0695:000441</t>
  </si>
  <si>
    <t>21:0210:000392</t>
  </si>
  <si>
    <t>21:0210:000392:0003:0001:00</t>
  </si>
  <si>
    <t>052E  :883213:00:------:--</t>
  </si>
  <si>
    <t>21:0695:000442</t>
  </si>
  <si>
    <t>21:0210:000393</t>
  </si>
  <si>
    <t>21:0210:000393:0003:0001:00</t>
  </si>
  <si>
    <t>052E  :883214:00:------:--</t>
  </si>
  <si>
    <t>21:0695:000443</t>
  </si>
  <si>
    <t>21:0210:000394</t>
  </si>
  <si>
    <t>21:0210:000394:0003:0001:00</t>
  </si>
  <si>
    <t>052E  :883215:00:------:--</t>
  </si>
  <si>
    <t>21:0695:000444</t>
  </si>
  <si>
    <t>21:0210:000395</t>
  </si>
  <si>
    <t>21:0210:000395:0003:0001:00</t>
  </si>
  <si>
    <t>052E  :883216:00:------:--</t>
  </si>
  <si>
    <t>21:0695:000445</t>
  </si>
  <si>
    <t>21:0210:000396</t>
  </si>
  <si>
    <t>21:0210:000396:0003:0001:00</t>
  </si>
  <si>
    <t>052E  :883217:9R:------:--</t>
  </si>
  <si>
    <t>21:0695:000446</t>
  </si>
  <si>
    <t>052E  :883218:00:------:--</t>
  </si>
  <si>
    <t>21:0695:000447</t>
  </si>
  <si>
    <t>21:0210:000397</t>
  </si>
  <si>
    <t>21:0210:000397:0003:0001:00</t>
  </si>
  <si>
    <t>052E  :883219:00:------:--</t>
  </si>
  <si>
    <t>21:0695:000448</t>
  </si>
  <si>
    <t>21:0210:000398</t>
  </si>
  <si>
    <t>21:0210:000398:0003:0001:00</t>
  </si>
  <si>
    <t>052E  :883220:00:------:--</t>
  </si>
  <si>
    <t>21:0695:000449</t>
  </si>
  <si>
    <t>21:0210:000399</t>
  </si>
  <si>
    <t>21:0210:000399:0003:0001:00</t>
  </si>
  <si>
    <t>052E  :883222:10:------:--</t>
  </si>
  <si>
    <t>21:0695:000450</t>
  </si>
  <si>
    <t>21:0210:000400</t>
  </si>
  <si>
    <t>21:0210:000400:0003:0001:00</t>
  </si>
  <si>
    <t>052E  :883223:20:883222:10</t>
  </si>
  <si>
    <t>21:0695:000451</t>
  </si>
  <si>
    <t>21:0210:000400:0004:0001:00</t>
  </si>
  <si>
    <t>052E  :883224:00:------:--</t>
  </si>
  <si>
    <t>21:0695:000452</t>
  </si>
  <si>
    <t>21:0210:000401</t>
  </si>
  <si>
    <t>21:0210:000401:0003:0001:00</t>
  </si>
  <si>
    <t>052E  :883225:00:------:--</t>
  </si>
  <si>
    <t>21:0695:000453</t>
  </si>
  <si>
    <t>21:0210:000402</t>
  </si>
  <si>
    <t>21:0210:000402:0003:0001:00</t>
  </si>
  <si>
    <t>052E  :883226:00:------:--</t>
  </si>
  <si>
    <t>21:0695:000454</t>
  </si>
  <si>
    <t>21:0210:000403</t>
  </si>
  <si>
    <t>21:0210:000403:0003:0001:00</t>
  </si>
  <si>
    <t>052E  :883227:00:------:--</t>
  </si>
  <si>
    <t>21:0695:000455</t>
  </si>
  <si>
    <t>21:0210:000404</t>
  </si>
  <si>
    <t>21:0210:000404:0003:0001:00</t>
  </si>
  <si>
    <t>052E  :883228:00:------:--</t>
  </si>
  <si>
    <t>21:0695:000456</t>
  </si>
  <si>
    <t>21:0210:000405</t>
  </si>
  <si>
    <t>21:0210:000405:0003:0001:00</t>
  </si>
  <si>
    <t>052E  :883229:00:------:--</t>
  </si>
  <si>
    <t>21:0695:000457</t>
  </si>
  <si>
    <t>21:0210:000406</t>
  </si>
  <si>
    <t>21:0210:000406:0003:0001:00</t>
  </si>
  <si>
    <t>052E  :883230:00:------:--</t>
  </si>
  <si>
    <t>21:0695:000458</t>
  </si>
  <si>
    <t>21:0210:000407</t>
  </si>
  <si>
    <t>21:0210:000407:0003:0001:00</t>
  </si>
  <si>
    <t>052E  :883231:00:------:--</t>
  </si>
  <si>
    <t>21:0695:000459</t>
  </si>
  <si>
    <t>21:0210:000408</t>
  </si>
  <si>
    <t>21:0210:000408:0003:0001:00</t>
  </si>
  <si>
    <t>052E  :883232:00:------:--</t>
  </si>
  <si>
    <t>21:0695:000460</t>
  </si>
  <si>
    <t>21:0210:000409</t>
  </si>
  <si>
    <t>21:0210:000409:0003:0001:00</t>
  </si>
  <si>
    <t>052E  :883233:00:------:--</t>
  </si>
  <si>
    <t>21:0695:000461</t>
  </si>
  <si>
    <t>21:0210:000410</t>
  </si>
  <si>
    <t>21:0210:000410:0003:0001:00</t>
  </si>
  <si>
    <t>052E  :883234:00:------:--</t>
  </si>
  <si>
    <t>21:0695:000462</t>
  </si>
  <si>
    <t>21:0210:000411</t>
  </si>
  <si>
    <t>21:0210:000411:0003:0001:00</t>
  </si>
  <si>
    <t>052E  :883235:00:------:--</t>
  </si>
  <si>
    <t>21:0695:000463</t>
  </si>
  <si>
    <t>21:0210:000412</t>
  </si>
  <si>
    <t>21:0210:000412:0003:0001:00</t>
  </si>
  <si>
    <t>052E  :883236:00:------:--</t>
  </si>
  <si>
    <t>21:0695:000464</t>
  </si>
  <si>
    <t>21:0210:000413</t>
  </si>
  <si>
    <t>21:0210:000413:0003:0001:00</t>
  </si>
  <si>
    <t>052E  :883237:9R:------:--</t>
  </si>
  <si>
    <t>21:0695:000465</t>
  </si>
  <si>
    <t>052E  :883238:00:------:--</t>
  </si>
  <si>
    <t>21:0695:000466</t>
  </si>
  <si>
    <t>21:0210:000414</t>
  </si>
  <si>
    <t>21:0210:000414:0003:0001:00</t>
  </si>
  <si>
    <t>052E  :883239:00:------:--</t>
  </si>
  <si>
    <t>21:0695:000467</t>
  </si>
  <si>
    <t>21:0210:000415</t>
  </si>
  <si>
    <t>21:0210:000415:0003:0001:00</t>
  </si>
  <si>
    <t>052E  :883240:00:------:--</t>
  </si>
  <si>
    <t>21:0695:000468</t>
  </si>
  <si>
    <t>21:0210:000416</t>
  </si>
  <si>
    <t>21:0210:000416:0003:0001:00</t>
  </si>
  <si>
    <t>052E  :883242:00:------:--</t>
  </si>
  <si>
    <t>21:0695:000469</t>
  </si>
  <si>
    <t>21:0210:000417</t>
  </si>
  <si>
    <t>21:0210:000417:0003:0001:00</t>
  </si>
  <si>
    <t>052E  :883243:10:------:--</t>
  </si>
  <si>
    <t>21:0695:000470</t>
  </si>
  <si>
    <t>21:0210:000418</t>
  </si>
  <si>
    <t>21:0210:000418:0003:0001:00</t>
  </si>
  <si>
    <t>052E  :883244:20:883243:10</t>
  </si>
  <si>
    <t>21:0695:000471</t>
  </si>
  <si>
    <t>21:0210:000418:0004:0001:00</t>
  </si>
  <si>
    <t>052E  :883245:9P:------:--</t>
  </si>
  <si>
    <t>21:0695:000472</t>
  </si>
  <si>
    <t>052E  :883246:00:------:--</t>
  </si>
  <si>
    <t>21:0695:000473</t>
  </si>
  <si>
    <t>21:0210:000419</t>
  </si>
  <si>
    <t>21:0210:000419:0003:0001:00</t>
  </si>
  <si>
    <t>052E  :883247:00:------:--</t>
  </si>
  <si>
    <t>21:0695:000474</t>
  </si>
  <si>
    <t>21:0210:000420</t>
  </si>
  <si>
    <t>21:0210:000420:0003:0001:00</t>
  </si>
  <si>
    <t>052E  :883248:00:------:--</t>
  </si>
  <si>
    <t>21:0695:000475</t>
  </si>
  <si>
    <t>21:0210:000421</t>
  </si>
  <si>
    <t>21:0210:000421:0003:0001:00</t>
  </si>
  <si>
    <t>052E  :883249:00:------:--</t>
  </si>
  <si>
    <t>21:0695:000476</t>
  </si>
  <si>
    <t>21:0210:000422</t>
  </si>
  <si>
    <t>21:0210:000422:0003:0001:00</t>
  </si>
  <si>
    <t>052E  :883250:00:------:--</t>
  </si>
  <si>
    <t>21:0695:000477</t>
  </si>
  <si>
    <t>21:0210:000423</t>
  </si>
  <si>
    <t>21:0210:000423:0003:0001:00</t>
  </si>
  <si>
    <t>052E  :883251:00:------:--</t>
  </si>
  <si>
    <t>21:0695:000478</t>
  </si>
  <si>
    <t>21:0210:000424</t>
  </si>
  <si>
    <t>21:0210:000424:0003:0001:00</t>
  </si>
  <si>
    <t>052E  :883252:00:------:--</t>
  </si>
  <si>
    <t>21:0695:000479</t>
  </si>
  <si>
    <t>21:0210:000425</t>
  </si>
  <si>
    <t>21:0210:000425:0003:0001:00</t>
  </si>
  <si>
    <t>052E  :883253:00:------:--</t>
  </si>
  <si>
    <t>21:0695:000480</t>
  </si>
  <si>
    <t>21:0210:000426</t>
  </si>
  <si>
    <t>21:0210:000426:0003:0001:00</t>
  </si>
  <si>
    <t>052E  :883254:00:------:--</t>
  </si>
  <si>
    <t>21:0695:000481</t>
  </si>
  <si>
    <t>21:0210:000427</t>
  </si>
  <si>
    <t>21:0210:000427:0003:0001:00</t>
  </si>
  <si>
    <t>052E  :883255:00:------:--</t>
  </si>
  <si>
    <t>21:0695:000482</t>
  </si>
  <si>
    <t>21:0210:000428</t>
  </si>
  <si>
    <t>21:0210:000428:0003:0001:00</t>
  </si>
  <si>
    <t>052E  :883256:00:------:--</t>
  </si>
  <si>
    <t>21:0695:000483</t>
  </si>
  <si>
    <t>21:0210:000429</t>
  </si>
  <si>
    <t>21:0210:000429:0003:0001:00</t>
  </si>
  <si>
    <t>052E  :883257:00:------:--</t>
  </si>
  <si>
    <t>21:0695:000484</t>
  </si>
  <si>
    <t>21:0210:000430</t>
  </si>
  <si>
    <t>21:0210:000430:0003:0001:00</t>
  </si>
  <si>
    <t>052E  :883258:00:------:--</t>
  </si>
  <si>
    <t>21:0695:000485</t>
  </si>
  <si>
    <t>21:0210:000431</t>
  </si>
  <si>
    <t>21:0210:000431:0003:0001:00</t>
  </si>
  <si>
    <t>052E  :883259:00:------:--</t>
  </si>
  <si>
    <t>21:0695:000486</t>
  </si>
  <si>
    <t>21:0210:000432</t>
  </si>
  <si>
    <t>21:0210:000432:0003:0001:00</t>
  </si>
  <si>
    <t>052E  :883260:00:------:--</t>
  </si>
  <si>
    <t>21:0695:000487</t>
  </si>
  <si>
    <t>21:0210:000433</t>
  </si>
  <si>
    <t>21:0210:000433:0003:0001:00</t>
  </si>
  <si>
    <t>052E  :883262:00:------:--</t>
  </si>
  <si>
    <t>21:0695:000488</t>
  </si>
  <si>
    <t>21:0210:000434</t>
  </si>
  <si>
    <t>21:0210:000434:0003:0001:00</t>
  </si>
  <si>
    <t>052E  :883263:00:------:--</t>
  </si>
  <si>
    <t>21:0695:000489</t>
  </si>
  <si>
    <t>21:0210:000435</t>
  </si>
  <si>
    <t>21:0210:000435:0003:0001:00</t>
  </si>
  <si>
    <t>052E  :883264:00:------:--</t>
  </si>
  <si>
    <t>21:0695:000490</t>
  </si>
  <si>
    <t>21:0210:000436</t>
  </si>
  <si>
    <t>21:0210:000436:0003:0001:00</t>
  </si>
  <si>
    <t>052E  :883265:00:------:--</t>
  </si>
  <si>
    <t>21:0695:000491</t>
  </si>
  <si>
    <t>21:0210:000437</t>
  </si>
  <si>
    <t>21:0210:000437:0003:0001:00</t>
  </si>
  <si>
    <t>052E  :883266:10:------:--</t>
  </si>
  <si>
    <t>21:0695:000492</t>
  </si>
  <si>
    <t>21:0210:000438</t>
  </si>
  <si>
    <t>21:0210:000438:0003:0001:00</t>
  </si>
  <si>
    <t>052E  :883267:20:883266:10</t>
  </si>
  <si>
    <t>21:0695:000493</t>
  </si>
  <si>
    <t>21:0210:000438:0004:0001:00</t>
  </si>
  <si>
    <t>052E  :883268:00:------:--</t>
  </si>
  <si>
    <t>21:0695:000494</t>
  </si>
  <si>
    <t>21:0210:000439</t>
  </si>
  <si>
    <t>21:0210:000439:0003:0001:00</t>
  </si>
  <si>
    <t>052E  :883269:00:------:--</t>
  </si>
  <si>
    <t>21:0695:000495</t>
  </si>
  <si>
    <t>21:0210:000440</t>
  </si>
  <si>
    <t>21:0210:000440:0003:0001:00</t>
  </si>
  <si>
    <t>052E  :883270:00:------:--</t>
  </si>
  <si>
    <t>21:0695:000496</t>
  </si>
  <si>
    <t>21:0210:000441</t>
  </si>
  <si>
    <t>21:0210:000441:0003:0001:00</t>
  </si>
  <si>
    <t>052E  :883271:00:------:--</t>
  </si>
  <si>
    <t>21:0695:000497</t>
  </si>
  <si>
    <t>21:0210:000442</t>
  </si>
  <si>
    <t>21:0210:000442:0003:0001:00</t>
  </si>
  <si>
    <t>052E  :883272:00:------:--</t>
  </si>
  <si>
    <t>21:0695:000498</t>
  </si>
  <si>
    <t>21:0210:000443</t>
  </si>
  <si>
    <t>21:0210:000443:0003:0001:00</t>
  </si>
  <si>
    <t>052E  :883273:00:------:--</t>
  </si>
  <si>
    <t>21:0695:000499</t>
  </si>
  <si>
    <t>21:0210:000444</t>
  </si>
  <si>
    <t>21:0210:000444:0003:0001:00</t>
  </si>
  <si>
    <t>052E  :883274:00:------:--</t>
  </si>
  <si>
    <t>21:0695:000500</t>
  </si>
  <si>
    <t>21:0210:000445</t>
  </si>
  <si>
    <t>21:0210:000445:0003:0001:00</t>
  </si>
  <si>
    <t>052E  :883275:00:------:--</t>
  </si>
  <si>
    <t>21:0695:000501</t>
  </si>
  <si>
    <t>21:0210:000446</t>
  </si>
  <si>
    <t>21:0210:000446:0003:0001:00</t>
  </si>
  <si>
    <t>052E  :883276:00:------:--</t>
  </si>
  <si>
    <t>21:0695:000502</t>
  </si>
  <si>
    <t>21:0210:000447</t>
  </si>
  <si>
    <t>21:0210:000447:0003:0001:00</t>
  </si>
  <si>
    <t>052E  :883277:00:------:--</t>
  </si>
  <si>
    <t>21:0695:000503</t>
  </si>
  <si>
    <t>21:0210:000448</t>
  </si>
  <si>
    <t>21:0210:000448:0003:0001:00</t>
  </si>
  <si>
    <t>052E  :883278:00:------:--</t>
  </si>
  <si>
    <t>21:0695:000504</t>
  </si>
  <si>
    <t>21:0210:000449</t>
  </si>
  <si>
    <t>21:0210:000449:0003:0001:00</t>
  </si>
  <si>
    <t>052E  :883279:9M:------:--</t>
  </si>
  <si>
    <t>21:0695:000505</t>
  </si>
  <si>
    <t>052E  :883280:00:------:--</t>
  </si>
  <si>
    <t>21:0695:000506</t>
  </si>
  <si>
    <t>21:0210:000450</t>
  </si>
  <si>
    <t>21:0210:000450:0003:0001:00</t>
  </si>
  <si>
    <t>052E  :883282:00:------:--</t>
  </si>
  <si>
    <t>21:0695:000507</t>
  </si>
  <si>
    <t>21:0210:000451</t>
  </si>
  <si>
    <t>21:0210:000451:0003:0001:00</t>
  </si>
  <si>
    <t>052E  :883283:00:------:--</t>
  </si>
  <si>
    <t>21:0695:000508</t>
  </si>
  <si>
    <t>21:0210:000452</t>
  </si>
  <si>
    <t>21:0210:000452:0003:0001:00</t>
  </si>
  <si>
    <t>052E  :883284:00:------:--</t>
  </si>
  <si>
    <t>21:0695:000509</t>
  </si>
  <si>
    <t>21:0210:000453</t>
  </si>
  <si>
    <t>21:0210:000453:0003:0001:00</t>
  </si>
  <si>
    <t>052E  :883285:10:------:--</t>
  </si>
  <si>
    <t>21:0695:000510</t>
  </si>
  <si>
    <t>21:0210:000454</t>
  </si>
  <si>
    <t>21:0210:000454:0003:0001:00</t>
  </si>
  <si>
    <t>052E  :883286:20:883285:10</t>
  </si>
  <si>
    <t>21:0695:000511</t>
  </si>
  <si>
    <t>21:0210:000454:0004:0001:00</t>
  </si>
  <si>
    <t>052E  :883287:00:------:--</t>
  </si>
  <si>
    <t>21:0695:000512</t>
  </si>
  <si>
    <t>21:0210:000455</t>
  </si>
  <si>
    <t>21:0210:000455:0003:0001:00</t>
  </si>
  <si>
    <t>052E  :883288:00:------:--</t>
  </si>
  <si>
    <t>21:0695:000513</t>
  </si>
  <si>
    <t>21:0210:000456</t>
  </si>
  <si>
    <t>21:0210:000456:0003:0001:00</t>
  </si>
  <si>
    <t>052E  :883289:00:------:--</t>
  </si>
  <si>
    <t>21:0695:000514</t>
  </si>
  <si>
    <t>21:0210:000457</t>
  </si>
  <si>
    <t>21:0210:000457:0003:0001:00</t>
  </si>
  <si>
    <t>052E  :883290:00:------:--</t>
  </si>
  <si>
    <t>21:0695:000515</t>
  </si>
  <si>
    <t>21:0210:000458</t>
  </si>
  <si>
    <t>21:0210:000458:0003:0001:00</t>
  </si>
  <si>
    <t>052E  :883291:00:------:--</t>
  </si>
  <si>
    <t>21:0695:000516</t>
  </si>
  <si>
    <t>21:0210:000459</t>
  </si>
  <si>
    <t>21:0210:000459:0003:0001:00</t>
  </si>
  <si>
    <t>052E  :883292:00:------:--</t>
  </si>
  <si>
    <t>21:0695:000517</t>
  </si>
  <si>
    <t>21:0210:000460</t>
  </si>
  <si>
    <t>21:0210:000460:0003:0001:00</t>
  </si>
  <si>
    <t>052E  :883293:00:------:--</t>
  </si>
  <si>
    <t>21:0695:000518</t>
  </si>
  <si>
    <t>21:0210:000461</t>
  </si>
  <si>
    <t>21:0210:000461:0003:0001:00</t>
  </si>
  <si>
    <t>052E  :883294:00:------:--</t>
  </si>
  <si>
    <t>21:0695:000519</t>
  </si>
  <si>
    <t>21:0210:000462</t>
  </si>
  <si>
    <t>21:0210:000462:0003:0001:00</t>
  </si>
  <si>
    <t>052E  :883295:00:------:--</t>
  </si>
  <si>
    <t>21:0695:000520</t>
  </si>
  <si>
    <t>21:0210:000463</t>
  </si>
  <si>
    <t>21:0210:000463:0003:0001:00</t>
  </si>
  <si>
    <t>052E  :883296:00:------:--</t>
  </si>
  <si>
    <t>21:0695:000521</t>
  </si>
  <si>
    <t>21:0210:000464</t>
  </si>
  <si>
    <t>21:0210:000464:0003:0001:00</t>
  </si>
  <si>
    <t>052E  :883297:00:------:--</t>
  </si>
  <si>
    <t>21:0695:000522</t>
  </si>
  <si>
    <t>21:0210:000465</t>
  </si>
  <si>
    <t>21:0210:000465:0003:0001:00</t>
  </si>
  <si>
    <t>052E  :883298:00:------:--</t>
  </si>
  <si>
    <t>21:0695:000523</t>
  </si>
  <si>
    <t>21:0210:000466</t>
  </si>
  <si>
    <t>21:0210:000466:0003:0001:00</t>
  </si>
  <si>
    <t>052E  :883299:9M:------:--</t>
  </si>
  <si>
    <t>21:0695:000524</t>
  </si>
  <si>
    <t>052E  :883300:00:------:--</t>
  </si>
  <si>
    <t>21:0695:000525</t>
  </si>
  <si>
    <t>21:0210:000467</t>
  </si>
  <si>
    <t>21:0210:000467:0003:0001:00</t>
  </si>
  <si>
    <t>052E  :883302:00:------:--</t>
  </si>
  <si>
    <t>21:0695:000526</t>
  </si>
  <si>
    <t>21:0210:000468</t>
  </si>
  <si>
    <t>21:0210:000468:0003:0001:00</t>
  </si>
  <si>
    <t>052E  :883303:10:------:--</t>
  </si>
  <si>
    <t>21:0695:000527</t>
  </si>
  <si>
    <t>21:0210:000469</t>
  </si>
  <si>
    <t>21:0210:000469:0003:0001:00</t>
  </si>
  <si>
    <t>052E  :883304:20:883303:10</t>
  </si>
  <si>
    <t>21:0695:000528</t>
  </si>
  <si>
    <t>21:0210:000469:0004:0001:00</t>
  </si>
  <si>
    <t>052E  :883305:00:------:--</t>
  </si>
  <si>
    <t>21:0695:000529</t>
  </si>
  <si>
    <t>21:0210:000470</t>
  </si>
  <si>
    <t>21:0210:000470:0003:0001:00</t>
  </si>
  <si>
    <t>052E  :883306:00:------:--</t>
  </si>
  <si>
    <t>21:0695:000530</t>
  </si>
  <si>
    <t>21:0210:000471</t>
  </si>
  <si>
    <t>21:0210:000471:0003:0001:00</t>
  </si>
  <si>
    <t>052E  :883307:00:------:--</t>
  </si>
  <si>
    <t>21:0695:000531</t>
  </si>
  <si>
    <t>21:0210:000472</t>
  </si>
  <si>
    <t>21:0210:000472:0003:0001:00</t>
  </si>
  <si>
    <t>052E  :883308:00:------:--</t>
  </si>
  <si>
    <t>21:0695:000532</t>
  </si>
  <si>
    <t>21:0210:000473</t>
  </si>
  <si>
    <t>21:0210:000473:0003:0001:00</t>
  </si>
  <si>
    <t>052E  :883309:00:------:--</t>
  </si>
  <si>
    <t>21:0695:000533</t>
  </si>
  <si>
    <t>21:0210:000474</t>
  </si>
  <si>
    <t>21:0210:000474:0003:0001:00</t>
  </si>
  <si>
    <t>052E  :883310:00:------:--</t>
  </si>
  <si>
    <t>21:0695:000534</t>
  </si>
  <si>
    <t>21:0210:000475</t>
  </si>
  <si>
    <t>21:0210:000475:0003:0001:00</t>
  </si>
  <si>
    <t>052E  :883311:00:------:--</t>
  </si>
  <si>
    <t>21:0695:000535</t>
  </si>
  <si>
    <t>21:0210:000476</t>
  </si>
  <si>
    <t>21:0210:000476:0003:0001:00</t>
  </si>
  <si>
    <t>052E  :883312:00:------:--</t>
  </si>
  <si>
    <t>21:0695:000536</t>
  </si>
  <si>
    <t>21:0210:000477</t>
  </si>
  <si>
    <t>21:0210:000477:0003:0001:00</t>
  </si>
  <si>
    <t>052E  :883313:00:------:--</t>
  </si>
  <si>
    <t>21:0695:000537</t>
  </si>
  <si>
    <t>21:0210:000478</t>
  </si>
  <si>
    <t>21:0210:000478:0003:0001:00</t>
  </si>
  <si>
    <t>052E  :883314:00:------:--</t>
  </si>
  <si>
    <t>21:0695:000538</t>
  </si>
  <si>
    <t>21:0210:000479</t>
  </si>
  <si>
    <t>21:0210:000479:0003:0001:00</t>
  </si>
  <si>
    <t>052E  :883315:00:------:--</t>
  </si>
  <si>
    <t>21:0695:000539</t>
  </si>
  <si>
    <t>21:0210:000480</t>
  </si>
  <si>
    <t>21:0210:000480:0003:0001:00</t>
  </si>
  <si>
    <t>052E  :883316:00:------:--</t>
  </si>
  <si>
    <t>21:0695:000540</t>
  </si>
  <si>
    <t>21:0210:000481</t>
  </si>
  <si>
    <t>21:0210:000481:0003:0001:00</t>
  </si>
  <si>
    <t>052E  :883317:00:------:--</t>
  </si>
  <si>
    <t>21:0695:000541</t>
  </si>
  <si>
    <t>21:0210:000482</t>
  </si>
  <si>
    <t>21:0210:000482:0003:0001:00</t>
  </si>
  <si>
    <t>052E  :883318:9P:------:--</t>
  </si>
  <si>
    <t>21:0695:000542</t>
  </si>
  <si>
    <t>052E  :883319:00:------:--</t>
  </si>
  <si>
    <t>21:0695:000543</t>
  </si>
  <si>
    <t>21:0210:000483</t>
  </si>
  <si>
    <t>21:0210:000483:0003:0001:00</t>
  </si>
  <si>
    <t>052E  :883320:00:------:--</t>
  </si>
  <si>
    <t>21:0695:000544</t>
  </si>
  <si>
    <t>21:0210:000484</t>
  </si>
  <si>
    <t>21:0210:000484:0003:0001:00</t>
  </si>
  <si>
    <t>052E  :883322:10:------:--</t>
  </si>
  <si>
    <t>21:0695:000545</t>
  </si>
  <si>
    <t>21:0210:000485</t>
  </si>
  <si>
    <t>21:0210:000485:0003:0001:00</t>
  </si>
  <si>
    <t>052E  :883323:9R:------:--</t>
  </si>
  <si>
    <t>21:0695:000546</t>
  </si>
  <si>
    <t>052E  :883324:20:883322:10</t>
  </si>
  <si>
    <t>21:0695:000547</t>
  </si>
  <si>
    <t>21:0210:000485:0004:0001:00</t>
  </si>
  <si>
    <t>052E  :883325:00:------:--</t>
  </si>
  <si>
    <t>21:0695:000548</t>
  </si>
  <si>
    <t>21:0210:000486</t>
  </si>
  <si>
    <t>21:0210:000486:0003:0001:00</t>
  </si>
  <si>
    <t>052E  :883326:00:------:--</t>
  </si>
  <si>
    <t>21:0695:000549</t>
  </si>
  <si>
    <t>21:0210:000487</t>
  </si>
  <si>
    <t>21:0210:000487:0003:0001:00</t>
  </si>
  <si>
    <t>052E  :883327:00:------:--</t>
  </si>
  <si>
    <t>21:0695:000550</t>
  </si>
  <si>
    <t>21:0210:000488</t>
  </si>
  <si>
    <t>21:0210:000488:0003:0001:00</t>
  </si>
  <si>
    <t>052E  :883328:00:------:--</t>
  </si>
  <si>
    <t>21:0695:000551</t>
  </si>
  <si>
    <t>21:0210:000489</t>
  </si>
  <si>
    <t>21:0210:000489:0003:0001:00</t>
  </si>
  <si>
    <t>052E  :883329:00:------:--</t>
  </si>
  <si>
    <t>21:0695:000552</t>
  </si>
  <si>
    <t>21:0210:000490</t>
  </si>
  <si>
    <t>21:0210:000490:0003:0001:00</t>
  </si>
  <si>
    <t>052E  :883330:00:------:--</t>
  </si>
  <si>
    <t>21:0695:000553</t>
  </si>
  <si>
    <t>21:0210:000491</t>
  </si>
  <si>
    <t>21:0210:000491:0003:0001:00</t>
  </si>
  <si>
    <t>052E  :883331:00:------:--</t>
  </si>
  <si>
    <t>21:0695:000554</t>
  </si>
  <si>
    <t>21:0210:000492</t>
  </si>
  <si>
    <t>21:0210:000492:0003:0001:00</t>
  </si>
  <si>
    <t>052E  :883332:00:------:--</t>
  </si>
  <si>
    <t>21:0695:000555</t>
  </si>
  <si>
    <t>21:0210:000493</t>
  </si>
  <si>
    <t>21:0210:000493:0003:0001:00</t>
  </si>
  <si>
    <t>052E  :883333:00:------:--</t>
  </si>
  <si>
    <t>21:0695:000556</t>
  </si>
  <si>
    <t>21:0210:000494</t>
  </si>
  <si>
    <t>21:0210:000494:0003:0001:00</t>
  </si>
  <si>
    <t>052E  :883334:00:------:--</t>
  </si>
  <si>
    <t>21:0695:000557</t>
  </si>
  <si>
    <t>21:0210:000495</t>
  </si>
  <si>
    <t>21:0210:000495:0003:0001:00</t>
  </si>
  <si>
    <t>052E  :883335:00:------:--</t>
  </si>
  <si>
    <t>21:0695:000558</t>
  </si>
  <si>
    <t>21:0210:000496</t>
  </si>
  <si>
    <t>21:0210:000496:0003:0001:00</t>
  </si>
  <si>
    <t>052E  :883336:00:------:--</t>
  </si>
  <si>
    <t>21:0695:000559</t>
  </si>
  <si>
    <t>21:0210:000497</t>
  </si>
  <si>
    <t>21:0210:000497:0003:0001:00</t>
  </si>
  <si>
    <t>052E  :883337:00:------:--</t>
  </si>
  <si>
    <t>21:0695:000560</t>
  </si>
  <si>
    <t>21:0210:000498</t>
  </si>
  <si>
    <t>21:0210:000498:0003:0001:00</t>
  </si>
  <si>
    <t>052E  :883338:00:------:--</t>
  </si>
  <si>
    <t>21:0695:000561</t>
  </si>
  <si>
    <t>21:0210:000499</t>
  </si>
  <si>
    <t>21:0210:000499:0003:0001:00</t>
  </si>
  <si>
    <t>052E  :883339:00:------:--</t>
  </si>
  <si>
    <t>21:0695:000562</t>
  </si>
  <si>
    <t>21:0210:000500</t>
  </si>
  <si>
    <t>21:0210:000500:0003:0001:00</t>
  </si>
  <si>
    <t>052E  :883340:00:------:--</t>
  </si>
  <si>
    <t>21:0695:000563</t>
  </si>
  <si>
    <t>21:0210:000501</t>
  </si>
  <si>
    <t>21:0210:000501:0003:0001:00</t>
  </si>
  <si>
    <t>052E  :883342:00:------:--</t>
  </si>
  <si>
    <t>21:0695:000564</t>
  </si>
  <si>
    <t>21:0210:000502</t>
  </si>
  <si>
    <t>21:0210:000502:0003:0001:00</t>
  </si>
  <si>
    <t>052E  :883343:10:------:--</t>
  </si>
  <si>
    <t>21:0695:000565</t>
  </si>
  <si>
    <t>21:0210:000503</t>
  </si>
  <si>
    <t>21:0210:000503:0003:0001:00</t>
  </si>
  <si>
    <t>052E  :883344:20:883343:10</t>
  </si>
  <si>
    <t>21:0695:000566</t>
  </si>
  <si>
    <t>21:0210:000503:0004:0001:00</t>
  </si>
  <si>
    <t>052E  :883345:00:------:--</t>
  </si>
  <si>
    <t>21:0695:000567</t>
  </si>
  <si>
    <t>21:0210:000504</t>
  </si>
  <si>
    <t>21:0210:000504:0003:0001:00</t>
  </si>
  <si>
    <t>052E  :883346:00:------:--</t>
  </si>
  <si>
    <t>21:0695:000568</t>
  </si>
  <si>
    <t>21:0210:000505</t>
  </si>
  <si>
    <t>21:0210:000505:0003:0001:00</t>
  </si>
  <si>
    <t>052E  :883347:00:------:--</t>
  </si>
  <si>
    <t>21:0695:000569</t>
  </si>
  <si>
    <t>21:0210:000506</t>
  </si>
  <si>
    <t>21:0210:000506:0003:0001:00</t>
  </si>
  <si>
    <t>052E  :883348:00:------:--</t>
  </si>
  <si>
    <t>21:0695:000570</t>
  </si>
  <si>
    <t>21:0210:000507</t>
  </si>
  <si>
    <t>21:0210:000507:0003:0001:00</t>
  </si>
  <si>
    <t>052E  :883349:00:------:--</t>
  </si>
  <si>
    <t>21:0695:000571</t>
  </si>
  <si>
    <t>21:0210:000508</t>
  </si>
  <si>
    <t>21:0210:000508:0003:0001:00</t>
  </si>
  <si>
    <t>052E  :883350:00:------:--</t>
  </si>
  <si>
    <t>21:0695:000572</t>
  </si>
  <si>
    <t>21:0210:000509</t>
  </si>
  <si>
    <t>21:0210:000509:0003:0001:00</t>
  </si>
  <si>
    <t>052E  :883351:00:------:--</t>
  </si>
  <si>
    <t>21:0695:000573</t>
  </si>
  <si>
    <t>21:0210:000510</t>
  </si>
  <si>
    <t>21:0210:000510:0003:0001:00</t>
  </si>
  <si>
    <t>052E  :883352:9P:------:--</t>
  </si>
  <si>
    <t>21:0695:000574</t>
  </si>
  <si>
    <t>052E  :883353:00:------:--</t>
  </si>
  <si>
    <t>21:0695:000575</t>
  </si>
  <si>
    <t>21:0210:000511</t>
  </si>
  <si>
    <t>21:0210:000511:0003:0001:00</t>
  </si>
  <si>
    <t>052E  :883354:00:------:--</t>
  </si>
  <si>
    <t>21:0695:000576</t>
  </si>
  <si>
    <t>21:0210:000512</t>
  </si>
  <si>
    <t>21:0210:000512:0003:0001:00</t>
  </si>
  <si>
    <t>052E  :883355:00:------:--</t>
  </si>
  <si>
    <t>21:0695:000577</t>
  </si>
  <si>
    <t>21:0210:000513</t>
  </si>
  <si>
    <t>21:0210:000513:0003:0001:00</t>
  </si>
  <si>
    <t>052E  :883356:00:------:--</t>
  </si>
  <si>
    <t>21:0695:000578</t>
  </si>
  <si>
    <t>21:0210:000514</t>
  </si>
  <si>
    <t>21:0210:000514:0003:0001:00</t>
  </si>
  <si>
    <t>052E  :883357:00:------:--</t>
  </si>
  <si>
    <t>21:0695:000579</t>
  </si>
  <si>
    <t>21:0210:000515</t>
  </si>
  <si>
    <t>21:0210:000515:0003:0001:00</t>
  </si>
  <si>
    <t>052E  :883358:00:------:--</t>
  </si>
  <si>
    <t>21:0695:000580</t>
  </si>
  <si>
    <t>21:0210:000516</t>
  </si>
  <si>
    <t>21:0210:000516:0003:0001:00</t>
  </si>
  <si>
    <t>052E  :883359:00:------:--</t>
  </si>
  <si>
    <t>21:0695:000581</t>
  </si>
  <si>
    <t>21:0210:000517</t>
  </si>
  <si>
    <t>21:0210:000517:0003:0001:00</t>
  </si>
  <si>
    <t>052E  :883360:00:------:--</t>
  </si>
  <si>
    <t>21:0695:000582</t>
  </si>
  <si>
    <t>21:0210:000518</t>
  </si>
  <si>
    <t>21:0210:000518:0003:0001:00</t>
  </si>
  <si>
    <t>052E  :883362:00:------:--</t>
  </si>
  <si>
    <t>21:0695:000583</t>
  </si>
  <si>
    <t>21:0210:000519</t>
  </si>
  <si>
    <t>21:0210:000519:0003:0001:00</t>
  </si>
  <si>
    <t>052E  :883363:00:------:--</t>
  </si>
  <si>
    <t>21:0695:000584</t>
  </si>
  <si>
    <t>21:0210:000520</t>
  </si>
  <si>
    <t>21:0210:000520:0003:0001:00</t>
  </si>
  <si>
    <t>052E  :883364:00:------:--</t>
  </si>
  <si>
    <t>21:0695:000585</t>
  </si>
  <si>
    <t>21:0210:000521</t>
  </si>
  <si>
    <t>21:0210:000521:0003:0001:00</t>
  </si>
  <si>
    <t>052E  :883365:00:------:--</t>
  </si>
  <si>
    <t>21:0695:000586</t>
  </si>
  <si>
    <t>21:0210:000522</t>
  </si>
  <si>
    <t>21:0210:000522:0003:0001:00</t>
  </si>
  <si>
    <t>052E  :883366:00:------:--</t>
  </si>
  <si>
    <t>21:0695:000587</t>
  </si>
  <si>
    <t>21:0210:000523</t>
  </si>
  <si>
    <t>21:0210:000523:0003:0001:00</t>
  </si>
  <si>
    <t>052E  :883367:00:------:--</t>
  </si>
  <si>
    <t>21:0695:000588</t>
  </si>
  <si>
    <t>21:0210:000524</t>
  </si>
  <si>
    <t>21:0210:000524:0003:0001:00</t>
  </si>
  <si>
    <t>052E  :883368:00:------:--</t>
  </si>
  <si>
    <t>21:0695:000589</t>
  </si>
  <si>
    <t>21:0210:000525</t>
  </si>
  <si>
    <t>21:0210:000525:0003:0001:00</t>
  </si>
  <si>
    <t>052E  :883369:00:------:--</t>
  </si>
  <si>
    <t>21:0695:000590</t>
  </si>
  <si>
    <t>21:0210:000526</t>
  </si>
  <si>
    <t>21:0210:000526:0003:0001:00</t>
  </si>
  <si>
    <t>052E  :883370:00:------:--</t>
  </si>
  <si>
    <t>21:0695:000591</t>
  </si>
  <si>
    <t>21:0210:000527</t>
  </si>
  <si>
    <t>21:0210:000527:0003:0001:00</t>
  </si>
  <si>
    <t>052E  :883371:10:------:--</t>
  </si>
  <si>
    <t>21:0695:000592</t>
  </si>
  <si>
    <t>21:0210:000528</t>
  </si>
  <si>
    <t>21:0210:000528:0003:0001:00</t>
  </si>
  <si>
    <t>052E  :883372:20:883371:10</t>
  </si>
  <si>
    <t>21:0695:000593</t>
  </si>
  <si>
    <t>21:0210:000528:0004:0001:00</t>
  </si>
  <si>
    <t>052E  :883373:9P:------:--</t>
  </si>
  <si>
    <t>21:0695:000594</t>
  </si>
  <si>
    <t>052E  :883374:00:------:--</t>
  </si>
  <si>
    <t>21:0695:000595</t>
  </si>
  <si>
    <t>21:0210:000529</t>
  </si>
  <si>
    <t>21:0210:000529:0003:0001:00</t>
  </si>
  <si>
    <t>052E  :883375:00:------:--</t>
  </si>
  <si>
    <t>21:0695:000596</t>
  </si>
  <si>
    <t>21:0210:000530</t>
  </si>
  <si>
    <t>21:0210:000530:0003:0001:00</t>
  </si>
  <si>
    <t>052E  :883376:00:------:--</t>
  </si>
  <si>
    <t>21:0695:000597</t>
  </si>
  <si>
    <t>21:0210:000531</t>
  </si>
  <si>
    <t>21:0210:000531:0003:0001:00</t>
  </si>
  <si>
    <t>052E  :883377:00:------:--</t>
  </si>
  <si>
    <t>21:0695:000598</t>
  </si>
  <si>
    <t>21:0210:000532</t>
  </si>
  <si>
    <t>21:0210:000532:0003:0001:00</t>
  </si>
  <si>
    <t>052E  :883378:00:------:--</t>
  </si>
  <si>
    <t>21:0695:000599</t>
  </si>
  <si>
    <t>21:0210:000533</t>
  </si>
  <si>
    <t>21:0210:000533:0003:0001:00</t>
  </si>
  <si>
    <t>052E  :883379:00:------:--</t>
  </si>
  <si>
    <t>21:0695:000600</t>
  </si>
  <si>
    <t>21:0210:000534</t>
  </si>
  <si>
    <t>21:0210:000534:0003:0001:00</t>
  </si>
  <si>
    <t>052E  :883380:00:------:--</t>
  </si>
  <si>
    <t>21:0695:000601</t>
  </si>
  <si>
    <t>21:0210:000535</t>
  </si>
  <si>
    <t>21:0210:000535:0003:0001:00</t>
  </si>
  <si>
    <t>052E  :883382:10:------:--</t>
  </si>
  <si>
    <t>21:0695:000602</t>
  </si>
  <si>
    <t>21:0210:000536</t>
  </si>
  <si>
    <t>21:0210:000536:0003:0001:00</t>
  </si>
  <si>
    <t>052E  :883383:20:883382:10</t>
  </si>
  <si>
    <t>21:0695:000603</t>
  </si>
  <si>
    <t>21:0210:000536:0004:0001:00</t>
  </si>
  <si>
    <t>052E  :883384:00:------:--</t>
  </si>
  <si>
    <t>21:0695:000604</t>
  </si>
  <si>
    <t>21:0210:000537</t>
  </si>
  <si>
    <t>21:0210:000537:0003:0001:00</t>
  </si>
  <si>
    <t>052E  :883385:00:------:--</t>
  </si>
  <si>
    <t>21:0695:000605</t>
  </si>
  <si>
    <t>21:0210:000538</t>
  </si>
  <si>
    <t>21:0210:000538:0003:0001:00</t>
  </si>
  <si>
    <t>052E  :883386:00:------:--</t>
  </si>
  <si>
    <t>21:0695:000606</t>
  </si>
  <si>
    <t>21:0210:000539</t>
  </si>
  <si>
    <t>21:0210:000539:0003:0001:00</t>
  </si>
  <si>
    <t>052E  :883387:00:------:--</t>
  </si>
  <si>
    <t>21:0695:000607</t>
  </si>
  <si>
    <t>21:0210:000540</t>
  </si>
  <si>
    <t>21:0210:000540:0003:0001:00</t>
  </si>
  <si>
    <t>052E  :883388:00:------:--</t>
  </si>
  <si>
    <t>21:0695:000608</t>
  </si>
  <si>
    <t>21:0210:000541</t>
  </si>
  <si>
    <t>21:0210:000541:0003:0001:00</t>
  </si>
  <si>
    <t>052E  :883389:00:------:--</t>
  </si>
  <si>
    <t>21:0695:000609</t>
  </si>
  <si>
    <t>21:0210:000542</t>
  </si>
  <si>
    <t>21:0210:000542:0003:0001:00</t>
  </si>
  <si>
    <t>052E  :883390:00:------:--</t>
  </si>
  <si>
    <t>21:0695:000610</t>
  </si>
  <si>
    <t>21:0210:000543</t>
  </si>
  <si>
    <t>21:0210:000543:0003:0001:00</t>
  </si>
  <si>
    <t>052E  :883391:00:------:--</t>
  </si>
  <si>
    <t>21:0695:000611</t>
  </si>
  <si>
    <t>21:0210:000544</t>
  </si>
  <si>
    <t>21:0210:000544:0003:0001:00</t>
  </si>
  <si>
    <t>052E  :883392:00:------:--</t>
  </si>
  <si>
    <t>21:0695:000612</t>
  </si>
  <si>
    <t>21:0210:000545</t>
  </si>
  <si>
    <t>21:0210:000545:0003:0001:00</t>
  </si>
  <si>
    <t>052E  :883393:00:------:--</t>
  </si>
  <si>
    <t>21:0695:000613</t>
  </si>
  <si>
    <t>21:0210:000546</t>
  </si>
  <si>
    <t>21:0210:000546:0003:0001:00</t>
  </si>
  <si>
    <t>052E  :883394:00:------:--</t>
  </si>
  <si>
    <t>21:0695:000614</t>
  </si>
  <si>
    <t>21:0210:000547</t>
  </si>
  <si>
    <t>21:0210:000547:0003:0001:00</t>
  </si>
  <si>
    <t>052E  :883395:00:------:--</t>
  </si>
  <si>
    <t>21:0695:000615</t>
  </si>
  <si>
    <t>21:0210:000548</t>
  </si>
  <si>
    <t>21:0210:000548:0003:0001:00</t>
  </si>
  <si>
    <t>052E  :883396:9M:------:--</t>
  </si>
  <si>
    <t>21:0695:000616</t>
  </si>
  <si>
    <t>052E  :883397:00:------:--</t>
  </si>
  <si>
    <t>21:0695:000617</t>
  </si>
  <si>
    <t>21:0210:000549</t>
  </si>
  <si>
    <t>21:0210:000549:0003:0001:00</t>
  </si>
  <si>
    <t>052E  :883398:00:------:--</t>
  </si>
  <si>
    <t>21:0695:000618</t>
  </si>
  <si>
    <t>21:0210:000550</t>
  </si>
  <si>
    <t>21:0210:000550:0003:0001:00</t>
  </si>
  <si>
    <t>052E  :883399:00:------:--</t>
  </si>
  <si>
    <t>21:0695:000619</t>
  </si>
  <si>
    <t>21:0210:000551</t>
  </si>
  <si>
    <t>21:0210:000551:0003:0001:00</t>
  </si>
  <si>
    <t>052E  :883400:00:------:--</t>
  </si>
  <si>
    <t>21:0695:000620</t>
  </si>
  <si>
    <t>21:0210:000552</t>
  </si>
  <si>
    <t>21:0210:000552:0003:0001:00</t>
  </si>
  <si>
    <t>052E  :883402:00:------:--</t>
  </si>
  <si>
    <t>21:0695:000621</t>
  </si>
  <si>
    <t>21:0210:000553</t>
  </si>
  <si>
    <t>21:0210:000553:0003:0001:00</t>
  </si>
  <si>
    <t>052E  :883403:9R:------:--</t>
  </si>
  <si>
    <t>21:0695:000622</t>
  </si>
  <si>
    <t>052E  :883404:00:------:--</t>
  </si>
  <si>
    <t>21:0695:000623</t>
  </si>
  <si>
    <t>21:0210:000554</t>
  </si>
  <si>
    <t>21:0210:000554:0003:0001:00</t>
  </si>
  <si>
    <t>052E  :883405:10:------:--</t>
  </si>
  <si>
    <t>21:0695:000624</t>
  </si>
  <si>
    <t>21:0210:000555</t>
  </si>
  <si>
    <t>21:0210:000555:0003:0001:00</t>
  </si>
  <si>
    <t>052E  :883406:20:883405:10</t>
  </si>
  <si>
    <t>21:0695:000625</t>
  </si>
  <si>
    <t>21:0210:000555:0004:0001:00</t>
  </si>
  <si>
    <t>052E  :883407:00:------:--</t>
  </si>
  <si>
    <t>21:0695:000626</t>
  </si>
  <si>
    <t>21:0210:000556</t>
  </si>
  <si>
    <t>21:0210:000556:0003:0001:00</t>
  </si>
  <si>
    <t>052E  :883408:00:------:--</t>
  </si>
  <si>
    <t>21:0695:000627</t>
  </si>
  <si>
    <t>21:0210:000557</t>
  </si>
  <si>
    <t>21:0210:000557:0003:0001:00</t>
  </si>
  <si>
    <t>052E  :883409:00:------:--</t>
  </si>
  <si>
    <t>21:0695:000628</t>
  </si>
  <si>
    <t>21:0210:000558</t>
  </si>
  <si>
    <t>21:0210:000558:0003:0001:00</t>
  </si>
  <si>
    <t>052E  :883410:00:------:--</t>
  </si>
  <si>
    <t>21:0695:000629</t>
  </si>
  <si>
    <t>21:0210:000559</t>
  </si>
  <si>
    <t>21:0210:000559:0003:0001:00</t>
  </si>
  <si>
    <t>052E  :883411:00:------:--</t>
  </si>
  <si>
    <t>21:0695:000630</t>
  </si>
  <si>
    <t>21:0210:000560</t>
  </si>
  <si>
    <t>21:0210:000560:0003:0001:00</t>
  </si>
  <si>
    <t>052E  :883412:00:------:--</t>
  </si>
  <si>
    <t>21:0695:000631</t>
  </si>
  <si>
    <t>21:0210:000561</t>
  </si>
  <si>
    <t>21:0210:000561:0003:0001:00</t>
  </si>
  <si>
    <t>052E  :883413:00:------:--</t>
  </si>
  <si>
    <t>21:0695:000632</t>
  </si>
  <si>
    <t>21:0210:000562</t>
  </si>
  <si>
    <t>21:0210:000562:0003:0001:00</t>
  </si>
  <si>
    <t>052E  :883414:00:------:--</t>
  </si>
  <si>
    <t>21:0695:000633</t>
  </si>
  <si>
    <t>21:0210:000563</t>
  </si>
  <si>
    <t>21:0210:000563:0003:0001:00</t>
  </si>
  <si>
    <t>052E  :883415:00:------:--</t>
  </si>
  <si>
    <t>21:0695:000634</t>
  </si>
  <si>
    <t>21:0210:000564</t>
  </si>
  <si>
    <t>21:0210:000564:0003:0001:00</t>
  </si>
  <si>
    <t>052E  :883416:00:------:--</t>
  </si>
  <si>
    <t>21:0695:000635</t>
  </si>
  <si>
    <t>21:0210:000565</t>
  </si>
  <si>
    <t>21:0210:000565:0003:0001:00</t>
  </si>
  <si>
    <t>052E  :883417:00:------:--</t>
  </si>
  <si>
    <t>21:0695:000636</t>
  </si>
  <si>
    <t>21:0210:000566</t>
  </si>
  <si>
    <t>21:0210:000566:0003:0001:00</t>
  </si>
  <si>
    <t>052E  :883418:00:------:--</t>
  </si>
  <si>
    <t>21:0695:000637</t>
  </si>
  <si>
    <t>21:0210:000567</t>
  </si>
  <si>
    <t>21:0210:000567:0003:0001:00</t>
  </si>
  <si>
    <t>052E  :883419:00:------:--</t>
  </si>
  <si>
    <t>21:0695:000638</t>
  </si>
  <si>
    <t>21:0210:000568</t>
  </si>
  <si>
    <t>21:0210:000568:0003:0001:00</t>
  </si>
  <si>
    <t>052E  :883420:00:------:--</t>
  </si>
  <si>
    <t>21:0695:000639</t>
  </si>
  <si>
    <t>21:0210:000569</t>
  </si>
  <si>
    <t>21:0210:000569:0003:0001:00</t>
  </si>
  <si>
    <t>052E  :883422:00:------:--</t>
  </si>
  <si>
    <t>21:0695:000640</t>
  </si>
  <si>
    <t>21:0210:000570</t>
  </si>
  <si>
    <t>21:0210:000570:0003:0001:00</t>
  </si>
  <si>
    <t>052E  :883423:00:------:--</t>
  </si>
  <si>
    <t>21:0695:000641</t>
  </si>
  <si>
    <t>21:0210:000571</t>
  </si>
  <si>
    <t>21:0210:000571:0003:0001:00</t>
  </si>
  <si>
    <t>052E  :883424:00:------:--</t>
  </si>
  <si>
    <t>21:0695:000642</t>
  </si>
  <si>
    <t>21:0210:000572</t>
  </si>
  <si>
    <t>21:0210:000572:0003:0001:00</t>
  </si>
  <si>
    <t>052E  :883425:9M:------:--</t>
  </si>
  <si>
    <t>21:0695:000643</t>
  </si>
  <si>
    <t>052E  :883426:00:------:--</t>
  </si>
  <si>
    <t>21:0695:000644</t>
  </si>
  <si>
    <t>21:0210:000573</t>
  </si>
  <si>
    <t>21:0210:000573:0003:0001:00</t>
  </si>
  <si>
    <t>052E  :883427:00:------:--</t>
  </si>
  <si>
    <t>21:0695:000645</t>
  </si>
  <si>
    <t>21:0210:000574</t>
  </si>
  <si>
    <t>21:0210:000574:0003:0001:00</t>
  </si>
  <si>
    <t>052E  :883428:10:------:--</t>
  </si>
  <si>
    <t>21:0695:000646</t>
  </si>
  <si>
    <t>21:0210:000575</t>
  </si>
  <si>
    <t>21:0210:000575:0003:0001:00</t>
  </si>
  <si>
    <t>052E  :883429:20:883428:10</t>
  </si>
  <si>
    <t>21:0695:000647</t>
  </si>
  <si>
    <t>21:0210:000575:0004:0001:00</t>
  </si>
  <si>
    <t>052E  :883430:00:------:--</t>
  </si>
  <si>
    <t>21:0695:000648</t>
  </si>
  <si>
    <t>21:0210:000576</t>
  </si>
  <si>
    <t>21:0210:000576:0003:0001:00</t>
  </si>
  <si>
    <t>052E  :883431:00:------:--</t>
  </si>
  <si>
    <t>21:0695:000649</t>
  </si>
  <si>
    <t>21:0210:000577</t>
  </si>
  <si>
    <t>21:0210:000577:0003:0001:00</t>
  </si>
  <si>
    <t>052E  :883432:00:------:--</t>
  </si>
  <si>
    <t>21:0695:000650</t>
  </si>
  <si>
    <t>21:0210:000578</t>
  </si>
  <si>
    <t>21:0210:000578:0003:0001:00</t>
  </si>
  <si>
    <t>052E  :883433:00:------:--</t>
  </si>
  <si>
    <t>21:0695:000651</t>
  </si>
  <si>
    <t>21:0210:000579</t>
  </si>
  <si>
    <t>21:0210:000579:0003:0001:00</t>
  </si>
  <si>
    <t>052E  :883434:00:------:--</t>
  </si>
  <si>
    <t>21:0695:000652</t>
  </si>
  <si>
    <t>21:0210:000580</t>
  </si>
  <si>
    <t>21:0210:000580:0003:0001:00</t>
  </si>
  <si>
    <t>052E  :883435:00:------:--</t>
  </si>
  <si>
    <t>21:0695:000653</t>
  </si>
  <si>
    <t>21:0210:000581</t>
  </si>
  <si>
    <t>21:0210:000581:0003:0001:00</t>
  </si>
  <si>
    <t>052E  :883436:00:------:--</t>
  </si>
  <si>
    <t>21:0695:000654</t>
  </si>
  <si>
    <t>21:0210:000582</t>
  </si>
  <si>
    <t>21:0210:000582:0003:0001:00</t>
  </si>
  <si>
    <t>052E  :883437:00:------:--</t>
  </si>
  <si>
    <t>21:0695:000655</t>
  </si>
  <si>
    <t>21:0210:000583</t>
  </si>
  <si>
    <t>21:0210:000583:0003:0001:00</t>
  </si>
  <si>
    <t>052E  :883438:00:------:--</t>
  </si>
  <si>
    <t>21:0695:000656</t>
  </si>
  <si>
    <t>21:0210:000584</t>
  </si>
  <si>
    <t>21:0210:000584:0003:0001:00</t>
  </si>
  <si>
    <t>052E  :883439:00:------:--</t>
  </si>
  <si>
    <t>21:0695:000657</t>
  </si>
  <si>
    <t>21:0210:000585</t>
  </si>
  <si>
    <t>21:0210:000585:0003:0001:00</t>
  </si>
  <si>
    <t>052E  :883440:00:------:--</t>
  </si>
  <si>
    <t>21:0695:000658</t>
  </si>
  <si>
    <t>21:0210:000586</t>
  </si>
  <si>
    <t>21:0210:000586:0003:0001:00</t>
  </si>
  <si>
    <t>052E  :883442:00:------:--</t>
  </si>
  <si>
    <t>21:0695:000659</t>
  </si>
  <si>
    <t>21:0210:000587</t>
  </si>
  <si>
    <t>21:0210:000587:0003:0001:00</t>
  </si>
  <si>
    <t>052E  :883443:00:------:--</t>
  </si>
  <si>
    <t>21:0695:000660</t>
  </si>
  <si>
    <t>21:0210:000588</t>
  </si>
  <si>
    <t>21:0210:000588:0003:0001:00</t>
  </si>
  <si>
    <t>052E  :883444:9R:------:--</t>
  </si>
  <si>
    <t>21:0695:000661</t>
  </si>
  <si>
    <t>052E  :883445:00:------:--</t>
  </si>
  <si>
    <t>21:0695:000662</t>
  </si>
  <si>
    <t>21:0210:000589</t>
  </si>
  <si>
    <t>21:0210:000589:0003:0001:00</t>
  </si>
  <si>
    <t>052E  :883446:10:------:--</t>
  </si>
  <si>
    <t>21:0695:000663</t>
  </si>
  <si>
    <t>21:0210:000590</t>
  </si>
  <si>
    <t>21:0210:000590:0003:0001:00</t>
  </si>
  <si>
    <t>052E  :883447:20:883446:10</t>
  </si>
  <si>
    <t>21:0695:000664</t>
  </si>
  <si>
    <t>21:0210:000590:0004:0001:00</t>
  </si>
  <si>
    <t>052F  :881002:00:------:--</t>
  </si>
  <si>
    <t>21:0699:000001</t>
  </si>
  <si>
    <t>21:0211:000001</t>
  </si>
  <si>
    <t>21:0211:000001:0003:0001:00</t>
  </si>
  <si>
    <t>052F  :881003:10:------:--</t>
  </si>
  <si>
    <t>21:0699:000002</t>
  </si>
  <si>
    <t>21:0211:000002</t>
  </si>
  <si>
    <t>21:0211:000002:0003:0001:00</t>
  </si>
  <si>
    <t>052F  :881004:20:881003:10</t>
  </si>
  <si>
    <t>21:0699:000003</t>
  </si>
  <si>
    <t>21:0211:000002:0004:0001:00</t>
  </si>
  <si>
    <t>052F  :881005:00:------:--</t>
  </si>
  <si>
    <t>21:0699:000004</t>
  </si>
  <si>
    <t>21:0211:000003</t>
  </si>
  <si>
    <t>21:0211:000003:0003:0001:00</t>
  </si>
  <si>
    <t>052F  :881006:00:------:--</t>
  </si>
  <si>
    <t>21:0699:000005</t>
  </si>
  <si>
    <t>21:0211:000004</t>
  </si>
  <si>
    <t>21:0211:000004:0003:0001:00</t>
  </si>
  <si>
    <t>052F  :881007:00:------:--</t>
  </si>
  <si>
    <t>21:0699:000006</t>
  </si>
  <si>
    <t>21:0211:000005</t>
  </si>
  <si>
    <t>21:0211:000005:0003:0001:00</t>
  </si>
  <si>
    <t>052F  :881008:00:------:--</t>
  </si>
  <si>
    <t>21:0699:000007</t>
  </si>
  <si>
    <t>21:0211:000006</t>
  </si>
  <si>
    <t>21:0211:000006:0003:0001:00</t>
  </si>
  <si>
    <t>052F  :881009:00:------:--</t>
  </si>
  <si>
    <t>21:0699:000008</t>
  </si>
  <si>
    <t>21:0211:000007</t>
  </si>
  <si>
    <t>21:0211:000007:0003:0001:00</t>
  </si>
  <si>
    <t>052F  :881010:00:------:--</t>
  </si>
  <si>
    <t>21:0699:000009</t>
  </si>
  <si>
    <t>21:0211:000008</t>
  </si>
  <si>
    <t>21:0211:000008:0003:0001:00</t>
  </si>
  <si>
    <t>052F  :881011:00:------:--</t>
  </si>
  <si>
    <t>21:0699:000010</t>
  </si>
  <si>
    <t>21:0211:000009</t>
  </si>
  <si>
    <t>21:0211:000009:0003:0001:00</t>
  </si>
  <si>
    <t>052F  :881012:00:------:--</t>
  </si>
  <si>
    <t>21:0699:000011</t>
  </si>
  <si>
    <t>21:0211:000010</t>
  </si>
  <si>
    <t>21:0211:000010:0003:0001:00</t>
  </si>
  <si>
    <t>052F  :881013:00:------:--</t>
  </si>
  <si>
    <t>21:0699:000012</t>
  </si>
  <si>
    <t>21:0211:000011</t>
  </si>
  <si>
    <t>21:0211:000011:0003:0001:00</t>
  </si>
  <si>
    <t>052F  :881014:9R:------:--</t>
  </si>
  <si>
    <t>21:0699:000013</t>
  </si>
  <si>
    <t>052F  :881015:00:------:--</t>
  </si>
  <si>
    <t>21:0699:000014</t>
  </si>
  <si>
    <t>21:0211:000012</t>
  </si>
  <si>
    <t>21:0211:000012:0003:0001:00</t>
  </si>
  <si>
    <t>052F  :881016:00:------:--</t>
  </si>
  <si>
    <t>21:0699:000015</t>
  </si>
  <si>
    <t>21:0211:000013</t>
  </si>
  <si>
    <t>21:0211:000013:0003:0001:00</t>
  </si>
  <si>
    <t>052F  :881017:00:------:--</t>
  </si>
  <si>
    <t>21:0699:000016</t>
  </si>
  <si>
    <t>21:0211:000014</t>
  </si>
  <si>
    <t>21:0211:000014:0003:0001:00</t>
  </si>
  <si>
    <t>052F  :881018:00:------:--</t>
  </si>
  <si>
    <t>21:0699:000017</t>
  </si>
  <si>
    <t>21:0211:000015</t>
  </si>
  <si>
    <t>21:0211:000015:0003:0001:00</t>
  </si>
  <si>
    <t>052F  :881019:00:------:--</t>
  </si>
  <si>
    <t>21:0699:000018</t>
  </si>
  <si>
    <t>21:0211:000016</t>
  </si>
  <si>
    <t>21:0211:000016:0003:0001:00</t>
  </si>
  <si>
    <t>052F  :881020:00:------:--</t>
  </si>
  <si>
    <t>21:0699:000019</t>
  </si>
  <si>
    <t>21:0211:000017</t>
  </si>
  <si>
    <t>21:0211:000017:0003:0001:00</t>
  </si>
  <si>
    <t>052F  :881022:10:------:--</t>
  </si>
  <si>
    <t>21:0699:000020</t>
  </si>
  <si>
    <t>21:0211:000018</t>
  </si>
  <si>
    <t>21:0211:000018:0003:0001:00</t>
  </si>
  <si>
    <t>052F  :881023:20:881022:10</t>
  </si>
  <si>
    <t>21:0699:000021</t>
  </si>
  <si>
    <t>21:0211:000018:0004:0001:00</t>
  </si>
  <si>
    <t>052F  :881024:00:------:--</t>
  </si>
  <si>
    <t>21:0699:000022</t>
  </si>
  <si>
    <t>21:0211:000019</t>
  </si>
  <si>
    <t>21:0211:000019:0003:0001:00</t>
  </si>
  <si>
    <t>052F  :881025:00:------:--</t>
  </si>
  <si>
    <t>21:0699:000023</t>
  </si>
  <si>
    <t>21:0211:000020</t>
  </si>
  <si>
    <t>21:0211:000020:0003:0001:00</t>
  </si>
  <si>
    <t>052F  :881026:00:------:--</t>
  </si>
  <si>
    <t>21:0699:000024</t>
  </si>
  <si>
    <t>21:0211:000021</t>
  </si>
  <si>
    <t>21:0211:000021:0003:0001:00</t>
  </si>
  <si>
    <t>052F  :881027:00:------:--</t>
  </si>
  <si>
    <t>21:0699:000025</t>
  </si>
  <si>
    <t>21:0211:000022</t>
  </si>
  <si>
    <t>21:0211:000022:0003:0001:00</t>
  </si>
  <si>
    <t>052F  :881028:00:------:--</t>
  </si>
  <si>
    <t>21:0699:000026</t>
  </si>
  <si>
    <t>21:0211:000023</t>
  </si>
  <si>
    <t>21:0211:000023:0003:0001:00</t>
  </si>
  <si>
    <t>052F  :881029:00:------:--</t>
  </si>
  <si>
    <t>21:0699:000027</t>
  </si>
  <si>
    <t>21:0211:000024</t>
  </si>
  <si>
    <t>21:0211:000024:0003:0001:00</t>
  </si>
  <si>
    <t>052F  :881030:00:------:--</t>
  </si>
  <si>
    <t>21:0699:000028</t>
  </si>
  <si>
    <t>21:0211:000025</t>
  </si>
  <si>
    <t>21:0211:000025:0003:0001:00</t>
  </si>
  <si>
    <t>052F  :881031:00:------:--</t>
  </si>
  <si>
    <t>21:0699:000029</t>
  </si>
  <si>
    <t>21:0211:000026</t>
  </si>
  <si>
    <t>21:0211:000026:0003:0001:00</t>
  </si>
  <si>
    <t>052F  :881032:00:------:--</t>
  </si>
  <si>
    <t>21:0699:000030</t>
  </si>
  <si>
    <t>21:0211:000027</t>
  </si>
  <si>
    <t>21:0211:000027:0003:0001:00</t>
  </si>
  <si>
    <t>052F  :881033:00:------:--</t>
  </si>
  <si>
    <t>21:0699:000031</t>
  </si>
  <si>
    <t>21:0211:000028</t>
  </si>
  <si>
    <t>21:0211:000028:0003:0001:00</t>
  </si>
  <si>
    <t>052F  :881034:9R:------:--</t>
  </si>
  <si>
    <t>21:0699:000032</t>
  </si>
  <si>
    <t>052F  :881035:00:------:--</t>
  </si>
  <si>
    <t>21:0699:000033</t>
  </si>
  <si>
    <t>21:0211:000029</t>
  </si>
  <si>
    <t>21:0211:000029:0003:0001:00</t>
  </si>
  <si>
    <t>052F  :881036:00:------:--</t>
  </si>
  <si>
    <t>21:0699:000034</t>
  </si>
  <si>
    <t>21:0211:000030</t>
  </si>
  <si>
    <t>21:0211:000030:0003:0001:00</t>
  </si>
  <si>
    <t>052F  :881037:00:------:--</t>
  </si>
  <si>
    <t>21:0699:000035</t>
  </si>
  <si>
    <t>21:0211:000031</t>
  </si>
  <si>
    <t>21:0211:000031:0003:0001:00</t>
  </si>
  <si>
    <t>052F  :881038:00:------:--</t>
  </si>
  <si>
    <t>21:0699:000036</t>
  </si>
  <si>
    <t>21:0211:000032</t>
  </si>
  <si>
    <t>21:0211:000032:0003:0001:00</t>
  </si>
  <si>
    <t>052F  :881039:00:------:--</t>
  </si>
  <si>
    <t>21:0699:000037</t>
  </si>
  <si>
    <t>21:0211:000033</t>
  </si>
  <si>
    <t>21:0211:000033:0003:0001:00</t>
  </si>
  <si>
    <t>052F  :881040:00:------:--</t>
  </si>
  <si>
    <t>21:0699:000038</t>
  </si>
  <si>
    <t>21:0211:000034</t>
  </si>
  <si>
    <t>21:0211:000034:0003:0001:00</t>
  </si>
  <si>
    <t>052F  :881042:10:------:--</t>
  </si>
  <si>
    <t>21:0699:000039</t>
  </si>
  <si>
    <t>21:0211:000035</t>
  </si>
  <si>
    <t>21:0211:000035:0003:0001:00</t>
  </si>
  <si>
    <t>052F  :881043:20:881042:10</t>
  </si>
  <si>
    <t>21:0699:000040</t>
  </si>
  <si>
    <t>21:0211:000035:0004:0001:00</t>
  </si>
  <si>
    <t>052F  :881044:00:------:--</t>
  </si>
  <si>
    <t>21:0699:000041</t>
  </si>
  <si>
    <t>21:0211:000036</t>
  </si>
  <si>
    <t>21:0211:000036:0003:0001:00</t>
  </si>
  <si>
    <t>052F  :881045:00:------:--</t>
  </si>
  <si>
    <t>21:0699:000042</t>
  </si>
  <si>
    <t>21:0211:000037</t>
  </si>
  <si>
    <t>21:0211:000037:0003:0001:00</t>
  </si>
  <si>
    <t>052F  :881046:00:------:--</t>
  </si>
  <si>
    <t>21:0699:000043</t>
  </si>
  <si>
    <t>21:0211:000038</t>
  </si>
  <si>
    <t>21:0211:000038:0003:0001:00</t>
  </si>
  <si>
    <t>052F  :881047:9R:------:--</t>
  </si>
  <si>
    <t>21:0699:000044</t>
  </si>
  <si>
    <t>052F  :881048:00:------:--</t>
  </si>
  <si>
    <t>21:0699:000045</t>
  </si>
  <si>
    <t>21:0211:000039</t>
  </si>
  <si>
    <t>21:0211:000039:0003:0001:00</t>
  </si>
  <si>
    <t>052F  :881049:00:------:--</t>
  </si>
  <si>
    <t>21:0699:000046</t>
  </si>
  <si>
    <t>21:0211:000040</t>
  </si>
  <si>
    <t>21:0211:000040:0003:0001:00</t>
  </si>
  <si>
    <t>052F  :881050:00:------:--</t>
  </si>
  <si>
    <t>21:0699:000047</t>
  </si>
  <si>
    <t>21:0211:000041</t>
  </si>
  <si>
    <t>21:0211:000041:0003:0001:00</t>
  </si>
  <si>
    <t>052F  :881051:00:------:--</t>
  </si>
  <si>
    <t>21:0699:000048</t>
  </si>
  <si>
    <t>21:0211:000042</t>
  </si>
  <si>
    <t>21:0211:000042:0003:0001:00</t>
  </si>
  <si>
    <t>052F  :881052:00:------:--</t>
  </si>
  <si>
    <t>21:0699:000049</t>
  </si>
  <si>
    <t>21:0211:000043</t>
  </si>
  <si>
    <t>21:0211:000043:0003:0001:00</t>
  </si>
  <si>
    <t>052F  :881053:00:------:--</t>
  </si>
  <si>
    <t>21:0699:000050</t>
  </si>
  <si>
    <t>21:0211:000044</t>
  </si>
  <si>
    <t>21:0211:000044:0003:0001:00</t>
  </si>
  <si>
    <t>052F  :881054:00:------:--</t>
  </si>
  <si>
    <t>21:0699:000051</t>
  </si>
  <si>
    <t>21:0211:000045</t>
  </si>
  <si>
    <t>21:0211:000045:0003:0001:00</t>
  </si>
  <si>
    <t>052F  :881055:00:------:--</t>
  </si>
  <si>
    <t>21:0699:000052</t>
  </si>
  <si>
    <t>21:0211:000046</t>
  </si>
  <si>
    <t>21:0211:000046:0003:0001:00</t>
  </si>
  <si>
    <t>052F  :881056:00:------:--</t>
  </si>
  <si>
    <t>21:0699:000053</t>
  </si>
  <si>
    <t>21:0211:000047</t>
  </si>
  <si>
    <t>21:0211:000047:0003:0001:00</t>
  </si>
  <si>
    <t>052F  :881057:00:------:--</t>
  </si>
  <si>
    <t>21:0699:000054</t>
  </si>
  <si>
    <t>21:0211:000048</t>
  </si>
  <si>
    <t>21:0211:000048:0003:0001:00</t>
  </si>
  <si>
    <t>052F  :881058:00:------:--</t>
  </si>
  <si>
    <t>21:0699:000055</t>
  </si>
  <si>
    <t>21:0211:000049</t>
  </si>
  <si>
    <t>21:0211:000049:0003:0001:00</t>
  </si>
  <si>
    <t>052F  :881059:00:------:--</t>
  </si>
  <si>
    <t>21:0699:000056</t>
  </si>
  <si>
    <t>21:0211:000050</t>
  </si>
  <si>
    <t>21:0211:000050:0003:0001:00</t>
  </si>
  <si>
    <t>052F  :881060:00:------:--</t>
  </si>
  <si>
    <t>21:0699:000057</t>
  </si>
  <si>
    <t>21:0211:000051</t>
  </si>
  <si>
    <t>21:0211:000051:0003:0001:00</t>
  </si>
  <si>
    <t>052F  :881062:00:------:--</t>
  </si>
  <si>
    <t>21:0699:000058</t>
  </si>
  <si>
    <t>21:0211:000052</t>
  </si>
  <si>
    <t>21:0211:000052:0003:0001:00</t>
  </si>
  <si>
    <t>052F  :881063:10:------:--</t>
  </si>
  <si>
    <t>21:0699:000059</t>
  </si>
  <si>
    <t>21:0211:000053</t>
  </si>
  <si>
    <t>21:0211:000053:0003:0001:00</t>
  </si>
  <si>
    <t>052F  :881064:20:881063:10</t>
  </si>
  <si>
    <t>21:0699:000060</t>
  </si>
  <si>
    <t>21:0211:000053:0004:0001:00</t>
  </si>
  <si>
    <t>052F  :881065:00:------:--</t>
  </si>
  <si>
    <t>21:0699:000061</t>
  </si>
  <si>
    <t>21:0211:000054</t>
  </si>
  <si>
    <t>21:0211:000054:0003:0001:00</t>
  </si>
  <si>
    <t>052F  :881066:00:------:--</t>
  </si>
  <si>
    <t>21:0699:000062</t>
  </si>
  <si>
    <t>21:0211:000055</t>
  </si>
  <si>
    <t>21:0211:000055:0003:0001:00</t>
  </si>
  <si>
    <t>052F  :881067:00:------:--</t>
  </si>
  <si>
    <t>21:0699:000063</t>
  </si>
  <si>
    <t>21:0211:000056</t>
  </si>
  <si>
    <t>21:0211:000056:0003:0001:00</t>
  </si>
  <si>
    <t>052F  :881068:00:------:--</t>
  </si>
  <si>
    <t>21:0699:000064</t>
  </si>
  <si>
    <t>21:0211:000057</t>
  </si>
  <si>
    <t>21:0211:000057:0003:0001:00</t>
  </si>
  <si>
    <t>052F  :881069:00:------:--</t>
  </si>
  <si>
    <t>21:0699:000065</t>
  </si>
  <si>
    <t>21:0211:000058</t>
  </si>
  <si>
    <t>21:0211:000058:0003:0001:00</t>
  </si>
  <si>
    <t>052F  :881070:00:------:--</t>
  </si>
  <si>
    <t>21:0699:000066</t>
  </si>
  <si>
    <t>21:0211:000059</t>
  </si>
  <si>
    <t>21:0211:000059:0003:0001:00</t>
  </si>
  <si>
    <t>052F  :881071:00:------:--</t>
  </si>
  <si>
    <t>21:0699:000067</t>
  </si>
  <si>
    <t>21:0211:000060</t>
  </si>
  <si>
    <t>21:0211:000060:0003:0001:00</t>
  </si>
  <si>
    <t>052F  :881072:9M:------:--</t>
  </si>
  <si>
    <t>21:0699:000068</t>
  </si>
  <si>
    <t>052F  :881073:00:------:--</t>
  </si>
  <si>
    <t>21:0699:000069</t>
  </si>
  <si>
    <t>21:0211:000061</t>
  </si>
  <si>
    <t>21:0211:000061:0003:0001:00</t>
  </si>
  <si>
    <t>052F  :881074:00:------:--</t>
  </si>
  <si>
    <t>21:0699:000070</t>
  </si>
  <si>
    <t>21:0211:000062</t>
  </si>
  <si>
    <t>21:0211:000062:0003:0001:00</t>
  </si>
  <si>
    <t>052F  :881075:00:------:--</t>
  </si>
  <si>
    <t>21:0699:000071</t>
  </si>
  <si>
    <t>21:0211:000063</t>
  </si>
  <si>
    <t>21:0211:000063:0003:0001:00</t>
  </si>
  <si>
    <t>052F  :881076:00:------:--</t>
  </si>
  <si>
    <t>21:0699:000072</t>
  </si>
  <si>
    <t>21:0211:000064</t>
  </si>
  <si>
    <t>21:0211:000064:0003:0001:00</t>
  </si>
  <si>
    <t>052F  :881077:00:------:--</t>
  </si>
  <si>
    <t>21:0699:000073</t>
  </si>
  <si>
    <t>21:0211:000065</t>
  </si>
  <si>
    <t>21:0211:000065:0003:0001:00</t>
  </si>
  <si>
    <t>052F  :881078:00:------:--</t>
  </si>
  <si>
    <t>21:0699:000074</t>
  </si>
  <si>
    <t>21:0211:000066</t>
  </si>
  <si>
    <t>21:0211:000066:0003:0001:00</t>
  </si>
  <si>
    <t>052F  :881079:00:------:--</t>
  </si>
  <si>
    <t>21:0699:000075</t>
  </si>
  <si>
    <t>21:0211:000067</t>
  </si>
  <si>
    <t>21:0211:000067:0003:0001:00</t>
  </si>
  <si>
    <t>052F  :881080:00:------:--</t>
  </si>
  <si>
    <t>21:0699:000076</t>
  </si>
  <si>
    <t>21:0211:000068</t>
  </si>
  <si>
    <t>21:0211:000068:0003:0001:00</t>
  </si>
  <si>
    <t>052F  :881082:00:------:--</t>
  </si>
  <si>
    <t>21:0699:000077</t>
  </si>
  <si>
    <t>21:0211:000069</t>
  </si>
  <si>
    <t>21:0211:000069:0003:0001:00</t>
  </si>
  <si>
    <t>052F  :881083:10:------:--</t>
  </si>
  <si>
    <t>21:0699:000078</t>
  </si>
  <si>
    <t>21:0211:000070</t>
  </si>
  <si>
    <t>21:0211:000070:0003:0001:00</t>
  </si>
  <si>
    <t>052F  :881084:20:881083:10</t>
  </si>
  <si>
    <t>21:0699:000079</t>
  </si>
  <si>
    <t>21:0211:000070:0004:0001:00</t>
  </si>
  <si>
    <t>052F  :881085:00:------:--</t>
  </si>
  <si>
    <t>21:0699:000080</t>
  </si>
  <si>
    <t>21:0211:000071</t>
  </si>
  <si>
    <t>21:0211:000071:0003:0001:00</t>
  </si>
  <si>
    <t>052F  :881086:00:------:--</t>
  </si>
  <si>
    <t>21:0699:000081</t>
  </si>
  <si>
    <t>21:0211:000072</t>
  </si>
  <si>
    <t>21:0211:000072:0003:0001:00</t>
  </si>
  <si>
    <t>052F  :881087:00:------:--</t>
  </si>
  <si>
    <t>21:0699:000082</t>
  </si>
  <si>
    <t>21:0211:000073</t>
  </si>
  <si>
    <t>21:0211:000073:0003:0001:00</t>
  </si>
  <si>
    <t>052F  :881088:9R:------:--</t>
  </si>
  <si>
    <t>21:0699:000083</t>
  </si>
  <si>
    <t>052F  :881089:00:------:--</t>
  </si>
  <si>
    <t>21:0699:000084</t>
  </si>
  <si>
    <t>21:0211:000074</t>
  </si>
  <si>
    <t>21:0211:000074:0003:0001:00</t>
  </si>
  <si>
    <t>052F  :881090:00:------:--</t>
  </si>
  <si>
    <t>21:0699:000085</t>
  </si>
  <si>
    <t>21:0211:000075</t>
  </si>
  <si>
    <t>21:0211:000075:0003:0001:00</t>
  </si>
  <si>
    <t>052F  :881091:00:------:--</t>
  </si>
  <si>
    <t>21:0699:000086</t>
  </si>
  <si>
    <t>21:0211:000076</t>
  </si>
  <si>
    <t>21:0211:000076:0003:0001:00</t>
  </si>
  <si>
    <t>052F  :881092:00:------:--</t>
  </si>
  <si>
    <t>21:0699:000087</t>
  </si>
  <si>
    <t>21:0211:000077</t>
  </si>
  <si>
    <t>21:0211:000077:0003:0001:00</t>
  </si>
  <si>
    <t>052F  :881093:00:------:--</t>
  </si>
  <si>
    <t>21:0699:000088</t>
  </si>
  <si>
    <t>21:0211:000078</t>
  </si>
  <si>
    <t>21:0211:000078:0003:0001:00</t>
  </si>
  <si>
    <t>052F  :881094:00:------:--</t>
  </si>
  <si>
    <t>21:0699:000089</t>
  </si>
  <si>
    <t>21:0211:000079</t>
  </si>
  <si>
    <t>21:0211:000079:0003:0001:00</t>
  </si>
  <si>
    <t>052F  :881095:00:------:--</t>
  </si>
  <si>
    <t>21:0699:000090</t>
  </si>
  <si>
    <t>21:0211:000080</t>
  </si>
  <si>
    <t>21:0211:000080:0003:0001:00</t>
  </si>
  <si>
    <t>052F  :881096:00:------:--</t>
  </si>
  <si>
    <t>21:0699:000091</t>
  </si>
  <si>
    <t>21:0211:000081</t>
  </si>
  <si>
    <t>21:0211:000081:0003:0001:00</t>
  </si>
  <si>
    <t>052F  :881097:00:------:--</t>
  </si>
  <si>
    <t>21:0699:000092</t>
  </si>
  <si>
    <t>21:0211:000082</t>
  </si>
  <si>
    <t>21:0211:000082:0003:0001:00</t>
  </si>
  <si>
    <t>052F  :881098:00:------:--</t>
  </si>
  <si>
    <t>21:0699:000093</t>
  </si>
  <si>
    <t>21:0211:000083</t>
  </si>
  <si>
    <t>21:0211:000083:0003:0001:00</t>
  </si>
  <si>
    <t>052F  :881099:00:------:--</t>
  </si>
  <si>
    <t>21:0699:000094</t>
  </si>
  <si>
    <t>21:0211:000084</t>
  </si>
  <si>
    <t>21:0211:000084:0003:0001:00</t>
  </si>
  <si>
    <t>052F  :881100:00:------:--</t>
  </si>
  <si>
    <t>21:0699:000095</t>
  </si>
  <si>
    <t>21:0211:000085</t>
  </si>
  <si>
    <t>21:0211:000085:0003:0001:00</t>
  </si>
  <si>
    <t>052F  :881102:10:------:--</t>
  </si>
  <si>
    <t>21:0699:000096</t>
  </si>
  <si>
    <t>21:0211:000086</t>
  </si>
  <si>
    <t>21:0211:000086:0003:0001:00</t>
  </si>
  <si>
    <t>052F  :881103:20:881102:10</t>
  </si>
  <si>
    <t>21:0699:000097</t>
  </si>
  <si>
    <t>21:0211:000086:0004:0001:00</t>
  </si>
  <si>
    <t>052F  :881104:00:------:--</t>
  </si>
  <si>
    <t>21:0699:000098</t>
  </si>
  <si>
    <t>21:0211:000087</t>
  </si>
  <si>
    <t>21:0211:000087:0003:0001:00</t>
  </si>
  <si>
    <t>052F  :881105:00:------:--</t>
  </si>
  <si>
    <t>21:0699:000099</t>
  </si>
  <si>
    <t>21:0211:000088</t>
  </si>
  <si>
    <t>21:0211:000088:0003:0001:00</t>
  </si>
  <si>
    <t>052F  :881106:00:------:--</t>
  </si>
  <si>
    <t>21:0699:000100</t>
  </si>
  <si>
    <t>21:0211:000089</t>
  </si>
  <si>
    <t>21:0211:000089:0003:0001:00</t>
  </si>
  <si>
    <t>052F  :881107:00:------:--</t>
  </si>
  <si>
    <t>21:0699:000101</t>
  </si>
  <si>
    <t>21:0211:000090</t>
  </si>
  <si>
    <t>21:0211:000090:0003:0001:00</t>
  </si>
  <si>
    <t>052F  :881108:00:------:--</t>
  </si>
  <si>
    <t>21:0699:000102</t>
  </si>
  <si>
    <t>21:0211:000091</t>
  </si>
  <si>
    <t>21:0211:000091:0003:0001:00</t>
  </si>
  <si>
    <t>052F  :881109:00:------:--</t>
  </si>
  <si>
    <t>21:0699:000103</t>
  </si>
  <si>
    <t>21:0211:000092</t>
  </si>
  <si>
    <t>21:0211:000092:0003:0001:00</t>
  </si>
  <si>
    <t>052F  :881110:00:------:--</t>
  </si>
  <si>
    <t>21:0699:000104</t>
  </si>
  <si>
    <t>21:0211:000093</t>
  </si>
  <si>
    <t>21:0211:000093:0003:0001:00</t>
  </si>
  <si>
    <t>052F  :881111:00:------:--</t>
  </si>
  <si>
    <t>21:0699:000105</t>
  </si>
  <si>
    <t>21:0211:000094</t>
  </si>
  <si>
    <t>21:0211:000094:0003:0001:00</t>
  </si>
  <si>
    <t>052F  :881112:00:------:--</t>
  </si>
  <si>
    <t>21:0699:000106</t>
  </si>
  <si>
    <t>21:0211:000095</t>
  </si>
  <si>
    <t>21:0211:000095:0003:0001:00</t>
  </si>
  <si>
    <t>052F  :881113:00:------:--</t>
  </si>
  <si>
    <t>21:0699:000107</t>
  </si>
  <si>
    <t>21:0211:000096</t>
  </si>
  <si>
    <t>21:0211:000096:0003:0001:00</t>
  </si>
  <si>
    <t>052F  :881114:00:------:--</t>
  </si>
  <si>
    <t>21:0699:000108</t>
  </si>
  <si>
    <t>21:0211:000097</t>
  </si>
  <si>
    <t>21:0211:000097:0003:0001:00</t>
  </si>
  <si>
    <t>052F  :881115:9M:------:--</t>
  </si>
  <si>
    <t>21:0699:000109</t>
  </si>
  <si>
    <t>052F  :881116:00:------:--</t>
  </si>
  <si>
    <t>21:0699:000110</t>
  </si>
  <si>
    <t>21:0211:000098</t>
  </si>
  <si>
    <t>21:0211:000098:0003:0001:00</t>
  </si>
  <si>
    <t>052F  :881117:00:------:--</t>
  </si>
  <si>
    <t>21:0699:000111</t>
  </si>
  <si>
    <t>21:0211:000099</t>
  </si>
  <si>
    <t>21:0211:000099:0003:0001:00</t>
  </si>
  <si>
    <t>052F  :881118:00:------:--</t>
  </si>
  <si>
    <t>21:0699:000112</t>
  </si>
  <si>
    <t>21:0211:000100</t>
  </si>
  <si>
    <t>21:0211:000100:0003:0001:00</t>
  </si>
  <si>
    <t>052F  :881119:00:------:--</t>
  </si>
  <si>
    <t>21:0699:000113</t>
  </si>
  <si>
    <t>21:0211:000101</t>
  </si>
  <si>
    <t>21:0211:000101:0003:0001:00</t>
  </si>
  <si>
    <t>052F  :881120:00:------:--</t>
  </si>
  <si>
    <t>21:0699:000114</t>
  </si>
  <si>
    <t>21:0211:000102</t>
  </si>
  <si>
    <t>21:0211:000102:0003:0001:00</t>
  </si>
  <si>
    <t>052F  :881122:10:------:--</t>
  </si>
  <si>
    <t>21:0699:000115</t>
  </si>
  <si>
    <t>21:0211:000103</t>
  </si>
  <si>
    <t>21:0211:000103:0003:0001:00</t>
  </si>
  <si>
    <t>052F  :881123:20:881122:10</t>
  </si>
  <si>
    <t>21:0699:000116</t>
  </si>
  <si>
    <t>21:0211:000103:0004:0001:00</t>
  </si>
  <si>
    <t>052F  :881124:9P:------:--</t>
  </si>
  <si>
    <t>21:0699:000117</t>
  </si>
  <si>
    <t>052F  :881125:00:------:--</t>
  </si>
  <si>
    <t>21:0699:000118</t>
  </si>
  <si>
    <t>21:0211:000104</t>
  </si>
  <si>
    <t>21:0211:000104:0003:0001:00</t>
  </si>
  <si>
    <t>052F  :881126:00:------:--</t>
  </si>
  <si>
    <t>21:0699:000119</t>
  </si>
  <si>
    <t>21:0211:000105</t>
  </si>
  <si>
    <t>21:0211:000105:0003:0001:00</t>
  </si>
  <si>
    <t>052F  :881127:00:------:--</t>
  </si>
  <si>
    <t>21:0699:000120</t>
  </si>
  <si>
    <t>21:0211:000106</t>
  </si>
  <si>
    <t>21:0211:000106:0003:0001:00</t>
  </si>
  <si>
    <t>052F  :881128:00:------:--</t>
  </si>
  <si>
    <t>21:0699:000121</t>
  </si>
  <si>
    <t>21:0211:000107</t>
  </si>
  <si>
    <t>21:0211:000107:0003:0001:00</t>
  </si>
  <si>
    <t>052F  :881129:00:------:--</t>
  </si>
  <si>
    <t>21:0699:000122</t>
  </si>
  <si>
    <t>21:0211:000108</t>
  </si>
  <si>
    <t>21:0211:000108:0003:0001:00</t>
  </si>
  <si>
    <t>052F  :881130:00:------:--</t>
  </si>
  <si>
    <t>21:0699:000123</t>
  </si>
  <si>
    <t>21:0211:000109</t>
  </si>
  <si>
    <t>21:0211:000109:0003:0001:00</t>
  </si>
  <si>
    <t>052F  :881131:00:------:--</t>
  </si>
  <si>
    <t>21:0699:000124</t>
  </si>
  <si>
    <t>21:0211:000110</t>
  </si>
  <si>
    <t>21:0211:000110:0003:0001:00</t>
  </si>
  <si>
    <t>052F  :881132:00:------:--</t>
  </si>
  <si>
    <t>21:0699:000125</t>
  </si>
  <si>
    <t>21:0211:000111</t>
  </si>
  <si>
    <t>21:0211:000111:0003:0001:00</t>
  </si>
  <si>
    <t>052F  :881133:00:------:--</t>
  </si>
  <si>
    <t>21:0699:000126</t>
  </si>
  <si>
    <t>21:0211:000112</t>
  </si>
  <si>
    <t>21:0211:000112:0003:0001:00</t>
  </si>
  <si>
    <t>052F  :881134:00:------:--</t>
  </si>
  <si>
    <t>21:0699:000127</t>
  </si>
  <si>
    <t>21:0211:000113</t>
  </si>
  <si>
    <t>21:0211:000113:0003:0001:00</t>
  </si>
  <si>
    <t>052F  :881135:00:------:--</t>
  </si>
  <si>
    <t>21:0699:000128</t>
  </si>
  <si>
    <t>21:0211:000114</t>
  </si>
  <si>
    <t>21:0211:000114:0003:0001:00</t>
  </si>
  <si>
    <t>052F  :881136:00:------:--</t>
  </si>
  <si>
    <t>21:0699:000129</t>
  </si>
  <si>
    <t>21:0211:000115</t>
  </si>
  <si>
    <t>21:0211:000115:0003:0001:00</t>
  </si>
  <si>
    <t>052F  :881137:00:------:--</t>
  </si>
  <si>
    <t>21:0699:000130</t>
  </si>
  <si>
    <t>21:0211:000116</t>
  </si>
  <si>
    <t>21:0211:000116:0003:0001:00</t>
  </si>
  <si>
    <t>052F  :881138:00:------:--</t>
  </si>
  <si>
    <t>21:0699:000131</t>
  </si>
  <si>
    <t>21:0211:000117</t>
  </si>
  <si>
    <t>21:0211:000117:0003:0001:00</t>
  </si>
  <si>
    <t>052F  :881139:00:------:--</t>
  </si>
  <si>
    <t>21:0699:000132</t>
  </si>
  <si>
    <t>21:0211:000118</t>
  </si>
  <si>
    <t>21:0211:000118:0003:0001:00</t>
  </si>
  <si>
    <t>052F  :881140:00:------:--</t>
  </si>
  <si>
    <t>21:0699:000133</t>
  </si>
  <si>
    <t>21:0211:000119</t>
  </si>
  <si>
    <t>21:0211:000119:0003:0001:00</t>
  </si>
  <si>
    <t>052F  :881142:10:------:--</t>
  </si>
  <si>
    <t>21:0699:000134</t>
  </si>
  <si>
    <t>21:0211:000120</t>
  </si>
  <si>
    <t>21:0211:000120:0003:0001:00</t>
  </si>
  <si>
    <t>052F  :881143:20:881142:10</t>
  </si>
  <si>
    <t>21:0699:000135</t>
  </si>
  <si>
    <t>21:0211:000120:0004:0001:00</t>
  </si>
  <si>
    <t>052F  :881144:00:------:--</t>
  </si>
  <si>
    <t>21:0699:000136</t>
  </si>
  <si>
    <t>21:0211:000121</t>
  </si>
  <si>
    <t>21:0211:000121:0003:0001:00</t>
  </si>
  <si>
    <t>052F  :881145:00:------:--</t>
  </si>
  <si>
    <t>21:0699:000137</t>
  </si>
  <si>
    <t>21:0211:000122</t>
  </si>
  <si>
    <t>21:0211:000122:0003:0001:00</t>
  </si>
  <si>
    <t>052F  :881146:00:------:--</t>
  </si>
  <si>
    <t>21:0699:000138</t>
  </si>
  <si>
    <t>21:0211:000123</t>
  </si>
  <si>
    <t>21:0211:000123:0003:0001:00</t>
  </si>
  <si>
    <t>052F  :881147:00:------:--</t>
  </si>
  <si>
    <t>21:0699:000139</t>
  </si>
  <si>
    <t>21:0211:000124</t>
  </si>
  <si>
    <t>21:0211:000124:0003:0001:00</t>
  </si>
  <si>
    <t>052F  :881148:00:------:--</t>
  </si>
  <si>
    <t>21:0699:000140</t>
  </si>
  <si>
    <t>21:0211:000125</t>
  </si>
  <si>
    <t>21:0211:000125:0003:0001:00</t>
  </si>
  <si>
    <t>052F  :881149:00:------:--</t>
  </si>
  <si>
    <t>21:0699:000141</t>
  </si>
  <si>
    <t>21:0211:000126</t>
  </si>
  <si>
    <t>21:0211:000126:0003:0001:00</t>
  </si>
  <si>
    <t>052F  :881150:00:------:--</t>
  </si>
  <si>
    <t>21:0699:000142</t>
  </si>
  <si>
    <t>21:0211:000127</t>
  </si>
  <si>
    <t>21:0211:000127:0003:0001:00</t>
  </si>
  <si>
    <t>052F  :881151:9M:------:--</t>
  </si>
  <si>
    <t>21:0699:000143</t>
  </si>
  <si>
    <t>052F  :881152:00:------:--</t>
  </si>
  <si>
    <t>21:0699:000144</t>
  </si>
  <si>
    <t>21:0211:000128</t>
  </si>
  <si>
    <t>21:0211:000128:0003:0001:00</t>
  </si>
  <si>
    <t>052F  :881153:00:------:--</t>
  </si>
  <si>
    <t>21:0699:000145</t>
  </si>
  <si>
    <t>21:0211:000129</t>
  </si>
  <si>
    <t>21:0211:000129:0003:0001:00</t>
  </si>
  <si>
    <t>052F  :881154:00:------:--</t>
  </si>
  <si>
    <t>21:0699:000146</t>
  </si>
  <si>
    <t>21:0211:000130</t>
  </si>
  <si>
    <t>21:0211:000130:0003:0001:00</t>
  </si>
  <si>
    <t>052F  :881155:00:------:--</t>
  </si>
  <si>
    <t>21:0699:000147</t>
  </si>
  <si>
    <t>21:0211:000131</t>
  </si>
  <si>
    <t>21:0211:000131:0003:0001:00</t>
  </si>
  <si>
    <t>052F  :881156:00:------:--</t>
  </si>
  <si>
    <t>21:0699:000148</t>
  </si>
  <si>
    <t>21:0211:000132</t>
  </si>
  <si>
    <t>21:0211:000132:0003:0001:00</t>
  </si>
  <si>
    <t>052F  :881157:00:------:--</t>
  </si>
  <si>
    <t>21:0699:000149</t>
  </si>
  <si>
    <t>21:0211:000133</t>
  </si>
  <si>
    <t>21:0211:000133:0003:0001:00</t>
  </si>
  <si>
    <t>052F  :881158:00:------:--</t>
  </si>
  <si>
    <t>21:0699:000150</t>
  </si>
  <si>
    <t>21:0211:000134</t>
  </si>
  <si>
    <t>21:0211:000134:0003:0001:00</t>
  </si>
  <si>
    <t>052F  :881159:00:------:--</t>
  </si>
  <si>
    <t>21:0699:000151</t>
  </si>
  <si>
    <t>21:0211:000135</t>
  </si>
  <si>
    <t>21:0211:000135:0003:0001:00</t>
  </si>
  <si>
    <t>052F  :881160:00:------:--</t>
  </si>
  <si>
    <t>21:0699:000152</t>
  </si>
  <si>
    <t>21:0211:000136</t>
  </si>
  <si>
    <t>21:0211:000136:0003:0001:00</t>
  </si>
  <si>
    <t>052F  :881162:10:------:--</t>
  </si>
  <si>
    <t>21:0699:000153</t>
  </si>
  <si>
    <t>21:0211:000137</t>
  </si>
  <si>
    <t>21:0211:000137:0003:0001:00</t>
  </si>
  <si>
    <t>052F  :881163:20:881162:10</t>
  </si>
  <si>
    <t>21:0699:000154</t>
  </si>
  <si>
    <t>21:0211:000137:0004:0001:00</t>
  </si>
  <si>
    <t>052F  :881164:00:------:--</t>
  </si>
  <si>
    <t>21:0699:000155</t>
  </si>
  <si>
    <t>21:0211:000138</t>
  </si>
  <si>
    <t>21:0211:000138:0003:0001:00</t>
  </si>
  <si>
    <t>052F  :881165:00:------:--</t>
  </si>
  <si>
    <t>21:0699:000156</t>
  </si>
  <si>
    <t>21:0211:000139</t>
  </si>
  <si>
    <t>21:0211:000139:0003:0001:00</t>
  </si>
  <si>
    <t>052F  :881166:00:------:--</t>
  </si>
  <si>
    <t>21:0699:000157</t>
  </si>
  <si>
    <t>21:0211:000140</t>
  </si>
  <si>
    <t>21:0211:000140:0003:0001:00</t>
  </si>
  <si>
    <t>052F  :881167:00:------:--</t>
  </si>
  <si>
    <t>21:0699:000158</t>
  </si>
  <si>
    <t>21:0211:000141</t>
  </si>
  <si>
    <t>21:0211:000141:0003:0001:00</t>
  </si>
  <si>
    <t>052F  :881168:00:------:--</t>
  </si>
  <si>
    <t>21:0699:000159</t>
  </si>
  <si>
    <t>21:0211:000142</t>
  </si>
  <si>
    <t>21:0211:000142:0003:0001:00</t>
  </si>
  <si>
    <t>052F  :881169:00:------:--</t>
  </si>
  <si>
    <t>21:0699:000160</t>
  </si>
  <si>
    <t>21:0211:000143</t>
  </si>
  <si>
    <t>21:0211:000143:0003:0001:00</t>
  </si>
  <si>
    <t>052F  :881170:00:------:--</t>
  </si>
  <si>
    <t>21:0699:000161</t>
  </si>
  <si>
    <t>21:0211:000144</t>
  </si>
  <si>
    <t>21:0211:000144:0003:0001:00</t>
  </si>
  <si>
    <t>052F  :881171:00:------:--</t>
  </si>
  <si>
    <t>21:0699:000162</t>
  </si>
  <si>
    <t>21:0211:000145</t>
  </si>
  <si>
    <t>21:0211:000145:0003:0001:00</t>
  </si>
  <si>
    <t>052F  :881172:00:------:--</t>
  </si>
  <si>
    <t>21:0699:000163</t>
  </si>
  <si>
    <t>21:0211:000146</t>
  </si>
  <si>
    <t>21:0211:000146:0003:0001:00</t>
  </si>
  <si>
    <t>052F  :881173:00:------:--</t>
  </si>
  <si>
    <t>21:0699:000164</t>
  </si>
  <si>
    <t>21:0211:000147</t>
  </si>
  <si>
    <t>21:0211:000147:0003:0001:00</t>
  </si>
  <si>
    <t>052F  :881174:00:------:--</t>
  </si>
  <si>
    <t>21:0699:000165</t>
  </si>
  <si>
    <t>21:0211:000148</t>
  </si>
  <si>
    <t>21:0211:000148:0003:0001:00</t>
  </si>
  <si>
    <t>052F  :881175:00:------:--</t>
  </si>
  <si>
    <t>21:0699:000166</t>
  </si>
  <si>
    <t>21:0211:000149</t>
  </si>
  <si>
    <t>21:0211:000149:0003:0001:00</t>
  </si>
  <si>
    <t>052F  :881176:00:------:--</t>
  </si>
  <si>
    <t>21:0699:000167</t>
  </si>
  <si>
    <t>21:0211:000150</t>
  </si>
  <si>
    <t>21:0211:000150:0003:0001:00</t>
  </si>
  <si>
    <t>052F  :881177:00:------:--</t>
  </si>
  <si>
    <t>21:0699:000168</t>
  </si>
  <si>
    <t>21:0211:000151</t>
  </si>
  <si>
    <t>21:0211:000151:0003:0001:00</t>
  </si>
  <si>
    <t>052F  :881178:00:------:--</t>
  </si>
  <si>
    <t>21:0699:000169</t>
  </si>
  <si>
    <t>21:0211:000152</t>
  </si>
  <si>
    <t>21:0211:000152:0003:0001:00</t>
  </si>
  <si>
    <t>052F  :881179:00:------:--</t>
  </si>
  <si>
    <t>21:0699:000170</t>
  </si>
  <si>
    <t>21:0211:000153</t>
  </si>
  <si>
    <t>21:0211:000153:0003:0001:00</t>
  </si>
  <si>
    <t>052F  :881180:9R:------:--</t>
  </si>
  <si>
    <t>21:0699:000171</t>
  </si>
  <si>
    <t>052F  :881182:00:------:--</t>
  </si>
  <si>
    <t>21:0699:000172</t>
  </si>
  <si>
    <t>21:0211:000154</t>
  </si>
  <si>
    <t>21:0211:000154:0003:0001:00</t>
  </si>
  <si>
    <t>052F  :881183:10:------:--</t>
  </si>
  <si>
    <t>21:0699:000173</t>
  </si>
  <si>
    <t>21:0211:000155</t>
  </si>
  <si>
    <t>21:0211:000155:0003:0001:00</t>
  </si>
  <si>
    <t>052F  :881184:20:881183:10</t>
  </si>
  <si>
    <t>21:0699:000174</t>
  </si>
  <si>
    <t>21:0211:000155:0004:0001:00</t>
  </si>
  <si>
    <t>052F  :881185:00:------:--</t>
  </si>
  <si>
    <t>21:0699:000175</t>
  </si>
  <si>
    <t>21:0211:000156</t>
  </si>
  <si>
    <t>21:0211:000156:0003:0001:00</t>
  </si>
  <si>
    <t>052F  :881186:00:------:--</t>
  </si>
  <si>
    <t>21:0699:000176</t>
  </si>
  <si>
    <t>21:0211:000157</t>
  </si>
  <si>
    <t>21:0211:000157:0003:0001:00</t>
  </si>
  <si>
    <t>052F  :881187:00:------:--</t>
  </si>
  <si>
    <t>21:0699:000177</t>
  </si>
  <si>
    <t>21:0211:000158</t>
  </si>
  <si>
    <t>21:0211:000158:0003:0001:00</t>
  </si>
  <si>
    <t>052F  :881188:9M:------:--</t>
  </si>
  <si>
    <t>21:0699:000178</t>
  </si>
  <si>
    <t>052F  :881189:00:------:--</t>
  </si>
  <si>
    <t>21:0699:000179</t>
  </si>
  <si>
    <t>21:0211:000159</t>
  </si>
  <si>
    <t>21:0211:000159:0003:0001:00</t>
  </si>
  <si>
    <t>052F  :881190:00:------:--</t>
  </si>
  <si>
    <t>21:0699:000180</t>
  </si>
  <si>
    <t>21:0211:000160</t>
  </si>
  <si>
    <t>21:0211:000160:0003:0001:00</t>
  </si>
  <si>
    <t>052F  :881191:00:------:--</t>
  </si>
  <si>
    <t>21:0699:000181</t>
  </si>
  <si>
    <t>21:0211:000161</t>
  </si>
  <si>
    <t>21:0211:000161:0003:0001:00</t>
  </si>
  <si>
    <t>052F  :881192:00:------:--</t>
  </si>
  <si>
    <t>21:0699:000182</t>
  </si>
  <si>
    <t>21:0211:000162</t>
  </si>
  <si>
    <t>21:0211:000162:0003:0001:00</t>
  </si>
  <si>
    <t>052F  :881193:00:------:--</t>
  </si>
  <si>
    <t>21:0699:000183</t>
  </si>
  <si>
    <t>21:0211:000163</t>
  </si>
  <si>
    <t>21:0211:000163:0003:0001:00</t>
  </si>
  <si>
    <t>052F  :881194:00:------:--</t>
  </si>
  <si>
    <t>21:0699:000184</t>
  </si>
  <si>
    <t>21:0211:000164</t>
  </si>
  <si>
    <t>21:0211:000164:0003:0001:00</t>
  </si>
  <si>
    <t>052F  :881195:00:------:--</t>
  </si>
  <si>
    <t>21:0699:000185</t>
  </si>
  <si>
    <t>21:0211:000165</t>
  </si>
  <si>
    <t>21:0211:000165:0003:0001:00</t>
  </si>
  <si>
    <t>052F  :881196:00:------:--</t>
  </si>
  <si>
    <t>21:0699:000186</t>
  </si>
  <si>
    <t>21:0211:000166</t>
  </si>
  <si>
    <t>21:0211:000166:0003:0001:00</t>
  </si>
  <si>
    <t>052F  :881197:00:------:--</t>
  </si>
  <si>
    <t>21:0699:000187</t>
  </si>
  <si>
    <t>21:0211:000167</t>
  </si>
  <si>
    <t>21:0211:000167:0003:0001:00</t>
  </si>
  <si>
    <t>052F  :881198:00:------:--</t>
  </si>
  <si>
    <t>21:0699:000188</t>
  </si>
  <si>
    <t>21:0211:000168</t>
  </si>
  <si>
    <t>21:0211:000168:0003:0001:00</t>
  </si>
  <si>
    <t>052F  :881199:00:------:--</t>
  </si>
  <si>
    <t>21:0699:000189</t>
  </si>
  <si>
    <t>21:0211:000169</t>
  </si>
  <si>
    <t>21:0211:000169:0003:0001:00</t>
  </si>
  <si>
    <t>052F  :881200:00:------:--</t>
  </si>
  <si>
    <t>21:0699:000190</t>
  </si>
  <si>
    <t>21:0211:000170</t>
  </si>
  <si>
    <t>21:0211:000170:0003:0001:00</t>
  </si>
  <si>
    <t>052F  :881202:10:------:--</t>
  </si>
  <si>
    <t>21:0699:000191</t>
  </si>
  <si>
    <t>21:0211:000171</t>
  </si>
  <si>
    <t>21:0211:000171:0003:0001:00</t>
  </si>
  <si>
    <t>052F  :881203:20:881202:10</t>
  </si>
  <si>
    <t>21:0699:000192</t>
  </si>
  <si>
    <t>21:0211:000171:0004:0001:00</t>
  </si>
  <si>
    <t>052F  :881204:00:------:--</t>
  </si>
  <si>
    <t>21:0699:000193</t>
  </si>
  <si>
    <t>21:0211:000172</t>
  </si>
  <si>
    <t>21:0211:000172:0003:0001:00</t>
  </si>
  <si>
    <t>052F  :881205:00:------:--</t>
  </si>
  <si>
    <t>21:0699:000194</t>
  </si>
  <si>
    <t>21:0211:000173</t>
  </si>
  <si>
    <t>21:0211:000173:0003:0001:00</t>
  </si>
  <si>
    <t>052F  :881206:00:------:--</t>
  </si>
  <si>
    <t>21:0699:000195</t>
  </si>
  <si>
    <t>21:0211:000174</t>
  </si>
  <si>
    <t>21:0211:000174:0003:0001:00</t>
  </si>
  <si>
    <t>052F  :881207:00:------:--</t>
  </si>
  <si>
    <t>21:0699:000196</t>
  </si>
  <si>
    <t>21:0211:000175</t>
  </si>
  <si>
    <t>21:0211:000175:0003:0001:00</t>
  </si>
  <si>
    <t>052F  :881208:00:------:--</t>
  </si>
  <si>
    <t>21:0699:000197</t>
  </si>
  <si>
    <t>21:0211:000176</t>
  </si>
  <si>
    <t>21:0211:000176:0003:0001:00</t>
  </si>
  <si>
    <t>052F  :881209:00:------:--</t>
  </si>
  <si>
    <t>21:0699:000198</t>
  </si>
  <si>
    <t>21:0211:000177</t>
  </si>
  <si>
    <t>21:0211:000177:0003:0001:00</t>
  </si>
  <si>
    <t>052F  :881210:9M:------:--</t>
  </si>
  <si>
    <t>21:0699:000199</t>
  </si>
  <si>
    <t>052F  :881211:00:------:--</t>
  </si>
  <si>
    <t>21:0699:000200</t>
  </si>
  <si>
    <t>21:0211:000178</t>
  </si>
  <si>
    <t>21:0211:000178:0003:0001:00</t>
  </si>
  <si>
    <t>052F  :881212:00:------:--</t>
  </si>
  <si>
    <t>21:0699:000201</t>
  </si>
  <si>
    <t>21:0211:000179</t>
  </si>
  <si>
    <t>21:0211:000179:0003:0001:00</t>
  </si>
  <si>
    <t>052F  :881213:00:------:--</t>
  </si>
  <si>
    <t>21:0699:000202</t>
  </si>
  <si>
    <t>21:0211:000180</t>
  </si>
  <si>
    <t>21:0211:000180:0003:0001:00</t>
  </si>
  <si>
    <t>052F  :881214:00:------:--</t>
  </si>
  <si>
    <t>21:0699:000203</t>
  </si>
  <si>
    <t>21:0211:000181</t>
  </si>
  <si>
    <t>21:0211:000181:0003:0001:00</t>
  </si>
  <si>
    <t>052F  :881215:00:------:--</t>
  </si>
  <si>
    <t>21:0699:000204</t>
  </si>
  <si>
    <t>21:0211:000182</t>
  </si>
  <si>
    <t>21:0211:000182:0003:0001:00</t>
  </si>
  <si>
    <t>052F  :881216:00:------:--</t>
  </si>
  <si>
    <t>21:0699:000205</t>
  </si>
  <si>
    <t>21:0211:000183</t>
  </si>
  <si>
    <t>21:0211:000183:0003:0001:00</t>
  </si>
  <si>
    <t>052F  :881217:00:------:--</t>
  </si>
  <si>
    <t>21:0699:000206</t>
  </si>
  <si>
    <t>21:0211:000184</t>
  </si>
  <si>
    <t>21:0211:000184:0003:0001:00</t>
  </si>
  <si>
    <t>052F  :881218:00:------:--</t>
  </si>
  <si>
    <t>21:0699:000207</t>
  </si>
  <si>
    <t>21:0211:000185</t>
  </si>
  <si>
    <t>21:0211:000185:0003:0001:00</t>
  </si>
  <si>
    <t>052F  :881219:00:------:--</t>
  </si>
  <si>
    <t>21:0699:000208</t>
  </si>
  <si>
    <t>21:0211:000186</t>
  </si>
  <si>
    <t>21:0211:000186:0003:0001:00</t>
  </si>
  <si>
    <t>052F  :881220:00:------:--</t>
  </si>
  <si>
    <t>21:0699:000209</t>
  </si>
  <si>
    <t>21:0211:000187</t>
  </si>
  <si>
    <t>21:0211:000187:0003:0001:00</t>
  </si>
  <si>
    <t>052F  :881222:10:------:--</t>
  </si>
  <si>
    <t>21:0699:000210</t>
  </si>
  <si>
    <t>21:0211:000188</t>
  </si>
  <si>
    <t>21:0211:000188:0003:0001:00</t>
  </si>
  <si>
    <t>052F  :881223:20:881222:10</t>
  </si>
  <si>
    <t>21:0699:000211</t>
  </si>
  <si>
    <t>21:0211:000188:0004:0001:00</t>
  </si>
  <si>
    <t>052F  :881224:00:------:--</t>
  </si>
  <si>
    <t>21:0699:000212</t>
  </si>
  <si>
    <t>21:0211:000189</t>
  </si>
  <si>
    <t>21:0211:000189:0003:0001:00</t>
  </si>
  <si>
    <t>052F  :881225:00:------:--</t>
  </si>
  <si>
    <t>21:0699:000213</t>
  </si>
  <si>
    <t>21:0211:000190</t>
  </si>
  <si>
    <t>21:0211:000190:0003:0001:00</t>
  </si>
  <si>
    <t>052F  :881226:00:------:--</t>
  </si>
  <si>
    <t>21:0699:000214</t>
  </si>
  <si>
    <t>21:0211:000191</t>
  </si>
  <si>
    <t>21:0211:000191:0003:0001:00</t>
  </si>
  <si>
    <t>052F  :881227:00:------:--</t>
  </si>
  <si>
    <t>21:0699:000215</t>
  </si>
  <si>
    <t>21:0211:000192</t>
  </si>
  <si>
    <t>21:0211:000192:0003:0001:00</t>
  </si>
  <si>
    <t>052F  :881228:00:------:--</t>
  </si>
  <si>
    <t>21:0699:000216</t>
  </si>
  <si>
    <t>21:0211:000193</t>
  </si>
  <si>
    <t>21:0211:000193:0003:0001:00</t>
  </si>
  <si>
    <t>052F  :881229:00:------:--</t>
  </si>
  <si>
    <t>21:0699:000217</t>
  </si>
  <si>
    <t>21:0211:000194</t>
  </si>
  <si>
    <t>21:0211:000194:0003:0001:00</t>
  </si>
  <si>
    <t>052F  :881230:9R:------:--</t>
  </si>
  <si>
    <t>21:0699:000218</t>
  </si>
  <si>
    <t>052F  :881231:00:------:--</t>
  </si>
  <si>
    <t>21:0699:000219</t>
  </si>
  <si>
    <t>21:0211:000195</t>
  </si>
  <si>
    <t>21:0211:000195:0003:0001:00</t>
  </si>
  <si>
    <t>052F  :881232:00:------:--</t>
  </si>
  <si>
    <t>21:0699:000220</t>
  </si>
  <si>
    <t>21:0211:000196</t>
  </si>
  <si>
    <t>21:0211:000196:0003:0001:00</t>
  </si>
  <si>
    <t>052F  :881233:00:------:--</t>
  </si>
  <si>
    <t>21:0699:000221</t>
  </si>
  <si>
    <t>21:0211:000197</t>
  </si>
  <si>
    <t>21:0211:000197:0003:0001:00</t>
  </si>
  <si>
    <t>052F  :881234:00:------:--</t>
  </si>
  <si>
    <t>21:0699:000222</t>
  </si>
  <si>
    <t>21:0211:000198</t>
  </si>
  <si>
    <t>21:0211:000198:0003:0001:00</t>
  </si>
  <si>
    <t>052F  :881235:00:------:--</t>
  </si>
  <si>
    <t>21:0699:000223</t>
  </si>
  <si>
    <t>21:0211:000199</t>
  </si>
  <si>
    <t>21:0211:000199:0003:0001:00</t>
  </si>
  <si>
    <t>052F  :881236:00:------:--</t>
  </si>
  <si>
    <t>21:0699:000224</t>
  </si>
  <si>
    <t>21:0211:000200</t>
  </si>
  <si>
    <t>21:0211:000200:0003:0001:00</t>
  </si>
  <si>
    <t>052F  :881237:00:------:--</t>
  </si>
  <si>
    <t>21:0699:000225</t>
  </si>
  <si>
    <t>21:0211:000201</t>
  </si>
  <si>
    <t>21:0211:000201:0003:0001:00</t>
  </si>
  <si>
    <t>052F  :881238:00:------:--</t>
  </si>
  <si>
    <t>21:0699:000226</t>
  </si>
  <si>
    <t>21:0211:000202</t>
  </si>
  <si>
    <t>21:0211:000202:0003:0001:00</t>
  </si>
  <si>
    <t>052F  :881239:00:------:--</t>
  </si>
  <si>
    <t>21:0699:000227</t>
  </si>
  <si>
    <t>21:0211:000203</t>
  </si>
  <si>
    <t>21:0211:000203:0003:0001:00</t>
  </si>
  <si>
    <t>052F  :881240:00:------:--</t>
  </si>
  <si>
    <t>21:0699:000228</t>
  </si>
  <si>
    <t>21:0211:000204</t>
  </si>
  <si>
    <t>21:0211:000204:0003:0001:00</t>
  </si>
  <si>
    <t>052F  :881242:10:------:--</t>
  </si>
  <si>
    <t>21:0699:000229</t>
  </si>
  <si>
    <t>21:0211:000205</t>
  </si>
  <si>
    <t>21:0211:000205:0003:0001:00</t>
  </si>
  <si>
    <t>052F  :881243:20:881242:10</t>
  </si>
  <si>
    <t>21:0699:000230</t>
  </si>
  <si>
    <t>21:0211:000205:0004:0001:00</t>
  </si>
  <si>
    <t>052F  :881244:00:------:--</t>
  </si>
  <si>
    <t>21:0699:000231</t>
  </si>
  <si>
    <t>21:0211:000206</t>
  </si>
  <si>
    <t>21:0211:000206:0003:0001:00</t>
  </si>
  <si>
    <t>052F  :881245:00:------:--</t>
  </si>
  <si>
    <t>21:0699:000232</t>
  </si>
  <si>
    <t>21:0211:000207</t>
  </si>
  <si>
    <t>21:0211:000207:0003:0001:00</t>
  </si>
  <si>
    <t>052F  :881246:00:------:--</t>
  </si>
  <si>
    <t>21:0699:000233</t>
  </si>
  <si>
    <t>21:0211:000208</t>
  </si>
  <si>
    <t>21:0211:000208:0003:0001:00</t>
  </si>
  <si>
    <t>052F  :881247:00:------:--</t>
  </si>
  <si>
    <t>21:0699:000234</t>
  </si>
  <si>
    <t>21:0211:000209</t>
  </si>
  <si>
    <t>21:0211:000209:0003:0001:00</t>
  </si>
  <si>
    <t>052F  :881248:00:------:--</t>
  </si>
  <si>
    <t>21:0699:000235</t>
  </si>
  <si>
    <t>21:0211:000210</t>
  </si>
  <si>
    <t>21:0211:000210:0003:0001:00</t>
  </si>
  <si>
    <t>052F  :881249:00:------:--</t>
  </si>
  <si>
    <t>21:0699:000236</t>
  </si>
  <si>
    <t>21:0211:000211</t>
  </si>
  <si>
    <t>21:0211:000211:0003:0001:00</t>
  </si>
  <si>
    <t>052F  :881250:00:------:--</t>
  </si>
  <si>
    <t>21:0699:000237</t>
  </si>
  <si>
    <t>21:0211:000212</t>
  </si>
  <si>
    <t>21:0211:000212:0003:0001:00</t>
  </si>
  <si>
    <t>052F  :881251:00:------:--</t>
  </si>
  <si>
    <t>21:0699:000238</t>
  </si>
  <si>
    <t>21:0211:000213</t>
  </si>
  <si>
    <t>21:0211:000213:0003:0001:00</t>
  </si>
  <si>
    <t>052F  :881252:00:------:--</t>
  </si>
  <si>
    <t>21:0699:000239</t>
  </si>
  <si>
    <t>21:0211:000214</t>
  </si>
  <si>
    <t>21:0211:000214:0003:0001:00</t>
  </si>
  <si>
    <t>052F  :881253:00:------:--</t>
  </si>
  <si>
    <t>21:0699:000240</t>
  </si>
  <si>
    <t>21:0211:000215</t>
  </si>
  <si>
    <t>21:0211:000215:0003:0001:00</t>
  </si>
  <si>
    <t>052F  :881254:00:------:--</t>
  </si>
  <si>
    <t>21:0699:000241</t>
  </si>
  <si>
    <t>21:0211:000216</t>
  </si>
  <si>
    <t>21:0211:000216:0003:0001:00</t>
  </si>
  <si>
    <t>052F  :881255:00:------:--</t>
  </si>
  <si>
    <t>21:0699:000242</t>
  </si>
  <si>
    <t>21:0211:000217</t>
  </si>
  <si>
    <t>21:0211:000217:0003:0001:00</t>
  </si>
  <si>
    <t>052F  :881256:00:------:--</t>
  </si>
  <si>
    <t>21:0699:000243</t>
  </si>
  <si>
    <t>21:0211:000218</t>
  </si>
  <si>
    <t>21:0211:000218:0003:0001:00</t>
  </si>
  <si>
    <t>052F  :881257:00:------:--</t>
  </si>
  <si>
    <t>21:0699:000244</t>
  </si>
  <si>
    <t>21:0211:000219</t>
  </si>
  <si>
    <t>21:0211:000219:0003:0001:00</t>
  </si>
  <si>
    <t>052F  :881258:00:------:--</t>
  </si>
  <si>
    <t>21:0699:000245</t>
  </si>
  <si>
    <t>21:0211:000220</t>
  </si>
  <si>
    <t>21:0211:000220:0003:0001:00</t>
  </si>
  <si>
    <t>052F  :881259:00:------:--</t>
  </si>
  <si>
    <t>21:0699:000246</t>
  </si>
  <si>
    <t>21:0211:000221</t>
  </si>
  <si>
    <t>21:0211:000221:0003:0001:00</t>
  </si>
  <si>
    <t>052F  :881260:9P:------:--</t>
  </si>
  <si>
    <t>21:0699:000247</t>
  </si>
  <si>
    <t>052F  :881262:10:------:--</t>
  </si>
  <si>
    <t>21:0699:000248</t>
  </si>
  <si>
    <t>21:0211:000222</t>
  </si>
  <si>
    <t>21:0211:000222:0003:0001:00</t>
  </si>
  <si>
    <t>052F  :881263:20:881262:10</t>
  </si>
  <si>
    <t>21:0699:000249</t>
  </si>
  <si>
    <t>21:0211:000222:0004:0001:00</t>
  </si>
  <si>
    <t>052F  :881264:00:------:--</t>
  </si>
  <si>
    <t>21:0699:000250</t>
  </si>
  <si>
    <t>21:0211:000223</t>
  </si>
  <si>
    <t>21:0211:000223:0003:0001:00</t>
  </si>
  <si>
    <t>052F  :881265:00:------:--</t>
  </si>
  <si>
    <t>21:0699:000251</t>
  </si>
  <si>
    <t>21:0211:000224</t>
  </si>
  <si>
    <t>21:0211:000224:0003:0001:00</t>
  </si>
  <si>
    <t>052F  :881266:00:------:--</t>
  </si>
  <si>
    <t>21:0699:000252</t>
  </si>
  <si>
    <t>21:0211:000225</t>
  </si>
  <si>
    <t>21:0211:000225:0003:0001:00</t>
  </si>
  <si>
    <t>052F  :881267:00:------:--</t>
  </si>
  <si>
    <t>21:0699:000253</t>
  </si>
  <si>
    <t>21:0211:000226</t>
  </si>
  <si>
    <t>21:0211:000226:0003:0001:00</t>
  </si>
  <si>
    <t>052F  :881268:00:------:--</t>
  </si>
  <si>
    <t>21:0699:000254</t>
  </si>
  <si>
    <t>21:0211:000227</t>
  </si>
  <si>
    <t>21:0211:000227:0003:0001:00</t>
  </si>
  <si>
    <t>052F  :881269:00:------:--</t>
  </si>
  <si>
    <t>21:0699:000255</t>
  </si>
  <si>
    <t>21:0211:000228</t>
  </si>
  <si>
    <t>21:0211:000228:0003:0001:00</t>
  </si>
  <si>
    <t>052F  :881270:00:------:--</t>
  </si>
  <si>
    <t>21:0699:000256</t>
  </si>
  <si>
    <t>21:0211:000229</t>
  </si>
  <si>
    <t>21:0211:000229:0003:0001:00</t>
  </si>
  <si>
    <t>052F  :881271:00:------:--</t>
  </si>
  <si>
    <t>21:0699:000257</t>
  </si>
  <si>
    <t>21:0211:000230</t>
  </si>
  <si>
    <t>21:0211:000230:0003:0001:00</t>
  </si>
  <si>
    <t>052F  :881272:00:------:--</t>
  </si>
  <si>
    <t>21:0699:000258</t>
  </si>
  <si>
    <t>21:0211:000231</t>
  </si>
  <si>
    <t>21:0211:000231:0003:0001:00</t>
  </si>
  <si>
    <t>052F  :881273:00:------:--</t>
  </si>
  <si>
    <t>21:0699:000259</t>
  </si>
  <si>
    <t>21:0211:000232</t>
  </si>
  <si>
    <t>21:0211:000232:0003:0001:00</t>
  </si>
  <si>
    <t>052F  :881274:00:------:--</t>
  </si>
  <si>
    <t>21:0699:000260</t>
  </si>
  <si>
    <t>21:0211:000233</t>
  </si>
  <si>
    <t>21:0211:000233:0003:0001:00</t>
  </si>
  <si>
    <t>052F  :881275:00:------:--</t>
  </si>
  <si>
    <t>21:0699:000261</t>
  </si>
  <si>
    <t>21:0211:000234</t>
  </si>
  <si>
    <t>21:0211:000234:0003:0001:00</t>
  </si>
  <si>
    <t>052F  :881276:9R:------:--</t>
  </si>
  <si>
    <t>21:0699:000262</t>
  </si>
  <si>
    <t>052F  :881277:00:------:--</t>
  </si>
  <si>
    <t>21:0699:000263</t>
  </si>
  <si>
    <t>21:0211:000235</t>
  </si>
  <si>
    <t>21:0211:000235:0003:0001:00</t>
  </si>
  <si>
    <t>052F  :881278:00:------:--</t>
  </si>
  <si>
    <t>21:0699:000264</t>
  </si>
  <si>
    <t>21:0211:000236</t>
  </si>
  <si>
    <t>21:0211:000236:0003:0001:00</t>
  </si>
  <si>
    <t>052F  :881279:00:------:--</t>
  </si>
  <si>
    <t>21:0699:000265</t>
  </si>
  <si>
    <t>21:0211:000237</t>
  </si>
  <si>
    <t>21:0211:000237:0003:0001:00</t>
  </si>
  <si>
    <t>052F  :881280:00:------:--</t>
  </si>
  <si>
    <t>21:0699:000266</t>
  </si>
  <si>
    <t>21:0211:000238</t>
  </si>
  <si>
    <t>21:0211:000238:0003:0001:00</t>
  </si>
  <si>
    <t>052F  :881282:00:------:--</t>
  </si>
  <si>
    <t>21:0699:000267</t>
  </si>
  <si>
    <t>21:0211:000239</t>
  </si>
  <si>
    <t>21:0211:000239:0003:0001:00</t>
  </si>
  <si>
    <t>052F  :881283:10:------:--</t>
  </si>
  <si>
    <t>21:0699:000268</t>
  </si>
  <si>
    <t>21:0211:000240</t>
  </si>
  <si>
    <t>21:0211:000240:0003:0001:00</t>
  </si>
  <si>
    <t>052F  :881284:20:881283:10</t>
  </si>
  <si>
    <t>21:0699:000269</t>
  </si>
  <si>
    <t>21:0211:000240:0004:0001:00</t>
  </si>
  <si>
    <t>052F  :881285:00:------:--</t>
  </si>
  <si>
    <t>21:0699:000270</t>
  </si>
  <si>
    <t>21:0211:000241</t>
  </si>
  <si>
    <t>21:0211:000241:0003:0001:00</t>
  </si>
  <si>
    <t>052F  :881286:00:------:--</t>
  </si>
  <si>
    <t>21:0699:000271</t>
  </si>
  <si>
    <t>21:0211:000242</t>
  </si>
  <si>
    <t>21:0211:000242:0003:0001:00</t>
  </si>
  <si>
    <t>052F  :881287:00:------:--</t>
  </si>
  <si>
    <t>21:0699:000272</t>
  </si>
  <si>
    <t>21:0211:000243</t>
  </si>
  <si>
    <t>21:0211:000243:0003:0001:00</t>
  </si>
  <si>
    <t>052F  :881288:00:------:--</t>
  </si>
  <si>
    <t>21:0699:000273</t>
  </si>
  <si>
    <t>21:0211:000244</t>
  </si>
  <si>
    <t>21:0211:000244:0003:0001:00</t>
  </si>
  <si>
    <t>052F  :881289:00:------:--</t>
  </si>
  <si>
    <t>21:0699:000274</t>
  </si>
  <si>
    <t>21:0211:000245</t>
  </si>
  <si>
    <t>21:0211:000245:0003:0001:00</t>
  </si>
  <si>
    <t>052F  :881290:00:------:--</t>
  </si>
  <si>
    <t>21:0699:000275</t>
  </si>
  <si>
    <t>21:0211:000246</t>
  </si>
  <si>
    <t>21:0211:000246:0003:0001:00</t>
  </si>
  <si>
    <t>052F  :881291:00:------:--</t>
  </si>
  <si>
    <t>21:0699:000276</t>
  </si>
  <si>
    <t>21:0211:000247</t>
  </si>
  <si>
    <t>21:0211:000247:0003:0001:00</t>
  </si>
  <si>
    <t>052F  :881292:00:------:--</t>
  </si>
  <si>
    <t>21:0699:000277</t>
  </si>
  <si>
    <t>21:0211:000248</t>
  </si>
  <si>
    <t>21:0211:000248:0003:0001:00</t>
  </si>
  <si>
    <t>052F  :881293:00:------:--</t>
  </si>
  <si>
    <t>21:0699:000278</t>
  </si>
  <si>
    <t>21:0211:000249</t>
  </si>
  <si>
    <t>21:0211:000249:0003:0001:00</t>
  </si>
  <si>
    <t>052F  :881294:00:------:--</t>
  </si>
  <si>
    <t>21:0699:000279</t>
  </si>
  <si>
    <t>21:0211:000250</t>
  </si>
  <si>
    <t>21:0211:000250:0003:0001:00</t>
  </si>
  <si>
    <t>052F  :881295:00:------:--</t>
  </si>
  <si>
    <t>21:0699:000280</t>
  </si>
  <si>
    <t>21:0211:000251</t>
  </si>
  <si>
    <t>21:0211:000251:0003:0001:00</t>
  </si>
  <si>
    <t>052F  :881296:00:------:--</t>
  </si>
  <si>
    <t>21:0699:000281</t>
  </si>
  <si>
    <t>21:0211:000252</t>
  </si>
  <si>
    <t>21:0211:000252:0003:0001:00</t>
  </si>
  <si>
    <t>052F  :881297:9R:------:--</t>
  </si>
  <si>
    <t>21:0699:000282</t>
  </si>
  <si>
    <t>052F  :881298:00:------:--</t>
  </si>
  <si>
    <t>21:0699:000283</t>
  </si>
  <si>
    <t>21:0211:000253</t>
  </si>
  <si>
    <t>21:0211:000253:0003:0001:00</t>
  </si>
  <si>
    <t>052F  :881299:00:------:--</t>
  </si>
  <si>
    <t>21:0699:000284</t>
  </si>
  <si>
    <t>21:0211:000254</t>
  </si>
  <si>
    <t>21:0211:000254:0003:0001:00</t>
  </si>
  <si>
    <t>052F  :881300:00:------:--</t>
  </si>
  <si>
    <t>21:0699:000285</t>
  </si>
  <si>
    <t>21:0211:000255</t>
  </si>
  <si>
    <t>21:0211:000255:0003:0001:00</t>
  </si>
  <si>
    <t>052F  :881302:10:------:--</t>
  </si>
  <si>
    <t>21:0699:000286</t>
  </si>
  <si>
    <t>21:0211:000256</t>
  </si>
  <si>
    <t>21:0211:000256:0003:0001:00</t>
  </si>
  <si>
    <t>052F  :881303:20:881302:10</t>
  </si>
  <si>
    <t>21:0699:000287</t>
  </si>
  <si>
    <t>21:0211:000256:0004:0001:00</t>
  </si>
  <si>
    <t>052F  :881304:00:------:--</t>
  </si>
  <si>
    <t>21:0699:000288</t>
  </si>
  <si>
    <t>21:0211:000257</t>
  </si>
  <si>
    <t>21:0211:000257:0003:0001:00</t>
  </si>
  <si>
    <t>052F  :881305:00:------:--</t>
  </si>
  <si>
    <t>21:0699:000289</t>
  </si>
  <si>
    <t>21:0211:000258</t>
  </si>
  <si>
    <t>21:0211:000258:0003:0001:00</t>
  </si>
  <si>
    <t>052F  :881306:00:------:--</t>
  </si>
  <si>
    <t>21:0699:000290</t>
  </si>
  <si>
    <t>21:0211:000259</t>
  </si>
  <si>
    <t>21:0211:000259:0003:0001:00</t>
  </si>
  <si>
    <t>052F  :881307:00:------:--</t>
  </si>
  <si>
    <t>21:0699:000291</t>
  </si>
  <si>
    <t>21:0211:000260</t>
  </si>
  <si>
    <t>21:0211:000260:0003:0001:00</t>
  </si>
  <si>
    <t>052F  :881308:00:------:--</t>
  </si>
  <si>
    <t>21:0699:000292</t>
  </si>
  <si>
    <t>21:0211:000261</t>
  </si>
  <si>
    <t>21:0211:000261:0003:0001:00</t>
  </si>
  <si>
    <t>052F  :881309:00:------:--</t>
  </si>
  <si>
    <t>21:0699:000293</t>
  </si>
  <si>
    <t>21:0211:000262</t>
  </si>
  <si>
    <t>21:0211:000262:0003:0001:00</t>
  </si>
  <si>
    <t>052F  :881310:00:------:--</t>
  </si>
  <si>
    <t>21:0699:000294</t>
  </si>
  <si>
    <t>21:0211:000263</t>
  </si>
  <si>
    <t>21:0211:000263:0003:0001:00</t>
  </si>
  <si>
    <t>052F  :881311:00:------:--</t>
  </si>
  <si>
    <t>21:0699:000295</t>
  </si>
  <si>
    <t>21:0211:000264</t>
  </si>
  <si>
    <t>21:0211:000264:0003:0001:00</t>
  </si>
  <si>
    <t>052F  :881312:00:------:--</t>
  </si>
  <si>
    <t>21:0699:000296</t>
  </si>
  <si>
    <t>21:0211:000265</t>
  </si>
  <si>
    <t>21:0211:000265:0003:0001:00</t>
  </si>
  <si>
    <t>052F  :881313:00:------:--</t>
  </si>
  <si>
    <t>21:0699:000297</t>
  </si>
  <si>
    <t>21:0211:000266</t>
  </si>
  <si>
    <t>21:0211:000266:0003:0001:00</t>
  </si>
  <si>
    <t>052F  :881314:00:------:--</t>
  </si>
  <si>
    <t>21:0699:000298</t>
  </si>
  <si>
    <t>21:0211:000267</t>
  </si>
  <si>
    <t>21:0211:000267:0003:0001:00</t>
  </si>
  <si>
    <t>052F  :881315:00:------:--</t>
  </si>
  <si>
    <t>21:0699:000299</t>
  </si>
  <si>
    <t>21:0211:000268</t>
  </si>
  <si>
    <t>21:0211:000268:0003:0001:00</t>
  </si>
  <si>
    <t>052F  :881316:00:------:--</t>
  </si>
  <si>
    <t>21:0699:000300</t>
  </si>
  <si>
    <t>21:0211:000269</t>
  </si>
  <si>
    <t>21:0211:000269:0003:0001:00</t>
  </si>
  <si>
    <t>052F  :881317:00:------:--</t>
  </si>
  <si>
    <t>21:0699:000301</t>
  </si>
  <si>
    <t>21:0211:000270</t>
  </si>
  <si>
    <t>21:0211:000270:0003:0001:00</t>
  </si>
  <si>
    <t>052F  :881318:9M:------:--</t>
  </si>
  <si>
    <t>21:0699:000302</t>
  </si>
  <si>
    <t>052F  :881319:00:------:--</t>
  </si>
  <si>
    <t>21:0699:000303</t>
  </si>
  <si>
    <t>21:0211:000271</t>
  </si>
  <si>
    <t>21:0211:000271:0003:0001:00</t>
  </si>
  <si>
    <t>052F  :881320:00:------:--</t>
  </si>
  <si>
    <t>21:0699:000304</t>
  </si>
  <si>
    <t>21:0211:000272</t>
  </si>
  <si>
    <t>21:0211:000272:0003:0001:00</t>
  </si>
  <si>
    <t>052F  :881322:00:------:--</t>
  </si>
  <si>
    <t>21:0699:000305</t>
  </si>
  <si>
    <t>21:0211:000273</t>
  </si>
  <si>
    <t>21:0211:000273:0003:0001:00</t>
  </si>
  <si>
    <t>052F  :881323:00:------:--</t>
  </si>
  <si>
    <t>21:0699:000306</t>
  </si>
  <si>
    <t>21:0211:000274</t>
  </si>
  <si>
    <t>21:0211:000274:0003:0001:00</t>
  </si>
  <si>
    <t>052F  :881324:00:------:--</t>
  </si>
  <si>
    <t>21:0699:000307</t>
  </si>
  <si>
    <t>21:0211:000275</t>
  </si>
  <si>
    <t>21:0211:000275:0003:0001:00</t>
  </si>
  <si>
    <t>052F  :881325:10:------:--</t>
  </si>
  <si>
    <t>21:0699:000308</t>
  </si>
  <si>
    <t>21:0211:000276</t>
  </si>
  <si>
    <t>21:0211:000276:0003:0001:00</t>
  </si>
  <si>
    <t>052F  :881326:20:881325:10</t>
  </si>
  <si>
    <t>21:0699:000309</t>
  </si>
  <si>
    <t>21:0211:000276:0004:0001:00</t>
  </si>
  <si>
    <t>052F  :881327:00:------:--</t>
  </si>
  <si>
    <t>21:0699:000310</t>
  </si>
  <si>
    <t>21:0211:000277</t>
  </si>
  <si>
    <t>21:0211:000277:0003:0001:00</t>
  </si>
  <si>
    <t>052F  :881328:00:------:--</t>
  </si>
  <si>
    <t>21:0699:000311</t>
  </si>
  <si>
    <t>21:0211:000278</t>
  </si>
  <si>
    <t>21:0211:000278:0003:0001:00</t>
  </si>
  <si>
    <t>052F  :881329:00:------:--</t>
  </si>
  <si>
    <t>21:0699:000312</t>
  </si>
  <si>
    <t>21:0211:000279</t>
  </si>
  <si>
    <t>21:0211:000279:0003:0001:00</t>
  </si>
  <si>
    <t>052F  :881330:00:------:--</t>
  </si>
  <si>
    <t>21:0699:000313</t>
  </si>
  <si>
    <t>21:0211:000280</t>
  </si>
  <si>
    <t>21:0211:000280:0003:0001:00</t>
  </si>
  <si>
    <t>052F  :881331:00:------:--</t>
  </si>
  <si>
    <t>21:0699:000314</t>
  </si>
  <si>
    <t>21:0211:000281</t>
  </si>
  <si>
    <t>21:0211:000281:0003:0001:00</t>
  </si>
  <si>
    <t>052F  :881332:00:------:--</t>
  </si>
  <si>
    <t>21:0699:000315</t>
  </si>
  <si>
    <t>21:0211:000282</t>
  </si>
  <si>
    <t>21:0211:000282:0003:0001:00</t>
  </si>
  <si>
    <t>052F  :881333:00:------:--</t>
  </si>
  <si>
    <t>21:0699:000316</t>
  </si>
  <si>
    <t>21:0211:000283</t>
  </si>
  <si>
    <t>21:0211:000283:0003:0001:00</t>
  </si>
  <si>
    <t>052F  :881334:00:------:--</t>
  </si>
  <si>
    <t>21:0699:000317</t>
  </si>
  <si>
    <t>21:0211:000284</t>
  </si>
  <si>
    <t>21:0211:000284:0003:0001:00</t>
  </si>
  <si>
    <t>052F  :881335:00:------:--</t>
  </si>
  <si>
    <t>21:0699:000318</t>
  </si>
  <si>
    <t>21:0211:000285</t>
  </si>
  <si>
    <t>21:0211:000285:0003:0001:00</t>
  </si>
  <si>
    <t>052F  :881336:00:------:--</t>
  </si>
  <si>
    <t>21:0699:000319</t>
  </si>
  <si>
    <t>21:0211:000286</t>
  </si>
  <si>
    <t>21:0211:000286:0003:0001:00</t>
  </si>
  <si>
    <t>052F  :881337:00:------:--</t>
  </si>
  <si>
    <t>21:0699:000320</t>
  </si>
  <si>
    <t>21:0211:000287</t>
  </si>
  <si>
    <t>21:0211:000287:0003:0001:00</t>
  </si>
  <si>
    <t>052F  :881338:9P:------:--</t>
  </si>
  <si>
    <t>21:0699:000321</t>
  </si>
  <si>
    <t>052F  :881339:00:------:--</t>
  </si>
  <si>
    <t>21:0699:000322</t>
  </si>
  <si>
    <t>21:0211:000288</t>
  </si>
  <si>
    <t>21:0211:000288:0003:0001:00</t>
  </si>
  <si>
    <t>052F  :881340:00:------:--</t>
  </si>
  <si>
    <t>21:0699:000323</t>
  </si>
  <si>
    <t>21:0211:000289</t>
  </si>
  <si>
    <t>21:0211:000289:0003:0001:00</t>
  </si>
  <si>
    <t>052F  :881342:10:------:--</t>
  </si>
  <si>
    <t>21:0699:000324</t>
  </si>
  <si>
    <t>21:0211:000290</t>
  </si>
  <si>
    <t>21:0211:000290:0003:0001:00</t>
  </si>
  <si>
    <t>052F  :881343:20:881342:10</t>
  </si>
  <si>
    <t>21:0699:000325</t>
  </si>
  <si>
    <t>21:0211:000290:0004:0001:00</t>
  </si>
  <si>
    <t>052F  :881344:00:------:--</t>
  </si>
  <si>
    <t>21:0699:000326</t>
  </si>
  <si>
    <t>21:0211:000291</t>
  </si>
  <si>
    <t>21:0211:000291:0003:0001:00</t>
  </si>
  <si>
    <t>052F  :881345:00:------:--</t>
  </si>
  <si>
    <t>21:0699:000327</t>
  </si>
  <si>
    <t>21:0211:000292</t>
  </si>
  <si>
    <t>21:0211:000292:0003:0001:00</t>
  </si>
  <si>
    <t>052F  :881346:00:------:--</t>
  </si>
  <si>
    <t>21:0699:000328</t>
  </si>
  <si>
    <t>21:0211:000293</t>
  </si>
  <si>
    <t>21:0211:000293:0003:0001:00</t>
  </si>
  <si>
    <t>052F  :881347:00:------:--</t>
  </si>
  <si>
    <t>21:0699:000329</t>
  </si>
  <si>
    <t>21:0211:000294</t>
  </si>
  <si>
    <t>21:0211:000294:0003:0001:00</t>
  </si>
  <si>
    <t>052F  :881348:9P:------:--</t>
  </si>
  <si>
    <t>21:0699:000330</t>
  </si>
  <si>
    <t>052F  :881349:00:------:--</t>
  </si>
  <si>
    <t>21:0699:000331</t>
  </si>
  <si>
    <t>21:0211:000295</t>
  </si>
  <si>
    <t>21:0211:000295:0003:0001:00</t>
  </si>
  <si>
    <t>052F  :881350:00:------:--</t>
  </si>
  <si>
    <t>21:0699:000332</t>
  </si>
  <si>
    <t>21:0211:000296</t>
  </si>
  <si>
    <t>21:0211:000296:0003:0001:00</t>
  </si>
  <si>
    <t>052F  :881351:00:------:--</t>
  </si>
  <si>
    <t>21:0699:000333</t>
  </si>
  <si>
    <t>21:0211:000297</t>
  </si>
  <si>
    <t>21:0211:000297:0003:0001:00</t>
  </si>
  <si>
    <t>052F  :881352:00:------:--</t>
  </si>
  <si>
    <t>21:0699:000334</t>
  </si>
  <si>
    <t>21:0211:000298</t>
  </si>
  <si>
    <t>21:0211:000298:0003:0001:00</t>
  </si>
  <si>
    <t>052F  :881353:00:------:--</t>
  </si>
  <si>
    <t>21:0699:000335</t>
  </si>
  <si>
    <t>21:0211:000299</t>
  </si>
  <si>
    <t>21:0211:000299:0003:0001:00</t>
  </si>
  <si>
    <t>052F  :881354:00:------:--</t>
  </si>
  <si>
    <t>21:0699:000336</t>
  </si>
  <si>
    <t>21:0211:000300</t>
  </si>
  <si>
    <t>21:0211:000300:0003:0001:00</t>
  </si>
  <si>
    <t>052F  :881355:00:------:--</t>
  </si>
  <si>
    <t>21:0699:000337</t>
  </si>
  <si>
    <t>21:0211:000301</t>
  </si>
  <si>
    <t>21:0211:000301:0003:0001:00</t>
  </si>
  <si>
    <t>052F  :881356:00:------:--</t>
  </si>
  <si>
    <t>21:0699:000338</t>
  </si>
  <si>
    <t>21:0211:000302</t>
  </si>
  <si>
    <t>21:0211:000302:0003:0001:00</t>
  </si>
  <si>
    <t>052F  :881357:00:------:--</t>
  </si>
  <si>
    <t>21:0699:000339</t>
  </si>
  <si>
    <t>21:0211:000303</t>
  </si>
  <si>
    <t>21:0211:000303:0003:0001:00</t>
  </si>
  <si>
    <t>052F  :881358:00:------:--</t>
  </si>
  <si>
    <t>21:0699:000340</t>
  </si>
  <si>
    <t>21:0211:000304</t>
  </si>
  <si>
    <t>21:0211:000304:0003:0001:00</t>
  </si>
  <si>
    <t>052F  :881359:00:------:--</t>
  </si>
  <si>
    <t>21:0699:000341</t>
  </si>
  <si>
    <t>21:0211:000305</t>
  </si>
  <si>
    <t>21:0211:000305:0003:0001:00</t>
  </si>
  <si>
    <t>052F  :881360:00:------:--</t>
  </si>
  <si>
    <t>21:0699:000342</t>
  </si>
  <si>
    <t>21:0211:000306</t>
  </si>
  <si>
    <t>21:0211:000306:0003:0001:00</t>
  </si>
  <si>
    <t>052F  :881362:00:------:--</t>
  </si>
  <si>
    <t>21:0699:000343</t>
  </si>
  <si>
    <t>21:0211:000307</t>
  </si>
  <si>
    <t>21:0211:000307:0003:0001:00</t>
  </si>
  <si>
    <t>052F  :881363:00:------:--</t>
  </si>
  <si>
    <t>21:0699:000344</t>
  </si>
  <si>
    <t>21:0211:000308</t>
  </si>
  <si>
    <t>21:0211:000308:0003:0001:00</t>
  </si>
  <si>
    <t>052F  :881364:00:------:--</t>
  </si>
  <si>
    <t>21:0699:000345</t>
  </si>
  <si>
    <t>21:0211:000309</t>
  </si>
  <si>
    <t>21:0211:000309:0003:0001:00</t>
  </si>
  <si>
    <t>052F  :881365:9R:------:--</t>
  </si>
  <si>
    <t>21:0699:000346</t>
  </si>
  <si>
    <t>052F  :881366:10:------:--</t>
  </si>
  <si>
    <t>21:0699:000347</t>
  </si>
  <si>
    <t>21:0211:000310</t>
  </si>
  <si>
    <t>21:0211:000310:0003:0001:00</t>
  </si>
  <si>
    <t>052F  :881367:20:881366:10</t>
  </si>
  <si>
    <t>21:0699:000348</t>
  </si>
  <si>
    <t>21:0211:000310:0004:0001:00</t>
  </si>
  <si>
    <t>052F  :881368:00:------:--</t>
  </si>
  <si>
    <t>21:0699:000349</t>
  </si>
  <si>
    <t>21:0211:000311</t>
  </si>
  <si>
    <t>21:0211:000311:0003:0001:00</t>
  </si>
  <si>
    <t>052F  :881369:00:------:--</t>
  </si>
  <si>
    <t>21:0699:000350</t>
  </si>
  <si>
    <t>21:0211:000312</t>
  </si>
  <si>
    <t>21:0211:000312:0003:0001:00</t>
  </si>
  <si>
    <t>052F  :881370:00:------:--</t>
  </si>
  <si>
    <t>21:0699:000351</t>
  </si>
  <si>
    <t>21:0211:000313</t>
  </si>
  <si>
    <t>21:0211:000313:0003:0001:00</t>
  </si>
  <si>
    <t>052F  :881371:00:------:--</t>
  </si>
  <si>
    <t>21:0699:000352</t>
  </si>
  <si>
    <t>21:0211:000314</t>
  </si>
  <si>
    <t>21:0211:000314:0003:0001:00</t>
  </si>
  <si>
    <t>052F  :881372:00:------:--</t>
  </si>
  <si>
    <t>21:0699:000353</t>
  </si>
  <si>
    <t>21:0211:000315</t>
  </si>
  <si>
    <t>21:0211:000315:0003:0001:00</t>
  </si>
  <si>
    <t>052F  :881373:00:------:--</t>
  </si>
  <si>
    <t>21:0699:000354</t>
  </si>
  <si>
    <t>21:0211:000316</t>
  </si>
  <si>
    <t>21:0211:000316:0003:0001:00</t>
  </si>
  <si>
    <t>052F  :881374:00:------:--</t>
  </si>
  <si>
    <t>21:0699:000355</t>
  </si>
  <si>
    <t>21:0211:000317</t>
  </si>
  <si>
    <t>21:0211:000317:0003:0001:00</t>
  </si>
  <si>
    <t>052F  :881375:00:------:--</t>
  </si>
  <si>
    <t>21:0699:000356</t>
  </si>
  <si>
    <t>21:0211:000318</t>
  </si>
  <si>
    <t>21:0211:000318:0003:0001:00</t>
  </si>
  <si>
    <t>052F  :881376:00:------:--</t>
  </si>
  <si>
    <t>21:0699:000357</t>
  </si>
  <si>
    <t>21:0211:000319</t>
  </si>
  <si>
    <t>21:0211:000319:0003:0001:00</t>
  </si>
  <si>
    <t>052F  :881377:00:------:--</t>
  </si>
  <si>
    <t>21:0699:000358</t>
  </si>
  <si>
    <t>21:0211:000320</t>
  </si>
  <si>
    <t>21:0211:000320:0003:0001:00</t>
  </si>
  <si>
    <t>052F  :881378:00:------:--</t>
  </si>
  <si>
    <t>21:0699:000359</t>
  </si>
  <si>
    <t>21:0211:000321</t>
  </si>
  <si>
    <t>21:0211:000321:0003:0001:00</t>
  </si>
  <si>
    <t>052F  :881379:00:------:--</t>
  </si>
  <si>
    <t>21:0699:000360</t>
  </si>
  <si>
    <t>21:0211:000322</t>
  </si>
  <si>
    <t>21:0211:000322:0003:0001:00</t>
  </si>
  <si>
    <t>052F  :881380:00:------:--</t>
  </si>
  <si>
    <t>21:0699:000361</t>
  </si>
  <si>
    <t>21:0211:000323</t>
  </si>
  <si>
    <t>21:0211:000323:0003:0001:00</t>
  </si>
  <si>
    <t>052F  :881382:10:------:--</t>
  </si>
  <si>
    <t>21:0699:000362</t>
  </si>
  <si>
    <t>21:0211:000324</t>
  </si>
  <si>
    <t>21:0211:000324:0003:0001:00</t>
  </si>
  <si>
    <t>052F  :881383:20:881382:10</t>
  </si>
  <si>
    <t>21:0699:000363</t>
  </si>
  <si>
    <t>21:0211:000324:0004:0001:00</t>
  </si>
  <si>
    <t>052F  :881384:00:------:--</t>
  </si>
  <si>
    <t>21:0699:000364</t>
  </si>
  <si>
    <t>21:0211:000325</t>
  </si>
  <si>
    <t>21:0211:000325:0003:0001:00</t>
  </si>
  <si>
    <t>052F  :881385:00:------:--</t>
  </si>
  <si>
    <t>21:0699:000365</t>
  </si>
  <si>
    <t>21:0211:000326</t>
  </si>
  <si>
    <t>21:0211:000326:0003:0001:00</t>
  </si>
  <si>
    <t>052F  :881386:00:------:--</t>
  </si>
  <si>
    <t>21:0699:000366</t>
  </si>
  <si>
    <t>21:0211:000327</t>
  </si>
  <si>
    <t>21:0211:000327:0003:0001:00</t>
  </si>
  <si>
    <t>052F  :881387:00:------:--</t>
  </si>
  <si>
    <t>21:0699:000367</t>
  </si>
  <si>
    <t>21:0211:000328</t>
  </si>
  <si>
    <t>21:0211:000328:0003:0001:00</t>
  </si>
  <si>
    <t>052F  :881388:00:------:--</t>
  </si>
  <si>
    <t>21:0699:000368</t>
  </si>
  <si>
    <t>21:0211:000329</t>
  </si>
  <si>
    <t>21:0211:000329:0003:0001:00</t>
  </si>
  <si>
    <t>052F  :881389:00:------:--</t>
  </si>
  <si>
    <t>21:0699:000369</t>
  </si>
  <si>
    <t>21:0211:000330</t>
  </si>
  <si>
    <t>21:0211:000330:0003:0001:00</t>
  </si>
  <si>
    <t>052F  :881390:9R:------:--</t>
  </si>
  <si>
    <t>21:0699:000370</t>
  </si>
  <si>
    <t>052F  :881391:00:------:--</t>
  </si>
  <si>
    <t>21:0699:000371</t>
  </si>
  <si>
    <t>21:0211:000331</t>
  </si>
  <si>
    <t>21:0211:000331:0003:0001:00</t>
  </si>
  <si>
    <t>052F  :881392:00:------:--</t>
  </si>
  <si>
    <t>21:0699:000372</t>
  </si>
  <si>
    <t>21:0211:000332</t>
  </si>
  <si>
    <t>21:0211:000332:0003:0001:00</t>
  </si>
  <si>
    <t>052F  :881393:00:------:--</t>
  </si>
  <si>
    <t>21:0699:000373</t>
  </si>
  <si>
    <t>21:0211:000333</t>
  </si>
  <si>
    <t>21:0211:000333:0003:0001:00</t>
  </si>
  <si>
    <t>052F  :881394:00:------:--</t>
  </si>
  <si>
    <t>21:0699:000374</t>
  </si>
  <si>
    <t>21:0211:000334</t>
  </si>
  <si>
    <t>21:0211:000334:0003:0001:00</t>
  </si>
  <si>
    <t>052F  :881395:00:------:--</t>
  </si>
  <si>
    <t>21:0699:000375</t>
  </si>
  <si>
    <t>21:0211:000335</t>
  </si>
  <si>
    <t>21:0211:000335:0003:0001:00</t>
  </si>
  <si>
    <t>052F  :881396:00:------:--</t>
  </si>
  <si>
    <t>21:0699:000376</t>
  </si>
  <si>
    <t>21:0211:000336</t>
  </si>
  <si>
    <t>21:0211:000336:0003:0001:00</t>
  </si>
  <si>
    <t>052F  :881397:00:------:--</t>
  </si>
  <si>
    <t>21:0699:000377</t>
  </si>
  <si>
    <t>21:0211:000337</t>
  </si>
  <si>
    <t>21:0211:000337:0003:0001:00</t>
  </si>
  <si>
    <t>052F  :881398:00:------:--</t>
  </si>
  <si>
    <t>21:0699:000378</t>
  </si>
  <si>
    <t>21:0211:000338</t>
  </si>
  <si>
    <t>21:0211:000338:0003:0001:00</t>
  </si>
  <si>
    <t>052F  :881399:00:------:--</t>
  </si>
  <si>
    <t>21:0699:000379</t>
  </si>
  <si>
    <t>21:0211:000339</t>
  </si>
  <si>
    <t>21:0211:000339:0003:0001:00</t>
  </si>
  <si>
    <t>052F  :881400:00:------:--</t>
  </si>
  <si>
    <t>21:0699:000380</t>
  </si>
  <si>
    <t>21:0211:000340</t>
  </si>
  <si>
    <t>21:0211:000340:0003:0001:00</t>
  </si>
  <si>
    <t>052F  :881402:10:------:--</t>
  </si>
  <si>
    <t>21:0699:000381</t>
  </si>
  <si>
    <t>21:0211:000341</t>
  </si>
  <si>
    <t>21:0211:000341:0003:0001:00</t>
  </si>
  <si>
    <t>052F  :881403:20:881402:10</t>
  </si>
  <si>
    <t>21:0699:000382</t>
  </si>
  <si>
    <t>21:0211:000341:0004:0001:00</t>
  </si>
  <si>
    <t>052F  :881404:00:------:--</t>
  </si>
  <si>
    <t>21:0699:000383</t>
  </si>
  <si>
    <t>21:0211:000342</t>
  </si>
  <si>
    <t>21:0211:000342:0003:0001:00</t>
  </si>
  <si>
    <t>052F  :881405:00:------:--</t>
  </si>
  <si>
    <t>21:0699:000384</t>
  </si>
  <si>
    <t>21:0211:000343</t>
  </si>
  <si>
    <t>21:0211:000343:0003:0001:00</t>
  </si>
  <si>
    <t>052F  :881406:00:------:--</t>
  </si>
  <si>
    <t>21:0699:000385</t>
  </si>
  <si>
    <t>21:0211:000344</t>
  </si>
  <si>
    <t>21:0211:000344:0003:0001:00</t>
  </si>
  <si>
    <t>052F  :881407:00:------:--</t>
  </si>
  <si>
    <t>21:0699:000386</t>
  </si>
  <si>
    <t>21:0211:000345</t>
  </si>
  <si>
    <t>21:0211:000345:0003:0001:00</t>
  </si>
  <si>
    <t>052F  :881408:00:------:--</t>
  </si>
  <si>
    <t>21:0699:000387</t>
  </si>
  <si>
    <t>21:0211:000346</t>
  </si>
  <si>
    <t>21:0211:000346:0003:0001:00</t>
  </si>
  <si>
    <t>052F  :881409:00:------:--</t>
  </si>
  <si>
    <t>21:0699:000388</t>
  </si>
  <si>
    <t>21:0211:000347</t>
  </si>
  <si>
    <t>21:0211:000347:0003:0001:00</t>
  </si>
  <si>
    <t>052F  :881410:00:------:--</t>
  </si>
  <si>
    <t>21:0699:000389</t>
  </si>
  <si>
    <t>21:0211:000348</t>
  </si>
  <si>
    <t>21:0211:000348:0003:0001:00</t>
  </si>
  <si>
    <t>052F  :881411:00:------:--</t>
  </si>
  <si>
    <t>21:0699:000390</t>
  </si>
  <si>
    <t>21:0211:000349</t>
  </si>
  <si>
    <t>21:0211:000349:0003:0001:00</t>
  </si>
  <si>
    <t>052F  :881412:00:------:--</t>
  </si>
  <si>
    <t>21:0699:000391</t>
  </si>
  <si>
    <t>21:0211:000350</t>
  </si>
  <si>
    <t>21:0211:000350:0003:0001:00</t>
  </si>
  <si>
    <t>052F  :881413:00:------:--</t>
  </si>
  <si>
    <t>21:0699:000392</t>
  </si>
  <si>
    <t>21:0211:000351</t>
  </si>
  <si>
    <t>21:0211:000351:0003:0001:00</t>
  </si>
  <si>
    <t>052F  :881414:00:------:--</t>
  </si>
  <si>
    <t>21:0699:000393</t>
  </si>
  <si>
    <t>21:0211:000352</t>
  </si>
  <si>
    <t>21:0211:000352:0003:0001:00</t>
  </si>
  <si>
    <t>052F  :881415:00:------:--</t>
  </si>
  <si>
    <t>21:0699:000394</t>
  </si>
  <si>
    <t>21:0211:000353</t>
  </si>
  <si>
    <t>21:0211:000353:0003:0001:00</t>
  </si>
  <si>
    <t>052F  :881416:00:------:--</t>
  </si>
  <si>
    <t>21:0699:000395</t>
  </si>
  <si>
    <t>21:0211:000354</t>
  </si>
  <si>
    <t>21:0211:000354:0003:0001:00</t>
  </si>
  <si>
    <t>052F  :881417:9R:------:--</t>
  </si>
  <si>
    <t>21:0699:000396</t>
  </si>
  <si>
    <t>052F  :881418:00:------:--</t>
  </si>
  <si>
    <t>21:0699:000397</t>
  </si>
  <si>
    <t>21:0211:000355</t>
  </si>
  <si>
    <t>21:0211:000355:0003:0001:00</t>
  </si>
  <si>
    <t>052F  :881419:00:------:--</t>
  </si>
  <si>
    <t>21:0699:000398</t>
  </si>
  <si>
    <t>21:0211:000356</t>
  </si>
  <si>
    <t>21:0211:000356:0003:0001:00</t>
  </si>
  <si>
    <t>052F  :881420:00:------:--</t>
  </si>
  <si>
    <t>21:0699:000399</t>
  </si>
  <si>
    <t>21:0211:000357</t>
  </si>
  <si>
    <t>21:0211:000357:0003:0001:00</t>
  </si>
  <si>
    <t>052F  :881422:00:------:--</t>
  </si>
  <si>
    <t>21:0699:000400</t>
  </si>
  <si>
    <t>21:0211:000358</t>
  </si>
  <si>
    <t>21:0211:000358:0003:0001:00</t>
  </si>
  <si>
    <t>052F  :881423:00:------:--</t>
  </si>
  <si>
    <t>21:0699:000401</t>
  </si>
  <si>
    <t>21:0211:000359</t>
  </si>
  <si>
    <t>21:0211:000359:0003:0001:00</t>
  </si>
  <si>
    <t>052F  :881424:10:------:--</t>
  </si>
  <si>
    <t>21:0699:000402</t>
  </si>
  <si>
    <t>21:0211:000360</t>
  </si>
  <si>
    <t>21:0211:000360:0003:0001:00</t>
  </si>
  <si>
    <t>052F  :881425:20:881424:10</t>
  </si>
  <si>
    <t>21:0699:000403</t>
  </si>
  <si>
    <t>21:0211:000360:0004:0001:00</t>
  </si>
  <si>
    <t>052F  :881426:00:------:--</t>
  </si>
  <si>
    <t>21:0699:000404</t>
  </si>
  <si>
    <t>21:0211:000361</t>
  </si>
  <si>
    <t>21:0211:000361:0003:0001:00</t>
  </si>
  <si>
    <t>052F  :881427:00:------:--</t>
  </si>
  <si>
    <t>21:0699:000405</t>
  </si>
  <si>
    <t>21:0211:000362</t>
  </si>
  <si>
    <t>21:0211:000362:0003:0001:00</t>
  </si>
  <si>
    <t>052F  :881428:00:------:--</t>
  </si>
  <si>
    <t>21:0699:000406</t>
  </si>
  <si>
    <t>21:0211:000363</t>
  </si>
  <si>
    <t>21:0211:000363:0003:0001:00</t>
  </si>
  <si>
    <t>052F  :881429:00:------:--</t>
  </si>
  <si>
    <t>21:0699:000407</t>
  </si>
  <si>
    <t>21:0211:000364</t>
  </si>
  <si>
    <t>21:0211:000364:0003:0001:00</t>
  </si>
  <si>
    <t>052F  :881430:00:------:--</t>
  </si>
  <si>
    <t>21:0699:000408</t>
  </si>
  <si>
    <t>21:0211:000365</t>
  </si>
  <si>
    <t>21:0211:000365:0003:0001:00</t>
  </si>
  <si>
    <t>052F  :881431:9R:------:--</t>
  </si>
  <si>
    <t>21:0699:000409</t>
  </si>
  <si>
    <t>052F  :881432:00:------:--</t>
  </si>
  <si>
    <t>21:0699:000410</t>
  </si>
  <si>
    <t>21:0211:000366</t>
  </si>
  <si>
    <t>21:0211:000366:0003:0001:00</t>
  </si>
  <si>
    <t>052F  :881433:00:------:--</t>
  </si>
  <si>
    <t>21:0699:000411</t>
  </si>
  <si>
    <t>21:0211:000367</t>
  </si>
  <si>
    <t>21:0211:000367:0003:0001:00</t>
  </si>
  <si>
    <t>052F  :881434:00:------:--</t>
  </si>
  <si>
    <t>21:0699:000412</t>
  </si>
  <si>
    <t>21:0211:000368</t>
  </si>
  <si>
    <t>21:0211:000368:0003:0001:00</t>
  </si>
  <si>
    <t>052F  :881435:00:------:--</t>
  </si>
  <si>
    <t>21:0699:000413</t>
  </si>
  <si>
    <t>21:0211:000369</t>
  </si>
  <si>
    <t>21:0211:000369:0003:0001:00</t>
  </si>
  <si>
    <t>052F  :881436:00:------:--</t>
  </si>
  <si>
    <t>21:0699:000414</t>
  </si>
  <si>
    <t>21:0211:000370</t>
  </si>
  <si>
    <t>21:0211:000370:0003:0001:00</t>
  </si>
  <si>
    <t>052F  :881437:00:------:--</t>
  </si>
  <si>
    <t>21:0699:000415</t>
  </si>
  <si>
    <t>21:0211:000371</t>
  </si>
  <si>
    <t>21:0211:000371:0003:0001:00</t>
  </si>
  <si>
    <t>052F  :881438:00:------:--</t>
  </si>
  <si>
    <t>21:0699:000416</t>
  </si>
  <si>
    <t>21:0211:000372</t>
  </si>
  <si>
    <t>21:0211:000372:0003:0001:00</t>
  </si>
  <si>
    <t>052F  :881439:00:------:--</t>
  </si>
  <si>
    <t>21:0699:000417</t>
  </si>
  <si>
    <t>21:0211:000373</t>
  </si>
  <si>
    <t>21:0211:000373:0003:0001:00</t>
  </si>
  <si>
    <t>052F  :881440:00:------:--</t>
  </si>
  <si>
    <t>21:0699:000418</t>
  </si>
  <si>
    <t>21:0211:000374</t>
  </si>
  <si>
    <t>21:0211:000374:0003:0001:00</t>
  </si>
  <si>
    <t>052F  :881442:10:------:--</t>
  </si>
  <si>
    <t>21:0699:000419</t>
  </si>
  <si>
    <t>21:0211:000375</t>
  </si>
  <si>
    <t>21:0211:000375:0003:0001:00</t>
  </si>
  <si>
    <t>052F  :881443:20:881442:10</t>
  </si>
  <si>
    <t>21:0699:000420</t>
  </si>
  <si>
    <t>21:0211:000375:0004:0001:00</t>
  </si>
  <si>
    <t>052F  :881444:00:------:--</t>
  </si>
  <si>
    <t>21:0699:000421</t>
  </si>
  <si>
    <t>21:0211:000376</t>
  </si>
  <si>
    <t>21:0211:000376:0003:0001:00</t>
  </si>
  <si>
    <t>052F  :881445:00:------:--</t>
  </si>
  <si>
    <t>21:0699:000422</t>
  </si>
  <si>
    <t>21:0211:000377</t>
  </si>
  <si>
    <t>21:0211:000377:0003:0001:00</t>
  </si>
  <si>
    <t>052F  :881446:00:------:--</t>
  </si>
  <si>
    <t>21:0699:000423</t>
  </si>
  <si>
    <t>21:0211:000378</t>
  </si>
  <si>
    <t>21:0211:000378:0003:0001:00</t>
  </si>
  <si>
    <t>052F  :881447:00:------:--</t>
  </si>
  <si>
    <t>21:0699:000424</t>
  </si>
  <si>
    <t>21:0211:000379</t>
  </si>
  <si>
    <t>21:0211:000379:0003:0001:00</t>
  </si>
  <si>
    <t>052F  :881448:00:------:--</t>
  </si>
  <si>
    <t>21:0699:000425</t>
  </si>
  <si>
    <t>21:0211:000380</t>
  </si>
  <si>
    <t>21:0211:000380:0003:0001:00</t>
  </si>
  <si>
    <t>052F  :881449:9M:------:--</t>
  </si>
  <si>
    <t>21:0699:000426</t>
  </si>
  <si>
    <t>052F  :881450:00:------:--</t>
  </si>
  <si>
    <t>21:0699:000427</t>
  </si>
  <si>
    <t>21:0211:000381</t>
  </si>
  <si>
    <t>21:0211:000381:0003:0001:00</t>
  </si>
  <si>
    <t>052F  :881451:00:------:--</t>
  </si>
  <si>
    <t>21:0699:000428</t>
  </si>
  <si>
    <t>21:0211:000382</t>
  </si>
  <si>
    <t>21:0211:000382:0003:0001:00</t>
  </si>
  <si>
    <t>052F  :881452:00:------:--</t>
  </si>
  <si>
    <t>21:0699:000429</t>
  </si>
  <si>
    <t>21:0211:000383</t>
  </si>
  <si>
    <t>21:0211:000383:0003:0001:00</t>
  </si>
  <si>
    <t>052F  :881453:00:------:--</t>
  </si>
  <si>
    <t>21:0699:000430</t>
  </si>
  <si>
    <t>21:0211:000384</t>
  </si>
  <si>
    <t>21:0211:000384:0003:0001:00</t>
  </si>
  <si>
    <t>052F  :881454:00:------:--</t>
  </si>
  <si>
    <t>21:0699:000431</t>
  </si>
  <si>
    <t>21:0211:000385</t>
  </si>
  <si>
    <t>21:0211:000385:0003:0001:00</t>
  </si>
  <si>
    <t>052F  :881455:00:------:--</t>
  </si>
  <si>
    <t>21:0699:000432</t>
  </si>
  <si>
    <t>21:0211:000386</t>
  </si>
  <si>
    <t>21:0211:000386:0003:0001:00</t>
  </si>
  <si>
    <t>052F  :881456:00:------:--</t>
  </si>
  <si>
    <t>21:0699:000433</t>
  </si>
  <si>
    <t>21:0211:000387</t>
  </si>
  <si>
    <t>21:0211:000387:0003:0001:00</t>
  </si>
  <si>
    <t>052F  :881457:00:------:--</t>
  </si>
  <si>
    <t>21:0699:000434</t>
  </si>
  <si>
    <t>21:0211:000388</t>
  </si>
  <si>
    <t>21:0211:000388:0003:0001:00</t>
  </si>
  <si>
    <t>052F  :881458:00:------:--</t>
  </si>
  <si>
    <t>21:0699:000435</t>
  </si>
  <si>
    <t>21:0211:000389</t>
  </si>
  <si>
    <t>21:0211:000389:0003:0001:00</t>
  </si>
  <si>
    <t>052F  :881459:00:------:--</t>
  </si>
  <si>
    <t>21:0699:000436</t>
  </si>
  <si>
    <t>21:0211:000390</t>
  </si>
  <si>
    <t>21:0211:000390:0003:0001:00</t>
  </si>
  <si>
    <t>052F  :881460:00:------:--</t>
  </si>
  <si>
    <t>21:0699:000437</t>
  </si>
  <si>
    <t>21:0211:000391</t>
  </si>
  <si>
    <t>21:0211:000391:0003:0001:00</t>
  </si>
  <si>
    <t>052F  :881462:00:------:--</t>
  </si>
  <si>
    <t>21:0699:000438</t>
  </si>
  <si>
    <t>21:0211:000392</t>
  </si>
  <si>
    <t>21:0211:000392:0003:0001:00</t>
  </si>
  <si>
    <t>052F  :881463:9P:------:--</t>
  </si>
  <si>
    <t>21:0699:000439</t>
  </si>
  <si>
    <t>052F  :881464:10:------:--</t>
  </si>
  <si>
    <t>21:0699:000440</t>
  </si>
  <si>
    <t>21:0211:000393</t>
  </si>
  <si>
    <t>21:0211:000393:0003:0001:00</t>
  </si>
  <si>
    <t>052F  :881465:20:881464:10</t>
  </si>
  <si>
    <t>21:0699:000441</t>
  </si>
  <si>
    <t>21:0211:000393:0004:0001:00</t>
  </si>
  <si>
    <t>052F  :881466:00:------:--</t>
  </si>
  <si>
    <t>21:0699:000442</t>
  </si>
  <si>
    <t>21:0211:000394</t>
  </si>
  <si>
    <t>21:0211:000394:0003:0001:00</t>
  </si>
  <si>
    <t>052F  :881467:00:------:--</t>
  </si>
  <si>
    <t>21:0699:000443</t>
  </si>
  <si>
    <t>21:0211:000395</t>
  </si>
  <si>
    <t>21:0211:000395:0003:0001:00</t>
  </si>
  <si>
    <t>052F  :881468:00:------:--</t>
  </si>
  <si>
    <t>21:0699:000444</t>
  </si>
  <si>
    <t>21:0211:000396</t>
  </si>
  <si>
    <t>21:0211:000396:0003:0001:00</t>
  </si>
  <si>
    <t>052F  :881469:00:------:--</t>
  </si>
  <si>
    <t>21:0699:000445</t>
  </si>
  <si>
    <t>21:0211:000397</t>
  </si>
  <si>
    <t>21:0211:000397:0003:0001:00</t>
  </si>
  <si>
    <t>052F  :881470:00:------:--</t>
  </si>
  <si>
    <t>21:0699:000446</t>
  </si>
  <si>
    <t>21:0211:000398</t>
  </si>
  <si>
    <t>21:0211:000398:0003:0001:00</t>
  </si>
  <si>
    <t>052F  :881471:00:------:--</t>
  </si>
  <si>
    <t>21:0699:000447</t>
  </si>
  <si>
    <t>21:0211:000399</t>
  </si>
  <si>
    <t>21:0211:000399:0003:0001:00</t>
  </si>
  <si>
    <t>052F  :881472:00:------:--</t>
  </si>
  <si>
    <t>21:0699:000448</t>
  </si>
  <si>
    <t>21:0211:000400</t>
  </si>
  <si>
    <t>21:0211:000400:0003:0001:00</t>
  </si>
  <si>
    <t>052F  :881473:00:------:--</t>
  </si>
  <si>
    <t>21:0699:000449</t>
  </si>
  <si>
    <t>21:0211:000401</t>
  </si>
  <si>
    <t>21:0211:000401:0003:0001:00</t>
  </si>
  <si>
    <t>052F  :881474:00:------:--</t>
  </si>
  <si>
    <t>21:0699:000450</t>
  </si>
  <si>
    <t>21:0211:000402</t>
  </si>
  <si>
    <t>21:0211:000402:0003:0001:00</t>
  </si>
  <si>
    <t>052F  :881475:00:------:--</t>
  </si>
  <si>
    <t>21:0699:000451</t>
  </si>
  <si>
    <t>21:0211:000403</t>
  </si>
  <si>
    <t>21:0211:000403:0003:0001:00</t>
  </si>
  <si>
    <t>052F  :881476:00:------:--</t>
  </si>
  <si>
    <t>21:0699:000452</t>
  </si>
  <si>
    <t>21:0211:000404</t>
  </si>
  <si>
    <t>21:0211:000404:0003:0001:00</t>
  </si>
  <si>
    <t>052F  :881477:00:------:--</t>
  </si>
  <si>
    <t>21:0699:000453</t>
  </si>
  <si>
    <t>21:0211:000405</t>
  </si>
  <si>
    <t>21:0211:000405:0003:0001:00</t>
  </si>
  <si>
    <t>052F  :881478:00:------:--</t>
  </si>
  <si>
    <t>21:0699:000454</t>
  </si>
  <si>
    <t>21:0211:000406</t>
  </si>
  <si>
    <t>21:0211:000406:0003:0001:00</t>
  </si>
  <si>
    <t>052F  :881479:00:------:--</t>
  </si>
  <si>
    <t>21:0699:000455</t>
  </si>
  <si>
    <t>21:0211:000407</t>
  </si>
  <si>
    <t>21:0211:000407:0003:0001:00</t>
  </si>
  <si>
    <t>052F  :881480:00:------:--</t>
  </si>
  <si>
    <t>21:0699:000456</t>
  </si>
  <si>
    <t>21:0211:000408</t>
  </si>
  <si>
    <t>21:0211:000408:0003:0001:00</t>
  </si>
  <si>
    <t>052F  :881482:00:------:--</t>
  </si>
  <si>
    <t>21:0699:000457</t>
  </si>
  <si>
    <t>21:0211:000409</t>
  </si>
  <si>
    <t>21:0211:000409:0003:0001:00</t>
  </si>
  <si>
    <t>052F  :881483:00:------:--</t>
  </si>
  <si>
    <t>21:0699:000458</t>
  </si>
  <si>
    <t>21:0211:000410</t>
  </si>
  <si>
    <t>21:0211:000410:0003:0001:00</t>
  </si>
  <si>
    <t>052F  :881484:10:------:--</t>
  </si>
  <si>
    <t>21:0699:000459</t>
  </si>
  <si>
    <t>21:0211:000411</t>
  </si>
  <si>
    <t>21:0211:000411:0003:0001:00</t>
  </si>
  <si>
    <t>052F  :881485:20:881484:10</t>
  </si>
  <si>
    <t>21:0699:000460</t>
  </si>
  <si>
    <t>21:0211:000411:0004:0001:00</t>
  </si>
  <si>
    <t>052F  :881486:00:------:--</t>
  </si>
  <si>
    <t>21:0699:000461</t>
  </si>
  <si>
    <t>21:0211:000412</t>
  </si>
  <si>
    <t>21:0211:000412:0003:0001:00</t>
  </si>
  <si>
    <t>052F  :881487:00:------:--</t>
  </si>
  <si>
    <t>21:0699:000462</t>
  </si>
  <si>
    <t>21:0211:000413</t>
  </si>
  <si>
    <t>21:0211:000413:0003:0001:00</t>
  </si>
  <si>
    <t>052F  :881488:00:------:--</t>
  </si>
  <si>
    <t>21:0699:000463</t>
  </si>
  <si>
    <t>21:0211:000414</t>
  </si>
  <si>
    <t>21:0211:000414:0003:0001:00</t>
  </si>
  <si>
    <t>052F  :881489:00:------:--</t>
  </si>
  <si>
    <t>21:0699:000464</t>
  </si>
  <si>
    <t>21:0211:000415</t>
  </si>
  <si>
    <t>21:0211:000415:0003:0001:00</t>
  </si>
  <si>
    <t>052F  :881490:00:------:--</t>
  </si>
  <si>
    <t>21:0699:000465</t>
  </si>
  <si>
    <t>21:0211:000416</t>
  </si>
  <si>
    <t>21:0211:000416:0003:0001:00</t>
  </si>
  <si>
    <t>052F  :881491:00:------:--</t>
  </si>
  <si>
    <t>21:0699:000466</t>
  </si>
  <si>
    <t>21:0211:000417</t>
  </si>
  <si>
    <t>21:0211:000417:0003:0001:00</t>
  </si>
  <si>
    <t>052F  :881492:00:------:--</t>
  </si>
  <si>
    <t>21:0699:000467</t>
  </si>
  <si>
    <t>21:0211:000418</t>
  </si>
  <si>
    <t>21:0211:000418:0003:0001:00</t>
  </si>
  <si>
    <t>052F  :881493:00:------:--</t>
  </si>
  <si>
    <t>21:0699:000468</t>
  </si>
  <si>
    <t>21:0211:000419</t>
  </si>
  <si>
    <t>21:0211:000419:0003:0001:00</t>
  </si>
  <si>
    <t>052F  :881494:00:------:--</t>
  </si>
  <si>
    <t>21:0699:000469</t>
  </si>
  <si>
    <t>21:0211:000420</t>
  </si>
  <si>
    <t>21:0211:000420:0003:0001:00</t>
  </si>
  <si>
    <t>052F  :881495:9R:------:--</t>
  </si>
  <si>
    <t>21:0699:000470</t>
  </si>
  <si>
    <t>052F  :881496:00:------:--</t>
  </si>
  <si>
    <t>21:0699:000471</t>
  </si>
  <si>
    <t>21:0211:000421</t>
  </si>
  <si>
    <t>21:0211:000421:0003:0001:00</t>
  </si>
  <si>
    <t>052F  :881497:00:------:--</t>
  </si>
  <si>
    <t>21:0699:000472</t>
  </si>
  <si>
    <t>21:0211:000422</t>
  </si>
  <si>
    <t>21:0211:000422:0003:0001:00</t>
  </si>
  <si>
    <t>052F  :881498:00:------:--</t>
  </si>
  <si>
    <t>21:0699:000473</t>
  </si>
  <si>
    <t>21:0211:000423</t>
  </si>
  <si>
    <t>21:0211:000423:0003:0001:00</t>
  </si>
  <si>
    <t>052F  :881499:00:------:--</t>
  </si>
  <si>
    <t>21:0699:000474</t>
  </si>
  <si>
    <t>21:0211:000424</t>
  </si>
  <si>
    <t>21:0211:000424:0003:0001:00</t>
  </si>
  <si>
    <t>052F  :881500:00:------:--</t>
  </si>
  <si>
    <t>21:0699:000475</t>
  </si>
  <si>
    <t>21:0211:000425</t>
  </si>
  <si>
    <t>21:0211:000425:0003:0001:00</t>
  </si>
  <si>
    <t>052F  :881502:10:------:--</t>
  </si>
  <si>
    <t>21:0699:000476</t>
  </si>
  <si>
    <t>21:0211:000426</t>
  </si>
  <si>
    <t>21:0211:000426:0003:0001:00</t>
  </si>
  <si>
    <t>052F  :881503:20:881502:10</t>
  </si>
  <si>
    <t>21:0699:000477</t>
  </si>
  <si>
    <t>21:0211:000426:0004:0001:00</t>
  </si>
  <si>
    <t>052F  :881504:00:------:--</t>
  </si>
  <si>
    <t>21:0699:000478</t>
  </si>
  <si>
    <t>21:0211:000427</t>
  </si>
  <si>
    <t>21:0211:000427:0003:0001:00</t>
  </si>
  <si>
    <t>052F  :881505:00:------:--</t>
  </si>
  <si>
    <t>21:0699:000479</t>
  </si>
  <si>
    <t>21:0211:000428</t>
  </si>
  <si>
    <t>21:0211:000428:0003:0001:00</t>
  </si>
  <si>
    <t>052F  :881506:00:------:--</t>
  </si>
  <si>
    <t>21:0699:000480</t>
  </si>
  <si>
    <t>21:0211:000429</t>
  </si>
  <si>
    <t>21:0211:000429:0003:0001:00</t>
  </si>
  <si>
    <t>052F  :881507:00:------:--</t>
  </si>
  <si>
    <t>21:0699:000481</t>
  </si>
  <si>
    <t>21:0211:000430</t>
  </si>
  <si>
    <t>21:0211:000430:0003:0001:00</t>
  </si>
  <si>
    <t>052F  :881508:00:------:--</t>
  </si>
  <si>
    <t>21:0699:000482</t>
  </si>
  <si>
    <t>21:0211:000431</t>
  </si>
  <si>
    <t>21:0211:000431:0003:0001:00</t>
  </si>
  <si>
    <t>052F  :881509:00:------:--</t>
  </si>
  <si>
    <t>21:0699:000483</t>
  </si>
  <si>
    <t>21:0211:000432</t>
  </si>
  <si>
    <t>21:0211:000432:0003:0001:00</t>
  </si>
  <si>
    <t>052F  :881510:00:------:--</t>
  </si>
  <si>
    <t>21:0699:000484</t>
  </si>
  <si>
    <t>21:0211:000433</t>
  </si>
  <si>
    <t>21:0211:000433:0003:0001:00</t>
  </si>
  <si>
    <t>052F  :881511:00:------:--</t>
  </si>
  <si>
    <t>21:0699:000485</t>
  </si>
  <si>
    <t>21:0211:000434</t>
  </si>
  <si>
    <t>21:0211:000434:0003:0001:00</t>
  </si>
  <si>
    <t>052F  :881512:00:------:--</t>
  </si>
  <si>
    <t>21:0699:000486</t>
  </si>
  <si>
    <t>21:0211:000435</t>
  </si>
  <si>
    <t>21:0211:000435:0003:0001:00</t>
  </si>
  <si>
    <t>052F  :881513:00:------:--</t>
  </si>
  <si>
    <t>21:0699:000487</t>
  </si>
  <si>
    <t>21:0211:000436</t>
  </si>
  <si>
    <t>21:0211:000436:0003:0001:00</t>
  </si>
  <si>
    <t>052F  :881514:9M:------:--</t>
  </si>
  <si>
    <t>21:0699:000488</t>
  </si>
  <si>
    <t>052F  :881515:00:------:--</t>
  </si>
  <si>
    <t>21:0699:000489</t>
  </si>
  <si>
    <t>21:0211:000437</t>
  </si>
  <si>
    <t>21:0211:000437:0003:0001:00</t>
  </si>
  <si>
    <t>052F  :881516:00:------:--</t>
  </si>
  <si>
    <t>21:0699:000490</t>
  </si>
  <si>
    <t>21:0211:000438</t>
  </si>
  <si>
    <t>21:0211:000438:0003:0001:00</t>
  </si>
  <si>
    <t>052F  :881517:00:------:--</t>
  </si>
  <si>
    <t>21:0699:000491</t>
  </si>
  <si>
    <t>21:0211:000439</t>
  </si>
  <si>
    <t>21:0211:000439:0003:0001:00</t>
  </si>
  <si>
    <t>052F  :881518:00:------:--</t>
  </si>
  <si>
    <t>21:0699:000492</t>
  </si>
  <si>
    <t>21:0211:000440</t>
  </si>
  <si>
    <t>21:0211:000440:0003:0001:00</t>
  </si>
  <si>
    <t>052F  :881519:00:------:--</t>
  </si>
  <si>
    <t>21:0699:000493</t>
  </si>
  <si>
    <t>21:0211:000441</t>
  </si>
  <si>
    <t>21:0211:000441:0003:0001:00</t>
  </si>
  <si>
    <t>052F  :881520:00:------:--</t>
  </si>
  <si>
    <t>21:0699:000494</t>
  </si>
  <si>
    <t>21:0211:000442</t>
  </si>
  <si>
    <t>21:0211:000442:0003:0001:00</t>
  </si>
  <si>
    <t>052F  :881522:10:------:--</t>
  </si>
  <si>
    <t>21:0699:000495</t>
  </si>
  <si>
    <t>21:0211:000443</t>
  </si>
  <si>
    <t>21:0211:000443:0003:0001:00</t>
  </si>
  <si>
    <t>052F  :881523:20:881522:10</t>
  </si>
  <si>
    <t>21:0699:000496</t>
  </si>
  <si>
    <t>21:0211:000443:0004:0001:00</t>
  </si>
  <si>
    <t>052F  :881524:00:------:--</t>
  </si>
  <si>
    <t>21:0699:000497</t>
  </si>
  <si>
    <t>21:0211:000444</t>
  </si>
  <si>
    <t>21:0211:000444:0003:0001:00</t>
  </si>
  <si>
    <t>052F  :881525:00:------:--</t>
  </si>
  <si>
    <t>21:0699:000498</t>
  </si>
  <si>
    <t>21:0211:000445</t>
  </si>
  <si>
    <t>21:0211:000445:0003:0001:00</t>
  </si>
  <si>
    <t>052F  :881526:00:------:--</t>
  </si>
  <si>
    <t>21:0699:000499</t>
  </si>
  <si>
    <t>21:0211:000446</t>
  </si>
  <si>
    <t>21:0211:000446:0003:0001:00</t>
  </si>
  <si>
    <t>052F  :881527:00:------:--</t>
  </si>
  <si>
    <t>21:0699:000500</t>
  </si>
  <si>
    <t>21:0211:000447</t>
  </si>
  <si>
    <t>21:0211:000447:0003:0001:00</t>
  </si>
  <si>
    <t>052F  :881528:00:------:--</t>
  </si>
  <si>
    <t>21:0699:000501</t>
  </si>
  <si>
    <t>21:0211:000448</t>
  </si>
  <si>
    <t>21:0211:000448:0003:0001:00</t>
  </si>
  <si>
    <t>052F  :881529:00:------:--</t>
  </si>
  <si>
    <t>21:0699:000502</t>
  </si>
  <si>
    <t>21:0211:000449</t>
  </si>
  <si>
    <t>21:0211:000449:0003:0001:00</t>
  </si>
  <si>
    <t>052F  :881530:00:------:--</t>
  </si>
  <si>
    <t>21:0699:000503</t>
  </si>
  <si>
    <t>21:0211:000450</t>
  </si>
  <si>
    <t>21:0211:000450:0003:0001:00</t>
  </si>
  <si>
    <t>052F  :881531:00:------:--</t>
  </si>
  <si>
    <t>21:0699:000504</t>
  </si>
  <si>
    <t>21:0211:000451</t>
  </si>
  <si>
    <t>21:0211:000451:0003:0001:00</t>
  </si>
  <si>
    <t>052F  :881532:00:------:--</t>
  </si>
  <si>
    <t>21:0699:000505</t>
  </si>
  <si>
    <t>21:0211:000452</t>
  </si>
  <si>
    <t>21:0211:000452:0003:0001:00</t>
  </si>
  <si>
    <t>052F  :881533:9M:------:--</t>
  </si>
  <si>
    <t>21:0699:000506</t>
  </si>
  <si>
    <t>052F  :881534:00:------:--</t>
  </si>
  <si>
    <t>21:0699:000507</t>
  </si>
  <si>
    <t>21:0211:000453</t>
  </si>
  <si>
    <t>21:0211:000453:0003:0001:00</t>
  </si>
  <si>
    <t>052F  :881535:00:------:--</t>
  </si>
  <si>
    <t>21:0699:000508</t>
  </si>
  <si>
    <t>21:0211:000454</t>
  </si>
  <si>
    <t>21:0211:000454:0003:0001:00</t>
  </si>
  <si>
    <t>052F  :881536:00:------:--</t>
  </si>
  <si>
    <t>21:0699:000509</t>
  </si>
  <si>
    <t>21:0211:000455</t>
  </si>
  <si>
    <t>21:0211:000455:0003:0001:00</t>
  </si>
  <si>
    <t>052F  :881537:00:------:--</t>
  </si>
  <si>
    <t>21:0699:000510</t>
  </si>
  <si>
    <t>21:0211:000456</t>
  </si>
  <si>
    <t>21:0211:000456:0003:0001:00</t>
  </si>
  <si>
    <t>052F  :881538:00:------:--</t>
  </si>
  <si>
    <t>21:0699:000511</t>
  </si>
  <si>
    <t>21:0211:000457</t>
  </si>
  <si>
    <t>21:0211:000457:0003:0001:00</t>
  </si>
  <si>
    <t>052F  :881539:00:------:--</t>
  </si>
  <si>
    <t>21:0699:000512</t>
  </si>
  <si>
    <t>21:0211:000458</t>
  </si>
  <si>
    <t>21:0211:000458:0003:0001:00</t>
  </si>
  <si>
    <t>052F  :881540:00:------:--</t>
  </si>
  <si>
    <t>21:0699:000513</t>
  </si>
  <si>
    <t>21:0211:000459</t>
  </si>
  <si>
    <t>21:0211:000459:0003:0001:00</t>
  </si>
  <si>
    <t>052F  :881542:00:------:--</t>
  </si>
  <si>
    <t>21:0699:000514</t>
  </si>
  <si>
    <t>21:0211:000460</t>
  </si>
  <si>
    <t>21:0211:000460:0003:0001:00</t>
  </si>
  <si>
    <t>052F  :881543:10:------:--</t>
  </si>
  <si>
    <t>21:0699:000515</t>
  </si>
  <si>
    <t>21:0211:000461</t>
  </si>
  <si>
    <t>21:0211:000461:0003:0001:00</t>
  </si>
  <si>
    <t>052F  :881544:20:881543:10</t>
  </si>
  <si>
    <t>21:0699:000516</t>
  </si>
  <si>
    <t>21:0211:000461:0004:0001:00</t>
  </si>
  <si>
    <t>052F  :881545:00:------:--</t>
  </si>
  <si>
    <t>21:0699:000517</t>
  </si>
  <si>
    <t>21:0211:000462</t>
  </si>
  <si>
    <t>21:0211:000462:0003:0001:00</t>
  </si>
  <si>
    <t>052F  :881546:00:------:--</t>
  </si>
  <si>
    <t>21:0699:000518</t>
  </si>
  <si>
    <t>21:0211:000463</t>
  </si>
  <si>
    <t>21:0211:000463:0003:0001:00</t>
  </si>
  <si>
    <t>052F  :881547:00:------:--</t>
  </si>
  <si>
    <t>21:0699:000519</t>
  </si>
  <si>
    <t>21:0211:000464</t>
  </si>
  <si>
    <t>21:0211:000464:0003:0001:00</t>
  </si>
  <si>
    <t>052F  :881548:00:------:--</t>
  </si>
  <si>
    <t>21:0699:000520</t>
  </si>
  <si>
    <t>21:0211:000465</t>
  </si>
  <si>
    <t>21:0211:000465:0003:0001:00</t>
  </si>
  <si>
    <t>052F  :881549:00:------:--</t>
  </si>
  <si>
    <t>21:0699:000521</t>
  </si>
  <si>
    <t>21:0211:000466</t>
  </si>
  <si>
    <t>21:0211:000466:0003:0001:00</t>
  </si>
  <si>
    <t>052F  :881550:00:------:--</t>
  </si>
  <si>
    <t>21:0699:000522</t>
  </si>
  <si>
    <t>21:0211:000467</t>
  </si>
  <si>
    <t>21:0211:000467:0003:0001:00</t>
  </si>
  <si>
    <t>052F  :881551:9M:------:--</t>
  </si>
  <si>
    <t>21:0699:000523</t>
  </si>
  <si>
    <t>052F  :881552:00:------:--</t>
  </si>
  <si>
    <t>21:0699:000524</t>
  </si>
  <si>
    <t>21:0211:000468</t>
  </si>
  <si>
    <t>21:0211:000468:0003:0001:00</t>
  </si>
  <si>
    <t>052F  :881553:00:------:--</t>
  </si>
  <si>
    <t>21:0699:000525</t>
  </si>
  <si>
    <t>21:0211:000469</t>
  </si>
  <si>
    <t>21:0211:000469:0003:0001:00</t>
  </si>
  <si>
    <t>052F  :881554:00:------:--</t>
  </si>
  <si>
    <t>21:0699:000526</t>
  </si>
  <si>
    <t>21:0211:000470</t>
  </si>
  <si>
    <t>21:0211:000470:0003:0001:00</t>
  </si>
  <si>
    <t>052F  :881555:00:------:--</t>
  </si>
  <si>
    <t>21:0699:000527</t>
  </si>
  <si>
    <t>21:0211:000471</t>
  </si>
  <si>
    <t>21:0211:000471:0003:0001:00</t>
  </si>
  <si>
    <t>052F  :881556:00:------:--</t>
  </si>
  <si>
    <t>21:0699:000528</t>
  </si>
  <si>
    <t>21:0211:000472</t>
  </si>
  <si>
    <t>21:0211:000472:0003:0001:00</t>
  </si>
  <si>
    <t>052F  :881557:00:------:--</t>
  </si>
  <si>
    <t>21:0699:000529</t>
  </si>
  <si>
    <t>21:0211:000473</t>
  </si>
  <si>
    <t>21:0211:000473:0003:0001:00</t>
  </si>
  <si>
    <t>052F  :881558:00:------:--</t>
  </si>
  <si>
    <t>21:0699:000530</t>
  </si>
  <si>
    <t>21:0211:000474</t>
  </si>
  <si>
    <t>21:0211:000474:0003:0001:00</t>
  </si>
  <si>
    <t>052F  :881559:00:------:--</t>
  </si>
  <si>
    <t>21:0699:000531</t>
  </si>
  <si>
    <t>21:0211:000475</t>
  </si>
  <si>
    <t>21:0211:000475:0003:0001:00</t>
  </si>
  <si>
    <t>052F  :881560:00:------:--</t>
  </si>
  <si>
    <t>21:0699:000532</t>
  </si>
  <si>
    <t>21:0211:000476</t>
  </si>
  <si>
    <t>21:0211:000476:0003:0001:00</t>
  </si>
  <si>
    <t>052F  :881562:00:------:--</t>
  </si>
  <si>
    <t>21:0699:000533</t>
  </si>
  <si>
    <t>21:0211:000477</t>
  </si>
  <si>
    <t>21:0211:000477:0003:0001:00</t>
  </si>
  <si>
    <t>052F  :881563:10:------:--</t>
  </si>
  <si>
    <t>21:0699:000534</t>
  </si>
  <si>
    <t>21:0211:000478</t>
  </si>
  <si>
    <t>21:0211:000478:0003:0001:00</t>
  </si>
  <si>
    <t>052F  :881564:20:881563:10</t>
  </si>
  <si>
    <t>21:0699:000535</t>
  </si>
  <si>
    <t>21:0211:000478:0004:0001:00</t>
  </si>
  <si>
    <t>052F  :881565:00:------:--</t>
  </si>
  <si>
    <t>21:0699:000536</t>
  </si>
  <si>
    <t>21:0211:000479</t>
  </si>
  <si>
    <t>21:0211:000479:0003:0001:00</t>
  </si>
  <si>
    <t>052F  :881566:9R:------:--</t>
  </si>
  <si>
    <t>21:0699:000537</t>
  </si>
  <si>
    <t>052F  :881567:00:------:--</t>
  </si>
  <si>
    <t>21:0699:000538</t>
  </si>
  <si>
    <t>21:0211:000480</t>
  </si>
  <si>
    <t>21:0211:000480:0003:0001:00</t>
  </si>
  <si>
    <t>052F  :881568:00:------:--</t>
  </si>
  <si>
    <t>21:0699:000539</t>
  </si>
  <si>
    <t>21:0211:000481</t>
  </si>
  <si>
    <t>21:0211:000481:0003:0001:00</t>
  </si>
  <si>
    <t>052F  :881569:00:------:--</t>
  </si>
  <si>
    <t>21:0699:000540</t>
  </si>
  <si>
    <t>21:0211:000482</t>
  </si>
  <si>
    <t>21:0211:000482:0003:0001:00</t>
  </si>
  <si>
    <t>052F  :881570:00:------:--</t>
  </si>
  <si>
    <t>21:0699:000541</t>
  </si>
  <si>
    <t>21:0211:000483</t>
  </si>
  <si>
    <t>21:0211:000483:0003:0001:00</t>
  </si>
  <si>
    <t>052F  :881571:00:------:--</t>
  </si>
  <si>
    <t>21:0699:000542</t>
  </si>
  <si>
    <t>21:0211:000484</t>
  </si>
  <si>
    <t>21:0211:000484:0003:0001:00</t>
  </si>
  <si>
    <t>052F  :881572:00:------:--</t>
  </si>
  <si>
    <t>21:0699:000543</t>
  </si>
  <si>
    <t>21:0211:000485</t>
  </si>
  <si>
    <t>21:0211:000485:0003:0001:00</t>
  </si>
  <si>
    <t>052F  :881573:00:------:--</t>
  </si>
  <si>
    <t>21:0699:000544</t>
  </si>
  <si>
    <t>21:0211:000486</t>
  </si>
  <si>
    <t>21:0211:000486:0003:0001:00</t>
  </si>
  <si>
    <t>052F  :881574:00:------:--</t>
  </si>
  <si>
    <t>21:0699:000545</t>
  </si>
  <si>
    <t>21:0211:000487</t>
  </si>
  <si>
    <t>21:0211:000487:0003:0001:00</t>
  </si>
  <si>
    <t>052F  :881575:00:------:--</t>
  </si>
  <si>
    <t>21:0699:000546</t>
  </si>
  <si>
    <t>21:0211:000488</t>
  </si>
  <si>
    <t>21:0211:000488:0003:0001:00</t>
  </si>
  <si>
    <t>052F  :881576:00:------:--</t>
  </si>
  <si>
    <t>21:0699:000547</t>
  </si>
  <si>
    <t>21:0211:000489</t>
  </si>
  <si>
    <t>21:0211:000489:0003:0001:00</t>
  </si>
  <si>
    <t>052F  :881577:00:------:--</t>
  </si>
  <si>
    <t>21:0699:000548</t>
  </si>
  <si>
    <t>21:0211:000490</t>
  </si>
  <si>
    <t>21:0211:000490:0003:0001:00</t>
  </si>
  <si>
    <t>052F  :881578:00:------:--</t>
  </si>
  <si>
    <t>21:0699:000549</t>
  </si>
  <si>
    <t>21:0211:000491</t>
  </si>
  <si>
    <t>21:0211:000491:0003:0001:00</t>
  </si>
  <si>
    <t>052F  :881579:00:------:--</t>
  </si>
  <si>
    <t>21:0699:000550</t>
  </si>
  <si>
    <t>21:0211:000492</t>
  </si>
  <si>
    <t>21:0211:000492:0003:0001:00</t>
  </si>
  <si>
    <t>052F  :881580:00:------:--</t>
  </si>
  <si>
    <t>21:0699:000551</t>
  </si>
  <si>
    <t>21:0211:000493</t>
  </si>
  <si>
    <t>21:0211:000493:0003:0001:00</t>
  </si>
  <si>
    <t>052F  :881582:10:------:--</t>
  </si>
  <si>
    <t>21:0699:000552</t>
  </si>
  <si>
    <t>21:0211:000494</t>
  </si>
  <si>
    <t>21:0211:000494:0003:0001:00</t>
  </si>
  <si>
    <t>052F  :881583:20:881582:10</t>
  </si>
  <si>
    <t>21:0699:000553</t>
  </si>
  <si>
    <t>21:0211:000494:0004:0001:00</t>
  </si>
  <si>
    <t>052F  :881584:00:------:--</t>
  </si>
  <si>
    <t>21:0699:000554</t>
  </si>
  <si>
    <t>21:0211:000495</t>
  </si>
  <si>
    <t>21:0211:000495:0003:0001:00</t>
  </si>
  <si>
    <t>052F  :881585:00:------:--</t>
  </si>
  <si>
    <t>21:0699:000555</t>
  </si>
  <si>
    <t>21:0211:000496</t>
  </si>
  <si>
    <t>21:0211:000496:0003:0001:00</t>
  </si>
  <si>
    <t>052F  :881586:00:------:--</t>
  </si>
  <si>
    <t>21:0699:000556</t>
  </si>
  <si>
    <t>21:0211:000497</t>
  </si>
  <si>
    <t>21:0211:000497:0003:0001:00</t>
  </si>
  <si>
    <t>052F  :881587:00:------:--</t>
  </si>
  <si>
    <t>21:0699:000557</t>
  </si>
  <si>
    <t>21:0211:000498</t>
  </si>
  <si>
    <t>21:0211:000498:0003:0001:00</t>
  </si>
  <si>
    <t>052F  :881588:00:------:--</t>
  </si>
  <si>
    <t>21:0699:000558</t>
  </si>
  <si>
    <t>21:0211:000499</t>
  </si>
  <si>
    <t>21:0211:000499:0003:0001:00</t>
  </si>
  <si>
    <t>052F  :881589:00:------:--</t>
  </si>
  <si>
    <t>21:0699:000559</t>
  </si>
  <si>
    <t>21:0211:000500</t>
  </si>
  <si>
    <t>21:0211:000500:0003:0001:00</t>
  </si>
  <si>
    <t>052F  :881590:00:------:--</t>
  </si>
  <si>
    <t>21:0699:000560</t>
  </si>
  <si>
    <t>21:0211:000501</t>
  </si>
  <si>
    <t>21:0211:000501:0003:0001:00</t>
  </si>
  <si>
    <t>052F  :881591:00:------:--</t>
  </si>
  <si>
    <t>21:0699:000561</t>
  </si>
  <si>
    <t>21:0211:000502</t>
  </si>
  <si>
    <t>21:0211:000502:0003:0001:00</t>
  </si>
  <si>
    <t>052F  :881592:00:------:--</t>
  </si>
  <si>
    <t>21:0699:000562</t>
  </si>
  <si>
    <t>21:0211:000503</t>
  </si>
  <si>
    <t>21:0211:000503:0003:0001:00</t>
  </si>
  <si>
    <t>052F  :881593:00:------:--</t>
  </si>
  <si>
    <t>21:0699:000563</t>
  </si>
  <si>
    <t>21:0211:000504</t>
  </si>
  <si>
    <t>21:0211:000504:0003:0001:00</t>
  </si>
  <si>
    <t>052F  :881594:00:------:--</t>
  </si>
  <si>
    <t>21:0699:000564</t>
  </si>
  <si>
    <t>21:0211:000505</t>
  </si>
  <si>
    <t>21:0211:000505:0003:0001:00</t>
  </si>
  <si>
    <t>052F  :881595:00:------:--</t>
  </si>
  <si>
    <t>21:0699:000565</t>
  </si>
  <si>
    <t>21:0211:000506</t>
  </si>
  <si>
    <t>21:0211:000506:0003:0001:00</t>
  </si>
  <si>
    <t>052F  :881596:00:------:--</t>
  </si>
  <si>
    <t>21:0699:000566</t>
  </si>
  <si>
    <t>21:0211:000507</t>
  </si>
  <si>
    <t>21:0211:000507:0003:0001:00</t>
  </si>
  <si>
    <t>052F  :881597:00:------:--</t>
  </si>
  <si>
    <t>21:0699:000567</t>
  </si>
  <si>
    <t>21:0211:000508</t>
  </si>
  <si>
    <t>21:0211:000508:0003:0001:00</t>
  </si>
  <si>
    <t>052F  :881598:00:------:--</t>
  </si>
  <si>
    <t>21:0699:000568</t>
  </si>
  <si>
    <t>21:0211:000509</t>
  </si>
  <si>
    <t>21:0211:000509:0003:0001:00</t>
  </si>
  <si>
    <t>052F  :881599:00:------:--</t>
  </si>
  <si>
    <t>21:0699:000569</t>
  </si>
  <si>
    <t>21:0211:000510</t>
  </si>
  <si>
    <t>21:0211:000510:0003:0001:00</t>
  </si>
  <si>
    <t>052F  :881600:9M:------:--</t>
  </si>
  <si>
    <t>21:0699:000570</t>
  </si>
  <si>
    <t>052F  :881602:10:------:--</t>
  </si>
  <si>
    <t>21:0699:000571</t>
  </si>
  <si>
    <t>21:0211:000511</t>
  </si>
  <si>
    <t>21:0211:000511:0003:0001:00</t>
  </si>
  <si>
    <t>052F  :881603:20:881602:10</t>
  </si>
  <si>
    <t>21:0699:000572</t>
  </si>
  <si>
    <t>21:0211:000511:0004:0001:00</t>
  </si>
  <si>
    <t>052F  :881604:00:------:--</t>
  </si>
  <si>
    <t>21:0699:000573</t>
  </si>
  <si>
    <t>21:0211:000512</t>
  </si>
  <si>
    <t>21:0211:000512:0003:0001:00</t>
  </si>
  <si>
    <t>052F  :881605:00:------:--</t>
  </si>
  <si>
    <t>21:0699:000574</t>
  </si>
  <si>
    <t>21:0211:000513</t>
  </si>
  <si>
    <t>21:0211:000513:0003:0001:00</t>
  </si>
  <si>
    <t>052F  :881606:00:------:--</t>
  </si>
  <si>
    <t>21:0699:000575</t>
  </si>
  <si>
    <t>21:0211:000514</t>
  </si>
  <si>
    <t>21:0211:000514:0003:0001:00</t>
  </si>
  <si>
    <t>052F  :881607:00:------:--</t>
  </si>
  <si>
    <t>21:0699:000576</t>
  </si>
  <si>
    <t>21:0211:000515</t>
  </si>
  <si>
    <t>21:0211:000515:0003:0001:00</t>
  </si>
  <si>
    <t>052F  :881608:00:------:--</t>
  </si>
  <si>
    <t>21:0699:000577</t>
  </si>
  <si>
    <t>21:0211:000516</t>
  </si>
  <si>
    <t>21:0211:000516:0003:0001:00</t>
  </si>
  <si>
    <t>052F  :881609:00:------:--</t>
  </si>
  <si>
    <t>21:0699:000578</t>
  </si>
  <si>
    <t>21:0211:000517</t>
  </si>
  <si>
    <t>21:0211:000517:0003:0001:00</t>
  </si>
  <si>
    <t>052F  :881610:00:------:--</t>
  </si>
  <si>
    <t>21:0699:000579</t>
  </si>
  <si>
    <t>21:0211:000518</t>
  </si>
  <si>
    <t>21:0211:000518:0003:0001:00</t>
  </si>
  <si>
    <t>052F  :881611:00:------:--</t>
  </si>
  <si>
    <t>21:0699:000580</t>
  </si>
  <si>
    <t>21:0211:000519</t>
  </si>
  <si>
    <t>21:0211:000519:0003:0001:00</t>
  </si>
  <si>
    <t>052F  :881612:00:------:--</t>
  </si>
  <si>
    <t>21:0699:000581</t>
  </si>
  <si>
    <t>21:0211:000520</t>
  </si>
  <si>
    <t>21:0211:000520:0003:0001:00</t>
  </si>
  <si>
    <t>052F  :881613:00:------:--</t>
  </si>
  <si>
    <t>21:0699:000582</t>
  </si>
  <si>
    <t>21:0211:000521</t>
  </si>
  <si>
    <t>21:0211:000521:0003:0001:00</t>
  </si>
  <si>
    <t>052F  :881614:00:------:--</t>
  </si>
  <si>
    <t>21:0699:000583</t>
  </si>
  <si>
    <t>21:0211:000522</t>
  </si>
  <si>
    <t>21:0211:000522:0003:0001:00</t>
  </si>
  <si>
    <t>052F  :881615:9P:------:--</t>
  </si>
  <si>
    <t>21:0699:000584</t>
  </si>
  <si>
    <t>052F  :881616:00:------:--</t>
  </si>
  <si>
    <t>21:0699:000585</t>
  </si>
  <si>
    <t>21:0211:000523</t>
  </si>
  <si>
    <t>21:0211:000523:0003:0001:00</t>
  </si>
  <si>
    <t>052F  :881617:00:------:--</t>
  </si>
  <si>
    <t>21:0699:000586</t>
  </si>
  <si>
    <t>21:0211:000524</t>
  </si>
  <si>
    <t>21:0211:000524:0003:0001:00</t>
  </si>
  <si>
    <t>052F  :881618:00:------:--</t>
  </si>
  <si>
    <t>21:0699:000587</t>
  </si>
  <si>
    <t>21:0211:000525</t>
  </si>
  <si>
    <t>21:0211:000525:0003:0001:00</t>
  </si>
  <si>
    <t>052F  :881619:00:------:--</t>
  </si>
  <si>
    <t>21:0699:000588</t>
  </si>
  <si>
    <t>21:0211:000526</t>
  </si>
  <si>
    <t>21:0211:000526:0003:0001:00</t>
  </si>
  <si>
    <t>052F  :881620:00:------:--</t>
  </si>
  <si>
    <t>21:0699:000589</t>
  </si>
  <si>
    <t>21:0211:000527</t>
  </si>
  <si>
    <t>21:0211:000527:0003:0001:00</t>
  </si>
  <si>
    <t>052F  :881622:10:------:--</t>
  </si>
  <si>
    <t>21:0699:000590</t>
  </si>
  <si>
    <t>21:0211:000528</t>
  </si>
  <si>
    <t>21:0211:000528:0003:0001:00</t>
  </si>
  <si>
    <t>052F  :881623:20:881622:10</t>
  </si>
  <si>
    <t>21:0699:000591</t>
  </si>
  <si>
    <t>21:0211:000528:0004:0001:00</t>
  </si>
  <si>
    <t>052F  :881624:00:------:--</t>
  </si>
  <si>
    <t>21:0699:000592</t>
  </si>
  <si>
    <t>21:0211:000529</t>
  </si>
  <si>
    <t>21:0211:000529:0003:0001:00</t>
  </si>
  <si>
    <t>052F  :881625:00:------:--</t>
  </si>
  <si>
    <t>21:0699:000593</t>
  </si>
  <si>
    <t>21:0211:000530</t>
  </si>
  <si>
    <t>21:0211:000530:0003:0001:00</t>
  </si>
  <si>
    <t>052F  :881626:9M:------:--</t>
  </si>
  <si>
    <t>21:0699:000594</t>
  </si>
  <si>
    <t>052F  :881627:00:------:--</t>
  </si>
  <si>
    <t>21:0699:000595</t>
  </si>
  <si>
    <t>21:0211:000531</t>
  </si>
  <si>
    <t>21:0211:000531:0003:0001:00</t>
  </si>
  <si>
    <t>052F  :881628:00:------:--</t>
  </si>
  <si>
    <t>21:0699:000596</t>
  </si>
  <si>
    <t>21:0211:000532</t>
  </si>
  <si>
    <t>21:0211:000532:0003:0001:00</t>
  </si>
  <si>
    <t>052F  :881629:00:------:--</t>
  </si>
  <si>
    <t>21:0699:000597</t>
  </si>
  <si>
    <t>21:0211:000533</t>
  </si>
  <si>
    <t>21:0211:000533:0003:0001:00</t>
  </si>
  <si>
    <t>052F  :881630:00:------:--</t>
  </si>
  <si>
    <t>21:0699:000598</t>
  </si>
  <si>
    <t>21:0211:000534</t>
  </si>
  <si>
    <t>21:0211:000534:0003:0001:00</t>
  </si>
  <si>
    <t>052F  :881631:00:------:--</t>
  </si>
  <si>
    <t>21:0699:000599</t>
  </si>
  <si>
    <t>21:0211:000535</t>
  </si>
  <si>
    <t>21:0211:000535:0003:0001:00</t>
  </si>
  <si>
    <t>052F  :881632:00:------:--</t>
  </si>
  <si>
    <t>21:0699:000600</t>
  </si>
  <si>
    <t>21:0211:000536</t>
  </si>
  <si>
    <t>21:0211:000536:0003:0001:00</t>
  </si>
  <si>
    <t>052F  :881633:00:------:--</t>
  </si>
  <si>
    <t>21:0699:000601</t>
  </si>
  <si>
    <t>21:0211:000537</t>
  </si>
  <si>
    <t>21:0211:000537:0003:0001:00</t>
  </si>
  <si>
    <t>052F  :881634:00:------:--</t>
  </si>
  <si>
    <t>21:0699:000602</t>
  </si>
  <si>
    <t>21:0211:000538</t>
  </si>
  <si>
    <t>21:0211:000538:0003:0001:00</t>
  </si>
  <si>
    <t>052F  :881635:00:------:--</t>
  </si>
  <si>
    <t>21:0699:000603</t>
  </si>
  <si>
    <t>21:0211:000539</t>
  </si>
  <si>
    <t>21:0211:000539:0003:0001:00</t>
  </si>
  <si>
    <t>052F  :881636:00:------:--</t>
  </si>
  <si>
    <t>21:0699:000604</t>
  </si>
  <si>
    <t>21:0211:000540</t>
  </si>
  <si>
    <t>21:0211:000540:0003:0001:00</t>
  </si>
  <si>
    <t>052F  :881637:00:------:--</t>
  </si>
  <si>
    <t>21:0699:000605</t>
  </si>
  <si>
    <t>21:0211:000541</t>
  </si>
  <si>
    <t>21:0211:000541:0003:0001:00</t>
  </si>
  <si>
    <t>052F  :881638:00:------:--</t>
  </si>
  <si>
    <t>21:0699:000606</t>
  </si>
  <si>
    <t>21:0211:000542</t>
  </si>
  <si>
    <t>21:0211:000542:0003:0001:00</t>
  </si>
  <si>
    <t>052F  :881639:00:------:--</t>
  </si>
  <si>
    <t>21:0699:000607</t>
  </si>
  <si>
    <t>21:0211:000543</t>
  </si>
  <si>
    <t>21:0211:000543:0003:0001:00</t>
  </si>
  <si>
    <t>052F  :881640:00:------:--</t>
  </si>
  <si>
    <t>21:0699:000608</t>
  </si>
  <si>
    <t>21:0211:000544</t>
  </si>
  <si>
    <t>21:0211:000544:0003:0001:00</t>
  </si>
  <si>
    <t>052F  :881642:10:------:--</t>
  </si>
  <si>
    <t>21:0699:000609</t>
  </si>
  <si>
    <t>21:0211:000545</t>
  </si>
  <si>
    <t>21:0211:000545:0003:0001:00</t>
  </si>
  <si>
    <t>052F  :881643:20:881642:10</t>
  </si>
  <si>
    <t>21:0699:000610</t>
  </si>
  <si>
    <t>21:0211:000545:0004:0001:00</t>
  </si>
  <si>
    <t>052F  :881644:00:------:--</t>
  </si>
  <si>
    <t>21:0699:000611</t>
  </si>
  <si>
    <t>21:0211:000546</t>
  </si>
  <si>
    <t>21:0211:000546:0003:0001:00</t>
  </si>
  <si>
    <t>052F  :881645:00:------:--</t>
  </si>
  <si>
    <t>21:0699:000612</t>
  </si>
  <si>
    <t>21:0211:000547</t>
  </si>
  <si>
    <t>21:0211:000547:0003:0001:00</t>
  </si>
  <si>
    <t>052F  :881646:00:------:--</t>
  </si>
  <si>
    <t>21:0699:000613</t>
  </si>
  <si>
    <t>21:0211:000548</t>
  </si>
  <si>
    <t>21:0211:000548:0003:0001:00</t>
  </si>
  <si>
    <t>052F  :881647:00:------:--</t>
  </si>
  <si>
    <t>21:0699:000614</t>
  </si>
  <si>
    <t>21:0211:000549</t>
  </si>
  <si>
    <t>21:0211:000549:0003:0001:00</t>
  </si>
  <si>
    <t>052F  :881648:00:------:--</t>
  </si>
  <si>
    <t>21:0699:000615</t>
  </si>
  <si>
    <t>21:0211:000550</t>
  </si>
  <si>
    <t>21:0211:000550:0003:0001:00</t>
  </si>
  <si>
    <t>052F  :881649:00:------:--</t>
  </si>
  <si>
    <t>21:0699:000616</t>
  </si>
  <si>
    <t>21:0211:000551</t>
  </si>
  <si>
    <t>21:0211:000551:0003:0001:00</t>
  </si>
  <si>
    <t>052F  :881650:00:------:--</t>
  </si>
  <si>
    <t>21:0699:000617</t>
  </si>
  <si>
    <t>21:0211:000552</t>
  </si>
  <si>
    <t>21:0211:000552:0003:0001:00</t>
  </si>
  <si>
    <t>052F  :881651:00:------:--</t>
  </si>
  <si>
    <t>21:0699:000618</t>
  </si>
  <si>
    <t>21:0211:000553</t>
  </si>
  <si>
    <t>21:0211:000553:0003:0001:00</t>
  </si>
  <si>
    <t>052F  :881652:00:------:--</t>
  </si>
  <si>
    <t>21:0699:000619</t>
  </si>
  <si>
    <t>21:0211:000554</t>
  </si>
  <si>
    <t>21:0211:000554:0003:0001:00</t>
  </si>
  <si>
    <t>052F  :881653:00:------:--</t>
  </si>
  <si>
    <t>21:0699:000620</t>
  </si>
  <si>
    <t>21:0211:000555</t>
  </si>
  <si>
    <t>21:0211:000555:0003:0001:00</t>
  </si>
  <si>
    <t>052F  :881654:00:------:--</t>
  </si>
  <si>
    <t>21:0699:000621</t>
  </si>
  <si>
    <t>21:0211:000556</t>
  </si>
  <si>
    <t>21:0211:000556:0003:0001:00</t>
  </si>
  <si>
    <t>052F  :881655:00:------:--</t>
  </si>
  <si>
    <t>21:0699:000622</t>
  </si>
  <si>
    <t>21:0211:000557</t>
  </si>
  <si>
    <t>21:0211:000557:0003:0001:00</t>
  </si>
  <si>
    <t>052F  :881656:00:------:--</t>
  </si>
  <si>
    <t>21:0699:000623</t>
  </si>
  <si>
    <t>21:0211:000558</t>
  </si>
  <si>
    <t>21:0211:000558:0003:0001:00</t>
  </si>
  <si>
    <t>052F  :881657:00:------:--</t>
  </si>
  <si>
    <t>21:0699:000624</t>
  </si>
  <si>
    <t>21:0211:000559</t>
  </si>
  <si>
    <t>21:0211:000559:0003:0001:00</t>
  </si>
  <si>
    <t>052F  :881658:9P:------:--</t>
  </si>
  <si>
    <t>21:0699:000625</t>
  </si>
  <si>
    <t>052F  :881659:00:------:--</t>
  </si>
  <si>
    <t>21:0699:000626</t>
  </si>
  <si>
    <t>21:0211:000560</t>
  </si>
  <si>
    <t>21:0211:000560:0003:0001:00</t>
  </si>
  <si>
    <t>052F  :881660:00:------:--</t>
  </si>
  <si>
    <t>21:0699:000627</t>
  </si>
  <si>
    <t>21:0211:000561</t>
  </si>
  <si>
    <t>21:0211:000561:0003:0001:00</t>
  </si>
  <si>
    <t>052F  :881662:10:------:--</t>
  </si>
  <si>
    <t>21:0699:000628</t>
  </si>
  <si>
    <t>21:0211:000562</t>
  </si>
  <si>
    <t>21:0211:000562:0003:0001:00</t>
  </si>
  <si>
    <t>052F  :881663:20:881662:10</t>
  </si>
  <si>
    <t>21:0699:000629</t>
  </si>
  <si>
    <t>21:0211:000562:0004:0001:00</t>
  </si>
  <si>
    <t>052F  :881664:00:------:--</t>
  </si>
  <si>
    <t>21:0699:000630</t>
  </si>
  <si>
    <t>21:0211:000563</t>
  </si>
  <si>
    <t>21:0211:000563:0003:0001:00</t>
  </si>
  <si>
    <t>052F  :881665:9P:------:--</t>
  </si>
  <si>
    <t>21:0699:000631</t>
  </si>
  <si>
    <t>052F  :881666:00:------:--</t>
  </si>
  <si>
    <t>21:0699:000632</t>
  </si>
  <si>
    <t>21:0211:000564</t>
  </si>
  <si>
    <t>21:0211:000564:0003:0001:00</t>
  </si>
  <si>
    <t>052F  :881667:00:------:--</t>
  </si>
  <si>
    <t>21:0699:000633</t>
  </si>
  <si>
    <t>21:0211:000565</t>
  </si>
  <si>
    <t>21:0211:000565:0003:0001:00</t>
  </si>
  <si>
    <t>052F  :881668:00:------:--</t>
  </si>
  <si>
    <t>21:0699:000634</t>
  </si>
  <si>
    <t>21:0211:000566</t>
  </si>
  <si>
    <t>21:0211:000566:0003:0001:00</t>
  </si>
  <si>
    <t>052F  :881669:00:------:--</t>
  </si>
  <si>
    <t>21:0699:000635</t>
  </si>
  <si>
    <t>21:0211:000567</t>
  </si>
  <si>
    <t>21:0211:000567:0003:0001:00</t>
  </si>
  <si>
    <t>052F  :881670:00:------:--</t>
  </si>
  <si>
    <t>21:0699:000636</t>
  </si>
  <si>
    <t>21:0211:000568</t>
  </si>
  <si>
    <t>21:0211:000568:0003:0001:00</t>
  </si>
  <si>
    <t>052F  :881671:00:------:--</t>
  </si>
  <si>
    <t>21:0699:000637</t>
  </si>
  <si>
    <t>21:0211:000569</t>
  </si>
  <si>
    <t>21:0211:000569:0003:0001:00</t>
  </si>
  <si>
    <t>052F  :881672:00:------:--</t>
  </si>
  <si>
    <t>21:0699:000638</t>
  </si>
  <si>
    <t>21:0211:000570</t>
  </si>
  <si>
    <t>21:0211:000570:0003:0001:00</t>
  </si>
  <si>
    <t>052F  :881673:00:------:--</t>
  </si>
  <si>
    <t>21:0699:000639</t>
  </si>
  <si>
    <t>21:0211:000571</t>
  </si>
  <si>
    <t>21:0211:000571:0003:0001:00</t>
  </si>
  <si>
    <t>052F  :881674:00:------:--</t>
  </si>
  <si>
    <t>21:0699:000640</t>
  </si>
  <si>
    <t>21:0211:000572</t>
  </si>
  <si>
    <t>21:0211:000572:0003:0001:00</t>
  </si>
  <si>
    <t>052F  :881675:00:------:--</t>
  </si>
  <si>
    <t>21:0699:000641</t>
  </si>
  <si>
    <t>21:0211:000573</t>
  </si>
  <si>
    <t>21:0211:000573:0003:0001:00</t>
  </si>
  <si>
    <t>052F  :881676:00:------:--</t>
  </si>
  <si>
    <t>21:0699:000642</t>
  </si>
  <si>
    <t>21:0211:000574</t>
  </si>
  <si>
    <t>21:0211:000574:0003:0001:00</t>
  </si>
  <si>
    <t>052F  :881677:00:------:--</t>
  </si>
  <si>
    <t>21:0699:000643</t>
  </si>
  <si>
    <t>21:0211:000575</t>
  </si>
  <si>
    <t>21:0211:000575:0003:0001:00</t>
  </si>
  <si>
    <t>052F  :881678:00:------:--</t>
  </si>
  <si>
    <t>21:0699:000644</t>
  </si>
  <si>
    <t>21:0211:000576</t>
  </si>
  <si>
    <t>21:0211:000576:0003:0001:00</t>
  </si>
  <si>
    <t>052F  :881679:00:------:--</t>
  </si>
  <si>
    <t>21:0699:000645</t>
  </si>
  <si>
    <t>21:0211:000577</t>
  </si>
  <si>
    <t>21:0211:000577:0003:0001:00</t>
  </si>
  <si>
    <t>052F  :881680:00:------:--</t>
  </si>
  <si>
    <t>21:0699:000646</t>
  </si>
  <si>
    <t>21:0211:000578</t>
  </si>
  <si>
    <t>21:0211:000578:0003:0001:00</t>
  </si>
  <si>
    <t>052F  :881682:10:------:--</t>
  </si>
  <si>
    <t>21:0699:000647</t>
  </si>
  <si>
    <t>21:0211:000579</t>
  </si>
  <si>
    <t>21:0211:000579:0003:0001:00</t>
  </si>
  <si>
    <t>052F  :881683:20:881682:10</t>
  </si>
  <si>
    <t>21:0699:000648</t>
  </si>
  <si>
    <t>21:0211:000579:0004:0001:00</t>
  </si>
  <si>
    <t>052F  :881684:00:------:--</t>
  </si>
  <si>
    <t>21:0699:000649</t>
  </si>
  <si>
    <t>21:0211:000580</t>
  </si>
  <si>
    <t>21:0211:000580:0003:0001:00</t>
  </si>
  <si>
    <t>052F  :881685:00:------:--</t>
  </si>
  <si>
    <t>21:0699:000650</t>
  </si>
  <si>
    <t>21:0211:000581</t>
  </si>
  <si>
    <t>21:0211:000581:0003:0001:00</t>
  </si>
  <si>
    <t>052F  :881686:00:------:--</t>
  </si>
  <si>
    <t>21:0699:000651</t>
  </si>
  <si>
    <t>21:0211:000582</t>
  </si>
  <si>
    <t>21:0211:000582:0003:0001:00</t>
  </si>
  <si>
    <t>052F  :881687:00:------:--</t>
  </si>
  <si>
    <t>21:0699:000652</t>
  </si>
  <si>
    <t>21:0211:000583</t>
  </si>
  <si>
    <t>21:0211:000583:0003:0001:00</t>
  </si>
  <si>
    <t>052F  :881688:00:------:--</t>
  </si>
  <si>
    <t>21:0699:000653</t>
  </si>
  <si>
    <t>21:0211:000584</t>
  </si>
  <si>
    <t>21:0211:000584:0003:0001:00</t>
  </si>
  <si>
    <t>052F  :881689:00:------:--</t>
  </si>
  <si>
    <t>21:0699:000654</t>
  </si>
  <si>
    <t>21:0211:000585</t>
  </si>
  <si>
    <t>21:0211:000585:0003:0001:00</t>
  </si>
  <si>
    <t>052F  :881690:00:------:--</t>
  </si>
  <si>
    <t>21:0699:000655</t>
  </si>
  <si>
    <t>21:0211:000586</t>
  </si>
  <si>
    <t>21:0211:000586:0003:0001:00</t>
  </si>
  <si>
    <t>052F  :881691:00:------:--</t>
  </si>
  <si>
    <t>21:0699:000656</t>
  </si>
  <si>
    <t>21:0211:000587</t>
  </si>
  <si>
    <t>21:0211:000587:0003:0001:00</t>
  </si>
  <si>
    <t>052F  :881692:00:------:--</t>
  </si>
  <si>
    <t>21:0699:000657</t>
  </si>
  <si>
    <t>21:0211:000588</t>
  </si>
  <si>
    <t>21:0211:000588:0003:0001:00</t>
  </si>
  <si>
    <t>052F  :881693:00:------:--</t>
  </si>
  <si>
    <t>21:0699:000658</t>
  </si>
  <si>
    <t>21:0211:000589</t>
  </si>
  <si>
    <t>21:0211:000589:0003:0001:00</t>
  </si>
  <si>
    <t>052F  :881694:00:------:--</t>
  </si>
  <si>
    <t>21:0699:000659</t>
  </si>
  <si>
    <t>21:0211:000590</t>
  </si>
  <si>
    <t>21:0211:000590:0003:0001:00</t>
  </si>
  <si>
    <t>052F  :881695:00:------:--</t>
  </si>
  <si>
    <t>21:0699:000660</t>
  </si>
  <si>
    <t>21:0211:000591</t>
  </si>
  <si>
    <t>21:0211:000591:0003:0001:00</t>
  </si>
  <si>
    <t>052F  :881696:00:------:--</t>
  </si>
  <si>
    <t>21:0699:000661</t>
  </si>
  <si>
    <t>21:0211:000592</t>
  </si>
  <si>
    <t>21:0211:000592:0003:0001:00</t>
  </si>
  <si>
    <t>052F  :881697:9R:------:--</t>
  </si>
  <si>
    <t>21:0699:000662</t>
  </si>
  <si>
    <t>052F  :881698:00:------:--</t>
  </si>
  <si>
    <t>21:0699:000663</t>
  </si>
  <si>
    <t>21:0211:000593</t>
  </si>
  <si>
    <t>21:0211:000593:0003:0001:00</t>
  </si>
  <si>
    <t>052F  :881699:00:------:--</t>
  </si>
  <si>
    <t>21:0699:000664</t>
  </si>
  <si>
    <t>21:0211:000594</t>
  </si>
  <si>
    <t>21:0211:000594:0003:0001:00</t>
  </si>
  <si>
    <t>052F  :881700:00:------:--</t>
  </si>
  <si>
    <t>21:0699:000665</t>
  </si>
  <si>
    <t>21:0211:000595</t>
  </si>
  <si>
    <t>21:0211:000595:0003:0001:00</t>
  </si>
  <si>
    <t>052F  :881702:10:------:--</t>
  </si>
  <si>
    <t>21:0699:000666</t>
  </si>
  <si>
    <t>21:0211:000596</t>
  </si>
  <si>
    <t>21:0211:000596:0003:0001:00</t>
  </si>
  <si>
    <t>052F  :881703:20:881702:10</t>
  </si>
  <si>
    <t>21:0699:000667</t>
  </si>
  <si>
    <t>21:0211:000596:0004:0001:00</t>
  </si>
  <si>
    <t>052F  :881704:00:------:--</t>
  </si>
  <si>
    <t>21:0699:000668</t>
  </si>
  <si>
    <t>21:0211:000597</t>
  </si>
  <si>
    <t>21:0211:000597:0003:0001:00</t>
  </si>
  <si>
    <t>052F  :881705:9R:------:--</t>
  </si>
  <si>
    <t>21:0699:000669</t>
  </si>
  <si>
    <t>052F  :881706:00:------:--</t>
  </si>
  <si>
    <t>21:0699:000670</t>
  </si>
  <si>
    <t>21:0211:000598</t>
  </si>
  <si>
    <t>21:0211:000598:0003:0001:00</t>
  </si>
  <si>
    <t>052F  :881707:00:------:--</t>
  </si>
  <si>
    <t>21:0699:000671</t>
  </si>
  <si>
    <t>21:0211:000599</t>
  </si>
  <si>
    <t>21:0211:000599:0003:0001:00</t>
  </si>
  <si>
    <t>052F  :881708:00:------:--</t>
  </si>
  <si>
    <t>21:0699:000672</t>
  </si>
  <si>
    <t>21:0211:000600</t>
  </si>
  <si>
    <t>21:0211:000600:0003:0001:00</t>
  </si>
  <si>
    <t>052F  :881709:00:------:--</t>
  </si>
  <si>
    <t>21:0699:000673</t>
  </si>
  <si>
    <t>21:0211:000601</t>
  </si>
  <si>
    <t>21:0211:000601:0003:0001:00</t>
  </si>
  <si>
    <t>052F  :881710:00:------:--</t>
  </si>
  <si>
    <t>21:0699:000674</t>
  </si>
  <si>
    <t>21:0211:000602</t>
  </si>
  <si>
    <t>21:0211:000602:0003:0001:00</t>
  </si>
  <si>
    <t>052F  :881711:00:------:--</t>
  </si>
  <si>
    <t>21:0699:000675</t>
  </si>
  <si>
    <t>21:0211:000603</t>
  </si>
  <si>
    <t>21:0211:000603:0003:0001:00</t>
  </si>
  <si>
    <t>052F  :881712:00:------:--</t>
  </si>
  <si>
    <t>21:0699:000676</t>
  </si>
  <si>
    <t>21:0211:000604</t>
  </si>
  <si>
    <t>21:0211:000604:0003:0001:00</t>
  </si>
  <si>
    <t>052F  :881713:00:------:--</t>
  </si>
  <si>
    <t>21:0699:000677</t>
  </si>
  <si>
    <t>21:0211:000605</t>
  </si>
  <si>
    <t>21:0211:000605:0003:0001:00</t>
  </si>
  <si>
    <t>052F  :881714:00:------:--</t>
  </si>
  <si>
    <t>21:0699:000678</t>
  </si>
  <si>
    <t>21:0211:000606</t>
  </si>
  <si>
    <t>21:0211:000606:0003:0001:00</t>
  </si>
  <si>
    <t>052F  :881715:00:------:--</t>
  </si>
  <si>
    <t>21:0699:000679</t>
  </si>
  <si>
    <t>21:0211:000607</t>
  </si>
  <si>
    <t>21:0211:000607:0003:0001:00</t>
  </si>
  <si>
    <t>052F  :881716:00:------:--</t>
  </si>
  <si>
    <t>21:0699:000680</t>
  </si>
  <si>
    <t>21:0211:000608</t>
  </si>
  <si>
    <t>21:0211:000608:0003:0001:00</t>
  </si>
  <si>
    <t>052F  :881717:00:------:--</t>
  </si>
  <si>
    <t>21:0699:000681</t>
  </si>
  <si>
    <t>21:0211:000609</t>
  </si>
  <si>
    <t>21:0211:000609:0003:0001:00</t>
  </si>
  <si>
    <t>052F  :881718:00:------:--</t>
  </si>
  <si>
    <t>21:0699:000682</t>
  </si>
  <si>
    <t>21:0211:000610</t>
  </si>
  <si>
    <t>21:0211:000610:0003:0001:00</t>
  </si>
  <si>
    <t>052F  :881719:00:------:--</t>
  </si>
  <si>
    <t>21:0699:000683</t>
  </si>
  <si>
    <t>21:0211:000611</t>
  </si>
  <si>
    <t>21:0211:000611:0003:0001:00</t>
  </si>
  <si>
    <t>052F  :881720:00:------:--</t>
  </si>
  <si>
    <t>21:0699:000684</t>
  </si>
  <si>
    <t>21:0211:000612</t>
  </si>
  <si>
    <t>21:0211:000612:0003:0001:00</t>
  </si>
  <si>
    <t>052F  :881722:9M:------:--</t>
  </si>
  <si>
    <t>21:0699:000685</t>
  </si>
  <si>
    <t>052F  :881723:10:------:--</t>
  </si>
  <si>
    <t>21:0699:000686</t>
  </si>
  <si>
    <t>21:0211:000613</t>
  </si>
  <si>
    <t>21:0211:000613:0003:0001:00</t>
  </si>
  <si>
    <t>052F  :881724:20:881723:10</t>
  </si>
  <si>
    <t>21:0699:000687</t>
  </si>
  <si>
    <t>21:0211:000613:0004:0001:00</t>
  </si>
  <si>
    <t>052F  :881725:00:------:--</t>
  </si>
  <si>
    <t>21:0699:000688</t>
  </si>
  <si>
    <t>21:0211:000614</t>
  </si>
  <si>
    <t>21:0211:000614:0003:0001:00</t>
  </si>
  <si>
    <t>052F  :881726:00:------:--</t>
  </si>
  <si>
    <t>21:0699:000689</t>
  </si>
  <si>
    <t>21:0211:000615</t>
  </si>
  <si>
    <t>21:0211:000615:0003:0001:00</t>
  </si>
  <si>
    <t>052F  :881727:00:------:--</t>
  </si>
  <si>
    <t>21:0699:000690</t>
  </si>
  <si>
    <t>21:0211:000616</t>
  </si>
  <si>
    <t>21:0211:000616:0003:0001:00</t>
  </si>
  <si>
    <t>052F  :881728:00:------:--</t>
  </si>
  <si>
    <t>21:0699:000691</t>
  </si>
  <si>
    <t>21:0211:000617</t>
  </si>
  <si>
    <t>21:0211:000617:0003:0001:00</t>
  </si>
  <si>
    <t>052F  :881729:00:------:--</t>
  </si>
  <si>
    <t>21:0699:000692</t>
  </si>
  <si>
    <t>21:0211:000618</t>
  </si>
  <si>
    <t>21:0211:000618:0003:0001:00</t>
  </si>
  <si>
    <t>052F  :881730:00:------:--</t>
  </si>
  <si>
    <t>21:0699:000693</t>
  </si>
  <si>
    <t>21:0211:000619</t>
  </si>
  <si>
    <t>21:0211:000619:0003:0001:00</t>
  </si>
  <si>
    <t>052F  :881731:00:------:--</t>
  </si>
  <si>
    <t>21:0699:000694</t>
  </si>
  <si>
    <t>21:0211:000620</t>
  </si>
  <si>
    <t>21:0211:000620:0003:0001:00</t>
  </si>
  <si>
    <t>052F  :881732:00:------:--</t>
  </si>
  <si>
    <t>21:0699:000695</t>
  </si>
  <si>
    <t>21:0211:000621</t>
  </si>
  <si>
    <t>21:0211:000621:0003:0001:00</t>
  </si>
  <si>
    <t>052F  :881733:00:------:--</t>
  </si>
  <si>
    <t>21:0699:000696</t>
  </si>
  <si>
    <t>21:0211:000622</t>
  </si>
  <si>
    <t>21:0211:000622:0003:0001:00</t>
  </si>
  <si>
    <t>052F  :881734:00:------:--</t>
  </si>
  <si>
    <t>21:0699:000697</t>
  </si>
  <si>
    <t>21:0211:000623</t>
  </si>
  <si>
    <t>21:0211:000623:0003:0001:00</t>
  </si>
  <si>
    <t>052F  :881735:00:------:--</t>
  </si>
  <si>
    <t>21:0699:000698</t>
  </si>
  <si>
    <t>21:0211:000624</t>
  </si>
  <si>
    <t>21:0211:000624:0003:0001:00</t>
  </si>
  <si>
    <t>052F  :881736:00:------:--</t>
  </si>
  <si>
    <t>21:0699:000699</t>
  </si>
  <si>
    <t>21:0211:000625</t>
  </si>
  <si>
    <t>21:0211:000625:0003:0001:00</t>
  </si>
  <si>
    <t>052F  :881737:00:------:--</t>
  </si>
  <si>
    <t>21:0699:000700</t>
  </si>
  <si>
    <t>21:0211:000626</t>
  </si>
  <si>
    <t>21:0211:000626:0003:0001:00</t>
  </si>
  <si>
    <t>052F  :881738:00:------:--</t>
  </si>
  <si>
    <t>21:0699:000701</t>
  </si>
  <si>
    <t>21:0211:000627</t>
  </si>
  <si>
    <t>21:0211:000627:0003:0001:00</t>
  </si>
  <si>
    <t>052F  :881739:00:------:--</t>
  </si>
  <si>
    <t>21:0699:000702</t>
  </si>
  <si>
    <t>21:0211:000628</t>
  </si>
  <si>
    <t>21:0211:000628:0003:0001:00</t>
  </si>
  <si>
    <t>052F  :881740:00:------:--</t>
  </si>
  <si>
    <t>21:0699:000703</t>
  </si>
  <si>
    <t>21:0211:000629</t>
  </si>
  <si>
    <t>21:0211:000629:0003:0001:00</t>
  </si>
  <si>
    <t>052F  :881742:00:------:--</t>
  </si>
  <si>
    <t>21:0699:000704</t>
  </si>
  <si>
    <t>21:0211:000630</t>
  </si>
  <si>
    <t>21:0211:000630:0003:0001:00</t>
  </si>
  <si>
    <t>052F  :881743:00:------:--</t>
  </si>
  <si>
    <t>21:0699:000705</t>
  </si>
  <si>
    <t>21:0211:000631</t>
  </si>
  <si>
    <t>21:0211:000631:0003:0001:00</t>
  </si>
  <si>
    <t>052F  :881744:10:------:--</t>
  </si>
  <si>
    <t>21:0699:000706</t>
  </si>
  <si>
    <t>21:0211:000632</t>
  </si>
  <si>
    <t>21:0211:000632:0003:0001:00</t>
  </si>
  <si>
    <t>052F  :881745:20:881744:10</t>
  </si>
  <si>
    <t>21:0699:000707</t>
  </si>
  <si>
    <t>21:0211:000632:0004:0001:00</t>
  </si>
  <si>
    <t>052F  :881746:00:------:--</t>
  </si>
  <si>
    <t>21:0699:000708</t>
  </si>
  <si>
    <t>21:0211:000633</t>
  </si>
  <si>
    <t>21:0211:000633:0003:0001:00</t>
  </si>
  <si>
    <t>052F  :881747:00:------:--</t>
  </si>
  <si>
    <t>21:0699:000709</t>
  </si>
  <si>
    <t>21:0211:000634</t>
  </si>
  <si>
    <t>21:0211:000634:0003:0001:00</t>
  </si>
  <si>
    <t>052F  :881748:00:------:--</t>
  </si>
  <si>
    <t>21:0699:000710</t>
  </si>
  <si>
    <t>21:0211:000635</t>
  </si>
  <si>
    <t>21:0211:000635:0003:0001:00</t>
  </si>
  <si>
    <t>052F  :881749:00:------:--</t>
  </si>
  <si>
    <t>21:0699:000711</t>
  </si>
  <si>
    <t>21:0211:000636</t>
  </si>
  <si>
    <t>21:0211:000636:0003:0001:00</t>
  </si>
  <si>
    <t>052F  :881750:00:------:--</t>
  </si>
  <si>
    <t>21:0699:000712</t>
  </si>
  <si>
    <t>21:0211:000637</t>
  </si>
  <si>
    <t>21:0211:000637:0003:0001:00</t>
  </si>
  <si>
    <t>052F  :881751:00:------:--</t>
  </si>
  <si>
    <t>21:0699:000713</t>
  </si>
  <si>
    <t>21:0211:000638</t>
  </si>
  <si>
    <t>21:0211:000638:0003:0001:00</t>
  </si>
  <si>
    <t>052F  :881752:00:------:--</t>
  </si>
  <si>
    <t>21:0699:000714</t>
  </si>
  <si>
    <t>21:0211:000639</t>
  </si>
  <si>
    <t>21:0211:000639:0003:0001:00</t>
  </si>
  <si>
    <t>052F  :881753:00:------:--</t>
  </si>
  <si>
    <t>21:0699:000715</t>
  </si>
  <si>
    <t>21:0211:000640</t>
  </si>
  <si>
    <t>21:0211:000640:0003:0001:00</t>
  </si>
  <si>
    <t>052F  :881754:00:------:--</t>
  </si>
  <si>
    <t>21:0699:000716</t>
  </si>
  <si>
    <t>21:0211:000641</t>
  </si>
  <si>
    <t>21:0211:000641:0003:0001:00</t>
  </si>
  <si>
    <t>052F  :881755:00:------:--</t>
  </si>
  <si>
    <t>21:0699:000717</t>
  </si>
  <si>
    <t>21:0211:000642</t>
  </si>
  <si>
    <t>21:0211:000642:0003:0001:00</t>
  </si>
  <si>
    <t>052F  :881756:9P:------:--</t>
  </si>
  <si>
    <t>21:0699:000718</t>
  </si>
  <si>
    <t>052F  :881757:00:------:--</t>
  </si>
  <si>
    <t>21:0699:000719</t>
  </si>
  <si>
    <t>21:0211:000643</t>
  </si>
  <si>
    <t>21:0211:000643:0003:0001:00</t>
  </si>
  <si>
    <t>052F  :881758:00:------:--</t>
  </si>
  <si>
    <t>21:0699:000720</t>
  </si>
  <si>
    <t>21:0211:000644</t>
  </si>
  <si>
    <t>21:0211:000644:0003:0001:00</t>
  </si>
  <si>
    <t>052F  :881759:00:------:--</t>
  </si>
  <si>
    <t>21:0699:000721</t>
  </si>
  <si>
    <t>21:0211:000645</t>
  </si>
  <si>
    <t>21:0211:000645:0003:0001:00</t>
  </si>
  <si>
    <t>052F  :881760:00:------:--</t>
  </si>
  <si>
    <t>21:0699:000722</t>
  </si>
  <si>
    <t>21:0211:000646</t>
  </si>
  <si>
    <t>21:0211:000646:0003:0001:00</t>
  </si>
  <si>
    <t>052F  :881762:10:------:--</t>
  </si>
  <si>
    <t>21:0699:000723</t>
  </si>
  <si>
    <t>21:0211:000647</t>
  </si>
  <si>
    <t>21:0211:000647:0003:0001:00</t>
  </si>
  <si>
    <t>052F  :881763:20:881762:10</t>
  </si>
  <si>
    <t>21:0699:000724</t>
  </si>
  <si>
    <t>21:0211:000647:0004:0001:00</t>
  </si>
  <si>
    <t>052F  :881764:00:------:--</t>
  </si>
  <si>
    <t>21:0699:000725</t>
  </si>
  <si>
    <t>21:0211:000648</t>
  </si>
  <si>
    <t>21:0211:000648:0003:0001:00</t>
  </si>
  <si>
    <t>052F  :881765:00:------:--</t>
  </si>
  <si>
    <t>21:0699:000726</t>
  </si>
  <si>
    <t>21:0211:000649</t>
  </si>
  <si>
    <t>21:0211:000649:0003:0001:00</t>
  </si>
  <si>
    <t>052F  :881766:00:------:--</t>
  </si>
  <si>
    <t>21:0699:000727</t>
  </si>
  <si>
    <t>21:0211:000650</t>
  </si>
  <si>
    <t>21:0211:000650:0003:0001:00</t>
  </si>
  <si>
    <t>052F  :881767:00:------:--</t>
  </si>
  <si>
    <t>21:0699:000728</t>
  </si>
  <si>
    <t>21:0211:000651</t>
  </si>
  <si>
    <t>21:0211:000651:0003:0001:00</t>
  </si>
  <si>
    <t>052F  :881768:00:------:--</t>
  </si>
  <si>
    <t>21:0699:000729</t>
  </si>
  <si>
    <t>21:0211:000652</t>
  </si>
  <si>
    <t>21:0211:000652:0003:0001:00</t>
  </si>
  <si>
    <t>052F  :881769:9R:------:--</t>
  </si>
  <si>
    <t>21:0699:000730</t>
  </si>
  <si>
    <t>052F  :881770:00:------:--</t>
  </si>
  <si>
    <t>21:0699:000731</t>
  </si>
  <si>
    <t>21:0211:000653</t>
  </si>
  <si>
    <t>21:0211:000653:0003:0001:00</t>
  </si>
  <si>
    <t>052F  :881771:00:------:--</t>
  </si>
  <si>
    <t>21:0699:000732</t>
  </si>
  <si>
    <t>21:0211:000654</t>
  </si>
  <si>
    <t>21:0211:000654:0003:0001:00</t>
  </si>
  <si>
    <t>052F  :881772:00:------:--</t>
  </si>
  <si>
    <t>21:0699:000733</t>
  </si>
  <si>
    <t>21:0211:000655</t>
  </si>
  <si>
    <t>21:0211:000655:0003:0001:00</t>
  </si>
  <si>
    <t>052F  :881773:00:------:--</t>
  </si>
  <si>
    <t>21:0699:000734</t>
  </si>
  <si>
    <t>21:0211:000656</t>
  </si>
  <si>
    <t>21:0211:000656:0003:0001:00</t>
  </si>
  <si>
    <t>052F  :881774:00:------:--</t>
  </si>
  <si>
    <t>21:0699:000735</t>
  </si>
  <si>
    <t>21:0211:000657</t>
  </si>
  <si>
    <t>21:0211:000657:0003:0001:00</t>
  </si>
  <si>
    <t>052F  :881775:00:------:--</t>
  </si>
  <si>
    <t>21:0699:000736</t>
  </si>
  <si>
    <t>21:0211:000658</t>
  </si>
  <si>
    <t>21:0211:000658:0003:0001:00</t>
  </si>
  <si>
    <t>052F  :881776:00:------:--</t>
  </si>
  <si>
    <t>21:0699:000737</t>
  </si>
  <si>
    <t>21:0211:000659</t>
  </si>
  <si>
    <t>21:0211:000659:0003:0001:00</t>
  </si>
  <si>
    <t>052F  :881777:00:------:--</t>
  </si>
  <si>
    <t>21:0699:000738</t>
  </si>
  <si>
    <t>21:0211:000660</t>
  </si>
  <si>
    <t>21:0211:000660:0003:0001:00</t>
  </si>
  <si>
    <t>052F  :881778:00:------:--</t>
  </si>
  <si>
    <t>21:0699:000739</t>
  </si>
  <si>
    <t>21:0211:000661</t>
  </si>
  <si>
    <t>21:0211:000661:0003:0001:00</t>
  </si>
  <si>
    <t>052F  :881779:00:------:--</t>
  </si>
  <si>
    <t>21:0699:000740</t>
  </si>
  <si>
    <t>21:0211:000662</t>
  </si>
  <si>
    <t>21:0211:000662:0003:0001:00</t>
  </si>
  <si>
    <t>052F  :881780:00:------:--</t>
  </si>
  <si>
    <t>21:0699:000741</t>
  </si>
  <si>
    <t>21:0211:000663</t>
  </si>
  <si>
    <t>21:0211:000663:0003:0001:00</t>
  </si>
  <si>
    <t>052F  :881782:10:------:--</t>
  </si>
  <si>
    <t>21:0699:000742</t>
  </si>
  <si>
    <t>21:0211:000664</t>
  </si>
  <si>
    <t>21:0211:000664:0003:0001:00</t>
  </si>
  <si>
    <t>052F  :881783:20:881782:10</t>
  </si>
  <si>
    <t>21:0699:000743</t>
  </si>
  <si>
    <t>21:0211:000664:0004:0001:00</t>
  </si>
  <si>
    <t>052F  :881784:00:------:--</t>
  </si>
  <si>
    <t>21:0699:000744</t>
  </si>
  <si>
    <t>21:0211:000665</t>
  </si>
  <si>
    <t>21:0211:000665:0003:0001:00</t>
  </si>
  <si>
    <t>052F  :881785:00:------:--</t>
  </si>
  <si>
    <t>21:0699:000745</t>
  </si>
  <si>
    <t>21:0211:000666</t>
  </si>
  <si>
    <t>21:0211:000666:0003:0001:00</t>
  </si>
  <si>
    <t>052F  :881786:00:------:--</t>
  </si>
  <si>
    <t>21:0699:000746</t>
  </si>
  <si>
    <t>21:0211:000667</t>
  </si>
  <si>
    <t>21:0211:000667:0003:0001:00</t>
  </si>
  <si>
    <t>052F  :881787:00:------:--</t>
  </si>
  <si>
    <t>21:0699:000747</t>
  </si>
  <si>
    <t>21:0211:000668</t>
  </si>
  <si>
    <t>21:0211:000668:0003:0001:00</t>
  </si>
  <si>
    <t>052F  :881788:00:------:--</t>
  </si>
  <si>
    <t>21:0699:000748</t>
  </si>
  <si>
    <t>21:0211:000669</t>
  </si>
  <si>
    <t>21:0211:000669:0003:0001:00</t>
  </si>
  <si>
    <t>052F  :881789:00:------:--</t>
  </si>
  <si>
    <t>21:0699:000749</t>
  </si>
  <si>
    <t>21:0211:000670</t>
  </si>
  <si>
    <t>21:0211:000670:0003:0001:00</t>
  </si>
  <si>
    <t>052F  :881790:00:------:--</t>
  </si>
  <si>
    <t>21:0699:000750</t>
  </si>
  <si>
    <t>21:0211:000671</t>
  </si>
  <si>
    <t>21:0211:000671:0003:0001:00</t>
  </si>
  <si>
    <t>052F  :881791:00:------:--</t>
  </si>
  <si>
    <t>21:0699:000751</t>
  </si>
  <si>
    <t>21:0211:000672</t>
  </si>
  <si>
    <t>21:0211:000672:0003:0001:00</t>
  </si>
  <si>
    <t>052F  :881792:9P:------:--</t>
  </si>
  <si>
    <t>21:0699:000752</t>
  </si>
  <si>
    <t>052F  :881793:00:------:--</t>
  </si>
  <si>
    <t>21:0699:000753</t>
  </si>
  <si>
    <t>21:0211:000673</t>
  </si>
  <si>
    <t>21:0211:000673:0003:0001:00</t>
  </si>
  <si>
    <t>052F  :881794:00:------:--</t>
  </si>
  <si>
    <t>21:0699:000754</t>
  </si>
  <si>
    <t>21:0211:000674</t>
  </si>
  <si>
    <t>21:0211:000674:0003:0001:00</t>
  </si>
  <si>
    <t>052F  :881795:00:------:--</t>
  </si>
  <si>
    <t>21:0699:000755</t>
  </si>
  <si>
    <t>21:0211:000675</t>
  </si>
  <si>
    <t>21:0211:000675:0003:0001:00</t>
  </si>
  <si>
    <t>052F  :881796:00:------:--</t>
  </si>
  <si>
    <t>21:0699:000756</t>
  </si>
  <si>
    <t>21:0211:000676</t>
  </si>
  <si>
    <t>21:0211:000676:0003:0001:00</t>
  </si>
  <si>
    <t>052F  :881797:00:------:--</t>
  </si>
  <si>
    <t>21:0699:000757</t>
  </si>
  <si>
    <t>21:0211:000677</t>
  </si>
  <si>
    <t>21:0211:000677:0003:0001:00</t>
  </si>
  <si>
    <t>052F  :881798:00:------:--</t>
  </si>
  <si>
    <t>21:0699:000758</t>
  </si>
  <si>
    <t>21:0211:000678</t>
  </si>
  <si>
    <t>21:0211:000678:0003:0001:00</t>
  </si>
  <si>
    <t>052F  :881799:00:------:--</t>
  </si>
  <si>
    <t>21:0699:000759</t>
  </si>
  <si>
    <t>21:0211:000679</t>
  </si>
  <si>
    <t>21:0211:000679:0003:0001:00</t>
  </si>
  <si>
    <t>052F  :881800:00:------:--</t>
  </si>
  <si>
    <t>21:0699:000760</t>
  </si>
  <si>
    <t>21:0211:000680</t>
  </si>
  <si>
    <t>21:0211:000680:0003:0001:00</t>
  </si>
  <si>
    <t>052F  :881802:10:------:--</t>
  </si>
  <si>
    <t>21:0699:000761</t>
  </si>
  <si>
    <t>21:0211:000681</t>
  </si>
  <si>
    <t>21:0211:000681:0003:0001:00</t>
  </si>
  <si>
    <t>052F  :881803:20:881802:10</t>
  </si>
  <si>
    <t>21:0699:000762</t>
  </si>
  <si>
    <t>21:0211:000681:0004:0001:00</t>
  </si>
  <si>
    <t>052F  :881804:00:------:--</t>
  </si>
  <si>
    <t>21:0699:000763</t>
  </si>
  <si>
    <t>21:0211:000682</t>
  </si>
  <si>
    <t>21:0211:000682:0003:0001:00</t>
  </si>
  <si>
    <t>052F  :881805:00:------:--</t>
  </si>
  <si>
    <t>21:0699:000764</t>
  </si>
  <si>
    <t>21:0211:000683</t>
  </si>
  <si>
    <t>21:0211:000683:0003:0001:00</t>
  </si>
  <si>
    <t>052F  :881806:00:------:--</t>
  </si>
  <si>
    <t>21:0699:000765</t>
  </si>
  <si>
    <t>21:0211:000684</t>
  </si>
  <si>
    <t>21:0211:000684:0003:0001:00</t>
  </si>
  <si>
    <t>052F  :881807:00:------:--</t>
  </si>
  <si>
    <t>21:0699:000766</t>
  </si>
  <si>
    <t>21:0211:000685</t>
  </si>
  <si>
    <t>21:0211:000685:0003:0001:00</t>
  </si>
  <si>
    <t>052F  :881808:00:------:--</t>
  </si>
  <si>
    <t>21:0699:000767</t>
  </si>
  <si>
    <t>21:0211:000686</t>
  </si>
  <si>
    <t>21:0211:000686:0003:0001:00</t>
  </si>
  <si>
    <t>052F  :881809:9M:------:--</t>
  </si>
  <si>
    <t>21:0699:000768</t>
  </si>
  <si>
    <t>052F  :883002:00:------:--</t>
  </si>
  <si>
    <t>21:0699:000769</t>
  </si>
  <si>
    <t>21:0211:000687</t>
  </si>
  <si>
    <t>21:0211:000687:0003:0001:00</t>
  </si>
  <si>
    <t>052F  :883003:00:------:--</t>
  </si>
  <si>
    <t>21:0699:000770</t>
  </si>
  <si>
    <t>21:0211:000688</t>
  </si>
  <si>
    <t>21:0211:000688:0003:0001:00</t>
  </si>
  <si>
    <t>052F  :883004:00:------:--</t>
  </si>
  <si>
    <t>21:0699:000771</t>
  </si>
  <si>
    <t>21:0211:000689</t>
  </si>
  <si>
    <t>21:0211:000689:0003:0001:00</t>
  </si>
  <si>
    <t>052F  :883005:10:------:--</t>
  </si>
  <si>
    <t>21:0699:000772</t>
  </si>
  <si>
    <t>21:0211:000690</t>
  </si>
  <si>
    <t>21:0211:000690:0003:0001:00</t>
  </si>
  <si>
    <t>052F  :883006:20:883005:10</t>
  </si>
  <si>
    <t>21:0699:000773</t>
  </si>
  <si>
    <t>21:0211:000690:0004:0001:00</t>
  </si>
  <si>
    <t>052F  :883007:00:------:--</t>
  </si>
  <si>
    <t>21:0699:000774</t>
  </si>
  <si>
    <t>21:0211:000691</t>
  </si>
  <si>
    <t>21:0211:000691:0003:0001:00</t>
  </si>
  <si>
    <t>052F  :883008:00:------:--</t>
  </si>
  <si>
    <t>21:0699:000775</t>
  </si>
  <si>
    <t>21:0211:000692</t>
  </si>
  <si>
    <t>21:0211:000692:0003:0001:00</t>
  </si>
  <si>
    <t>052F  :883009:00:------:--</t>
  </si>
  <si>
    <t>21:0699:000776</t>
  </si>
  <si>
    <t>21:0211:000693</t>
  </si>
  <si>
    <t>21:0211:000693:0003:0001:00</t>
  </si>
  <si>
    <t>052F  :883010:00:------:--</t>
  </si>
  <si>
    <t>21:0699:000777</t>
  </si>
  <si>
    <t>21:0211:000694</t>
  </si>
  <si>
    <t>21:0211:000694:0003:0001:00</t>
  </si>
  <si>
    <t>052F  :883011:00:------:--</t>
  </si>
  <si>
    <t>21:0699:000778</t>
  </si>
  <si>
    <t>21:0211:000695</t>
  </si>
  <si>
    <t>21:0211:000695:0003:0001:00</t>
  </si>
  <si>
    <t>052F  :883012:00:------:--</t>
  </si>
  <si>
    <t>21:0699:000779</t>
  </si>
  <si>
    <t>21:0211:000696</t>
  </si>
  <si>
    <t>21:0211:000696:0003:0001:00</t>
  </si>
  <si>
    <t>052F  :883013:00:------:--</t>
  </si>
  <si>
    <t>21:0699:000780</t>
  </si>
  <si>
    <t>21:0211:000697</t>
  </si>
  <si>
    <t>21:0211:000697:0003:0001:00</t>
  </si>
  <si>
    <t>052F  :883014:00:------:--</t>
  </si>
  <si>
    <t>21:0699:000781</t>
  </si>
  <si>
    <t>21:0211:000698</t>
  </si>
  <si>
    <t>21:0211:000698:0003:0001:00</t>
  </si>
  <si>
    <t>052F  :883015:9P:------:--</t>
  </si>
  <si>
    <t>21:0699:000782</t>
  </si>
  <si>
    <t>052F  :883016:00:------:--</t>
  </si>
  <si>
    <t>21:0699:000783</t>
  </si>
  <si>
    <t>21:0211:000699</t>
  </si>
  <si>
    <t>21:0211:000699:0003:0001:00</t>
  </si>
  <si>
    <t>052F  :883017:00:------:--</t>
  </si>
  <si>
    <t>21:0699:000784</t>
  </si>
  <si>
    <t>21:0211:000700</t>
  </si>
  <si>
    <t>21:0211:000700:0003:0001:00</t>
  </si>
  <si>
    <t>052F  :883018:00:------:--</t>
  </si>
  <si>
    <t>21:0699:000785</t>
  </si>
  <si>
    <t>21:0211:000701</t>
  </si>
  <si>
    <t>21:0211:000701:0003:0001:00</t>
  </si>
  <si>
    <t>052F  :883019:00:------:--</t>
  </si>
  <si>
    <t>21:0699:000786</t>
  </si>
  <si>
    <t>21:0211:000702</t>
  </si>
  <si>
    <t>21:0211:000702:0003:0001:00</t>
  </si>
  <si>
    <t>052F  :883020:00:------:--</t>
  </si>
  <si>
    <t>21:0699:000787</t>
  </si>
  <si>
    <t>21:0211:000703</t>
  </si>
  <si>
    <t>21:0211:000703:0003:0001:00</t>
  </si>
  <si>
    <t>052F  :883022:10:------:--</t>
  </si>
  <si>
    <t>21:0699:000788</t>
  </si>
  <si>
    <t>21:0211:000704</t>
  </si>
  <si>
    <t>21:0211:000704:0003:0001:00</t>
  </si>
  <si>
    <t>052F  :883023:20:883022:10</t>
  </si>
  <si>
    <t>21:0699:000789</t>
  </si>
  <si>
    <t>21:0211:000704:0004:0001:00</t>
  </si>
  <si>
    <t>052F  :883024:00:------:--</t>
  </si>
  <si>
    <t>21:0699:000790</t>
  </si>
  <si>
    <t>21:0211:000705</t>
  </si>
  <si>
    <t>21:0211:000705:0003:0001:00</t>
  </si>
  <si>
    <t>052F  :883025:00:------:--</t>
  </si>
  <si>
    <t>21:0699:000791</t>
  </si>
  <si>
    <t>21:0211:000706</t>
  </si>
  <si>
    <t>21:0211:000706:0003:0001:00</t>
  </si>
  <si>
    <t>052F  :883026:00:------:--</t>
  </si>
  <si>
    <t>21:0699:000792</t>
  </si>
  <si>
    <t>21:0211:000707</t>
  </si>
  <si>
    <t>21:0211:000707:0003:0001:00</t>
  </si>
  <si>
    <t>052F  :883027:00:------:--</t>
  </si>
  <si>
    <t>21:0699:000793</t>
  </si>
  <si>
    <t>21:0211:000708</t>
  </si>
  <si>
    <t>21:0211:000708:0003:0001:00</t>
  </si>
  <si>
    <t>052F  :883028:00:------:--</t>
  </si>
  <si>
    <t>21:0699:000794</t>
  </si>
  <si>
    <t>21:0211:000709</t>
  </si>
  <si>
    <t>21:0211:000709:0003:0001:00</t>
  </si>
  <si>
    <t>052F  :883029:00:------:--</t>
  </si>
  <si>
    <t>21:0699:000795</t>
  </si>
  <si>
    <t>21:0211:000710</t>
  </si>
  <si>
    <t>21:0211:000710:0003:0001:00</t>
  </si>
  <si>
    <t>052F  :883030:00:------:--</t>
  </si>
  <si>
    <t>21:0699:000796</t>
  </si>
  <si>
    <t>21:0211:000711</t>
  </si>
  <si>
    <t>21:0211:000711:0003:0001:00</t>
  </si>
  <si>
    <t>052F  :883031:00:------:--</t>
  </si>
  <si>
    <t>21:0699:000797</t>
  </si>
  <si>
    <t>21:0211:000712</t>
  </si>
  <si>
    <t>21:0211:000712:0003:0001:00</t>
  </si>
  <si>
    <t>052F  :883032:00:------:--</t>
  </si>
  <si>
    <t>21:0699:000798</t>
  </si>
  <si>
    <t>21:0211:000713</t>
  </si>
  <si>
    <t>21:0211:000713:0003:0001:00</t>
  </si>
  <si>
    <t>052F  :883033:00:------:--</t>
  </si>
  <si>
    <t>21:0699:000799</t>
  </si>
  <si>
    <t>21:0211:000714</t>
  </si>
  <si>
    <t>21:0211:000714:0003:0001:00</t>
  </si>
  <si>
    <t>052F  :883034:00:------:--</t>
  </si>
  <si>
    <t>21:0699:000800</t>
  </si>
  <si>
    <t>21:0211:000715</t>
  </si>
  <si>
    <t>21:0211:000715:0003:0001:00</t>
  </si>
  <si>
    <t>052F  :883035:9P:------:--</t>
  </si>
  <si>
    <t>21:0699:000801</t>
  </si>
  <si>
    <t>052F  :883036:00:------:--</t>
  </si>
  <si>
    <t>21:0699:000802</t>
  </si>
  <si>
    <t>21:0211:000716</t>
  </si>
  <si>
    <t>21:0211:000716:0003:0001:00</t>
  </si>
  <si>
    <t>052F  :883037:00:------:--</t>
  </si>
  <si>
    <t>21:0699:000803</t>
  </si>
  <si>
    <t>21:0211:000717</t>
  </si>
  <si>
    <t>21:0211:000717:0003:0001:00</t>
  </si>
  <si>
    <t>052F  :883038:00:------:--</t>
  </si>
  <si>
    <t>21:0699:000804</t>
  </si>
  <si>
    <t>21:0211:000718</t>
  </si>
  <si>
    <t>21:0211:000718:0003:0001:00</t>
  </si>
  <si>
    <t>052F  :883039:00:------:--</t>
  </si>
  <si>
    <t>21:0699:000805</t>
  </si>
  <si>
    <t>21:0211:000719</t>
  </si>
  <si>
    <t>21:0211:000719:0003:0001:00</t>
  </si>
  <si>
    <t>052F  :883040:00:------:--</t>
  </si>
  <si>
    <t>21:0699:000806</t>
  </si>
  <si>
    <t>21:0211:000720</t>
  </si>
  <si>
    <t>21:0211:000720:0003:0001:00</t>
  </si>
  <si>
    <t>052F  :883042:00:------:--</t>
  </si>
  <si>
    <t>21:0699:000807</t>
  </si>
  <si>
    <t>21:0211:000721</t>
  </si>
  <si>
    <t>21:0211:000721:0003:0001:00</t>
  </si>
  <si>
    <t>052F  :883043:00:------:--</t>
  </si>
  <si>
    <t>21:0699:000808</t>
  </si>
  <si>
    <t>21:0211:000722</t>
  </si>
  <si>
    <t>21:0211:000722:0003:0001:00</t>
  </si>
  <si>
    <t>052F  :883044:10:------:--</t>
  </si>
  <si>
    <t>21:0699:000809</t>
  </si>
  <si>
    <t>21:0211:000723</t>
  </si>
  <si>
    <t>21:0211:000723:0003:0001:00</t>
  </si>
  <si>
    <t>052F  :883045:20:883044:10</t>
  </si>
  <si>
    <t>21:0699:000810</t>
  </si>
  <si>
    <t>21:0211:000723:0004:0001:00</t>
  </si>
  <si>
    <t>052F  :883046:00:------:--</t>
  </si>
  <si>
    <t>21:0699:000811</t>
  </si>
  <si>
    <t>21:0211:000724</t>
  </si>
  <si>
    <t>21:0211:000724:0003:0001:00</t>
  </si>
  <si>
    <t>052F  :883047:00:------:--</t>
  </si>
  <si>
    <t>21:0699:000812</t>
  </si>
  <si>
    <t>21:0211:000725</t>
  </si>
  <si>
    <t>21:0211:000725:0003:0001:00</t>
  </si>
  <si>
    <t>052F  :883048:00:------:--</t>
  </si>
  <si>
    <t>21:0699:000813</t>
  </si>
  <si>
    <t>21:0211:000726</t>
  </si>
  <si>
    <t>21:0211:000726:0003:0001:00</t>
  </si>
  <si>
    <t>052F  :883049:00:------:--</t>
  </si>
  <si>
    <t>21:0699:000814</t>
  </si>
  <si>
    <t>21:0211:000727</t>
  </si>
  <si>
    <t>21:0211:000727:0003:0001:00</t>
  </si>
  <si>
    <t>052F  :883050:00:------:--</t>
  </si>
  <si>
    <t>21:0699:000815</t>
  </si>
  <si>
    <t>21:0211:000728</t>
  </si>
  <si>
    <t>21:0211:000728:0003:0001:00</t>
  </si>
  <si>
    <t>052F  :883051:00:------:--</t>
  </si>
  <si>
    <t>21:0699:000816</t>
  </si>
  <si>
    <t>21:0211:000729</t>
  </si>
  <si>
    <t>21:0211:000729:0003:0001:00</t>
  </si>
  <si>
    <t>052F  :883052:00:------:--</t>
  </si>
  <si>
    <t>21:0699:000817</t>
  </si>
  <si>
    <t>21:0211:000730</t>
  </si>
  <si>
    <t>21:0211:000730:0003:0001:00</t>
  </si>
  <si>
    <t>052F  :883053:00:------:--</t>
  </si>
  <si>
    <t>21:0699:000818</t>
  </si>
  <si>
    <t>21:0211:000731</t>
  </si>
  <si>
    <t>21:0211:000731:0003:0001:00</t>
  </si>
  <si>
    <t>052F  :883054:00:------:--</t>
  </si>
  <si>
    <t>21:0699:000819</t>
  </si>
  <si>
    <t>21:0211:000732</t>
  </si>
  <si>
    <t>21:0211:000732:0003:0001:00</t>
  </si>
  <si>
    <t>052F  :883055:00:------:--</t>
  </si>
  <si>
    <t>21:0699:000820</t>
  </si>
  <si>
    <t>21:0211:000733</t>
  </si>
  <si>
    <t>21:0211:000733:0003:0001:00</t>
  </si>
  <si>
    <t>052F  :883056:00:------:--</t>
  </si>
  <si>
    <t>21:0699:000821</t>
  </si>
  <si>
    <t>21:0211:000734</t>
  </si>
  <si>
    <t>21:0211:000734:0003:0001:00</t>
  </si>
  <si>
    <t>052F  :883057:00:------:--</t>
  </si>
  <si>
    <t>21:0699:000822</t>
  </si>
  <si>
    <t>21:0211:000735</t>
  </si>
  <si>
    <t>21:0211:000735:0003:0001:00</t>
  </si>
  <si>
    <t>052F  :883058:00:------:--</t>
  </si>
  <si>
    <t>21:0699:000823</t>
  </si>
  <si>
    <t>21:0211:000736</t>
  </si>
  <si>
    <t>21:0211:000736:0003:0001:00</t>
  </si>
  <si>
    <t>052F  :883059:00:------:--</t>
  </si>
  <si>
    <t>21:0699:000824</t>
  </si>
  <si>
    <t>21:0211:000737</t>
  </si>
  <si>
    <t>21:0211:000737:0003:0001:00</t>
  </si>
  <si>
    <t>052F  :883060:9P:------:--</t>
  </si>
  <si>
    <t>21:0699:000825</t>
  </si>
  <si>
    <t>052F  :883062:00:------:--</t>
  </si>
  <si>
    <t>21:0699:000826</t>
  </si>
  <si>
    <t>21:0211:000738</t>
  </si>
  <si>
    <t>21:0211:000738:0003:0001:00</t>
  </si>
  <si>
    <t>052F  :883063:00:------:--</t>
  </si>
  <si>
    <t>21:0699:000827</t>
  </si>
  <si>
    <t>21:0211:000739</t>
  </si>
  <si>
    <t>21:0211:000739:0003:0001:00</t>
  </si>
  <si>
    <t>052F  :883064:00:------:--</t>
  </si>
  <si>
    <t>21:0699:000828</t>
  </si>
  <si>
    <t>21:0211:000740</t>
  </si>
  <si>
    <t>21:0211:000740:0003:0001:00</t>
  </si>
  <si>
    <t>052F  :883065:00:------:--</t>
  </si>
  <si>
    <t>21:0699:000829</t>
  </si>
  <si>
    <t>21:0211:000741</t>
  </si>
  <si>
    <t>21:0211:000741:0003:0001:00</t>
  </si>
  <si>
    <t>052F  :883066:00:------:--</t>
  </si>
  <si>
    <t>21:0699:000830</t>
  </si>
  <si>
    <t>21:0211:000742</t>
  </si>
  <si>
    <t>21:0211:000742:0003:0001:00</t>
  </si>
  <si>
    <t>052F  :883067:9P:------:--</t>
  </si>
  <si>
    <t>21:0699:000831</t>
  </si>
  <si>
    <t>052F  :883068:00:------:--</t>
  </si>
  <si>
    <t>21:0699:000832</t>
  </si>
  <si>
    <t>21:0211:000743</t>
  </si>
  <si>
    <t>21:0211:000743:0003:0001:00</t>
  </si>
  <si>
    <t>052F  :883069:10:------:--</t>
  </si>
  <si>
    <t>21:0699:000833</t>
  </si>
  <si>
    <t>21:0211:000744</t>
  </si>
  <si>
    <t>21:0211:000744:0003:0001:00</t>
  </si>
  <si>
    <t>052F  :883070:20:883069:10</t>
  </si>
  <si>
    <t>21:0699:000834</t>
  </si>
  <si>
    <t>21:0211:000744:0004:0001:00</t>
  </si>
  <si>
    <t>052F  :883071:00:------:--</t>
  </si>
  <si>
    <t>21:0699:000835</t>
  </si>
  <si>
    <t>21:0211:000745</t>
  </si>
  <si>
    <t>21:0211:000745:0003:0001:00</t>
  </si>
  <si>
    <t>052F  :883072:00:------:--</t>
  </si>
  <si>
    <t>21:0699:000836</t>
  </si>
  <si>
    <t>21:0211:000746</t>
  </si>
  <si>
    <t>21:0211:000746:0003:0001:00</t>
  </si>
  <si>
    <t>052F  :883073:00:------:--</t>
  </si>
  <si>
    <t>21:0699:000837</t>
  </si>
  <si>
    <t>21:0211:000747</t>
  </si>
  <si>
    <t>21:0211:000747:0003:0001:00</t>
  </si>
  <si>
    <t>052F  :883074:00:------:--</t>
  </si>
  <si>
    <t>21:0699:000838</t>
  </si>
  <si>
    <t>21:0211:000748</t>
  </si>
  <si>
    <t>21:0211:000748:0003:0001:00</t>
  </si>
  <si>
    <t>052F  :883075:00:------:--</t>
  </si>
  <si>
    <t>21:0699:000839</t>
  </si>
  <si>
    <t>21:0211:000749</t>
  </si>
  <si>
    <t>21:0211:000749:0003:0001:00</t>
  </si>
  <si>
    <t>052F  :883076:00:------:--</t>
  </si>
  <si>
    <t>21:0699:000840</t>
  </si>
  <si>
    <t>21:0211:000750</t>
  </si>
  <si>
    <t>21:0211:000750:0003:0001:00</t>
  </si>
  <si>
    <t>052F  :883077:00:------:--</t>
  </si>
  <si>
    <t>21:0699:000841</t>
  </si>
  <si>
    <t>21:0211:000751</t>
  </si>
  <si>
    <t>21:0211:000751:0003:0001:00</t>
  </si>
  <si>
    <t>052F  :883078:00:------:--</t>
  </si>
  <si>
    <t>21:0699:000842</t>
  </si>
  <si>
    <t>21:0211:000752</t>
  </si>
  <si>
    <t>21:0211:000752:0003:0001:00</t>
  </si>
  <si>
    <t>052F  :883079:00:------:--</t>
  </si>
  <si>
    <t>21:0699:000843</t>
  </si>
  <si>
    <t>21:0211:000753</t>
  </si>
  <si>
    <t>21:0211:000753:0003:0001:00</t>
  </si>
  <si>
    <t>052F  :883080:00:------:--</t>
  </si>
  <si>
    <t>21:0699:000844</t>
  </si>
  <si>
    <t>21:0211:000754</t>
  </si>
  <si>
    <t>21:0211:000754:0003:0001:00</t>
  </si>
  <si>
    <t>052F  :883082:10:------:--</t>
  </si>
  <si>
    <t>21:0699:000845</t>
  </si>
  <si>
    <t>21:0211:000755</t>
  </si>
  <si>
    <t>21:0211:000755:0003:0001:00</t>
  </si>
  <si>
    <t>052F  :883083:20:883082:10</t>
  </si>
  <si>
    <t>21:0699:000846</t>
  </si>
  <si>
    <t>21:0211:000755:0004:0001:00</t>
  </si>
  <si>
    <t>052F  :883084:00:------:--</t>
  </si>
  <si>
    <t>21:0699:000847</t>
  </si>
  <si>
    <t>21:0211:000756</t>
  </si>
  <si>
    <t>21:0211:000756:0003:0001:00</t>
  </si>
  <si>
    <t>052F  :883085:00:------:--</t>
  </si>
  <si>
    <t>21:0699:000848</t>
  </si>
  <si>
    <t>21:0211:000757</t>
  </si>
  <si>
    <t>21:0211:000757:0003:0001:00</t>
  </si>
  <si>
    <t>052F  :883086:00:------:--</t>
  </si>
  <si>
    <t>21:0699:000849</t>
  </si>
  <si>
    <t>21:0211:000758</t>
  </si>
  <si>
    <t>21:0211:000758:0003:0001:00</t>
  </si>
  <si>
    <t>052F  :883087:00:------:--</t>
  </si>
  <si>
    <t>21:0699:000850</t>
  </si>
  <si>
    <t>21:0211:000759</t>
  </si>
  <si>
    <t>21:0211:000759:0003:0001:00</t>
  </si>
  <si>
    <t>052F  :883088:00:------:--</t>
  </si>
  <si>
    <t>21:0699:000851</t>
  </si>
  <si>
    <t>21:0211:000760</t>
  </si>
  <si>
    <t>21:0211:000760:0003:0001:00</t>
  </si>
  <si>
    <t>052F  :883089:00:------:--</t>
  </si>
  <si>
    <t>21:0699:000852</t>
  </si>
  <si>
    <t>21:0211:000761</t>
  </si>
  <si>
    <t>21:0211:000761:0003:0001:00</t>
  </si>
  <si>
    <t>052F  :883090:00:------:--</t>
  </si>
  <si>
    <t>21:0699:000853</t>
  </si>
  <si>
    <t>21:0211:000762</t>
  </si>
  <si>
    <t>21:0211:000762:0003:0001:00</t>
  </si>
  <si>
    <t>052F  :883091:00:------:--</t>
  </si>
  <si>
    <t>21:0699:000854</t>
  </si>
  <si>
    <t>21:0211:000763</t>
  </si>
  <si>
    <t>21:0211:000763:0003:0001:00</t>
  </si>
  <si>
    <t>052F  :883092:00:------:--</t>
  </si>
  <si>
    <t>21:0699:000855</t>
  </si>
  <si>
    <t>21:0211:000764</t>
  </si>
  <si>
    <t>21:0211:000764:0003:0001:00</t>
  </si>
  <si>
    <t>052F  :883093:00:------:--</t>
  </si>
  <si>
    <t>21:0699:000856</t>
  </si>
  <si>
    <t>21:0211:000765</t>
  </si>
  <si>
    <t>21:0211:000765:0003:0001:00</t>
  </si>
  <si>
    <t>052F  :883094:00:------:--</t>
  </si>
  <si>
    <t>21:0699:000857</t>
  </si>
  <si>
    <t>21:0211:000766</t>
  </si>
  <si>
    <t>21:0211:000766:0003:0001:00</t>
  </si>
  <si>
    <t>052F  :883095:00:------:--</t>
  </si>
  <si>
    <t>21:0699:000858</t>
  </si>
  <si>
    <t>21:0211:000767</t>
  </si>
  <si>
    <t>21:0211:000767:0003:0001:00</t>
  </si>
  <si>
    <t>052F  :883096:00:------:--</t>
  </si>
  <si>
    <t>21:0699:000859</t>
  </si>
  <si>
    <t>21:0211:000768</t>
  </si>
  <si>
    <t>21:0211:000768:0003:0001:00</t>
  </si>
  <si>
    <t>052F  :883097:00:------:--</t>
  </si>
  <si>
    <t>21:0699:000860</t>
  </si>
  <si>
    <t>21:0211:000769</t>
  </si>
  <si>
    <t>21:0211:000769:0003:0001:00</t>
  </si>
  <si>
    <t>052F  :883098:9R:------:--</t>
  </si>
  <si>
    <t>21:0699:000861</t>
  </si>
  <si>
    <t>052F  :883099:00:------:--</t>
  </si>
  <si>
    <t>21:0699:000862</t>
  </si>
  <si>
    <t>21:0211:000770</t>
  </si>
  <si>
    <t>21:0211:000770:0003:0001:00</t>
  </si>
  <si>
    <t>052F  :883100:00:------:--</t>
  </si>
  <si>
    <t>21:0699:000863</t>
  </si>
  <si>
    <t>21:0211:000771</t>
  </si>
  <si>
    <t>21:0211:000771:0003:0001:00</t>
  </si>
  <si>
    <t>052F  :883102:00:------:--</t>
  </si>
  <si>
    <t>21:0699:000864</t>
  </si>
  <si>
    <t>21:0211:000772</t>
  </si>
  <si>
    <t>21:0211:000772:0003:0001:00</t>
  </si>
  <si>
    <t>052F  :883103:10:------:--</t>
  </si>
  <si>
    <t>21:0699:000865</t>
  </si>
  <si>
    <t>21:0211:000773</t>
  </si>
  <si>
    <t>21:0211:000773:0003:0001:00</t>
  </si>
  <si>
    <t>052F  :883104:20:883103:10</t>
  </si>
  <si>
    <t>21:0699:000866</t>
  </si>
  <si>
    <t>21:0211:000773:0004:0001:00</t>
  </si>
  <si>
    <t>052F  :883105:00:------:--</t>
  </si>
  <si>
    <t>21:0699:000867</t>
  </si>
  <si>
    <t>21:0211:000774</t>
  </si>
  <si>
    <t>21:0211:000774:0003:0001:00</t>
  </si>
  <si>
    <t>052F  :883106:00:------:--</t>
  </si>
  <si>
    <t>21:0699:000868</t>
  </si>
  <si>
    <t>21:0211:000775</t>
  </si>
  <si>
    <t>21:0211:000775:0003:0001:00</t>
  </si>
  <si>
    <t>052F  :883107:00:------:--</t>
  </si>
  <si>
    <t>21:0699:000869</t>
  </si>
  <si>
    <t>21:0211:000776</t>
  </si>
  <si>
    <t>21:0211:000776:0003:0001:00</t>
  </si>
  <si>
    <t>052F  :883108:00:------:--</t>
  </si>
  <si>
    <t>21:0699:000870</t>
  </si>
  <si>
    <t>21:0211:000777</t>
  </si>
  <si>
    <t>21:0211:000777:0003:0001:00</t>
  </si>
  <si>
    <t>052F  :883109:00:------:--</t>
  </si>
  <si>
    <t>21:0699:000871</t>
  </si>
  <si>
    <t>21:0211:000778</t>
  </si>
  <si>
    <t>21:0211:000778:0003:0001:00</t>
  </si>
  <si>
    <t>052F  :883110:9M:------:--</t>
  </si>
  <si>
    <t>21:0699:000872</t>
  </si>
  <si>
    <t>052F  :883111:00:------:--</t>
  </si>
  <si>
    <t>21:0699:000873</t>
  </si>
  <si>
    <t>21:0211:000779</t>
  </si>
  <si>
    <t>21:0211:000779:0003:0001:00</t>
  </si>
  <si>
    <t>052F  :883112:00:------:--</t>
  </si>
  <si>
    <t>21:0699:000874</t>
  </si>
  <si>
    <t>21:0211:000780</t>
  </si>
  <si>
    <t>21:0211:000780:0003:0001:00</t>
  </si>
  <si>
    <t>052F  :883113:00:------:--</t>
  </si>
  <si>
    <t>21:0699:000875</t>
  </si>
  <si>
    <t>21:0211:000781</t>
  </si>
  <si>
    <t>21:0211:000781:0003:0001:00</t>
  </si>
  <si>
    <t>052F  :883114:00:------:--</t>
  </si>
  <si>
    <t>21:0699:000876</t>
  </si>
  <si>
    <t>21:0211:000782</t>
  </si>
  <si>
    <t>21:0211:000782:0003:0001:00</t>
  </si>
  <si>
    <t>052F  :883115:00:------:--</t>
  </si>
  <si>
    <t>21:0699:000877</t>
  </si>
  <si>
    <t>21:0211:000783</t>
  </si>
  <si>
    <t>21:0211:000783:0003:0001:00</t>
  </si>
  <si>
    <t>052F  :883116:00:------:--</t>
  </si>
  <si>
    <t>21:0699:000878</t>
  </si>
  <si>
    <t>21:0211:000784</t>
  </si>
  <si>
    <t>21:0211:000784:0003:0001:00</t>
  </si>
  <si>
    <t>052F  :883117:00:------:--</t>
  </si>
  <si>
    <t>21:0699:000879</t>
  </si>
  <si>
    <t>21:0211:000785</t>
  </si>
  <si>
    <t>21:0211:000785:0003:0001:00</t>
  </si>
  <si>
    <t>052F  :883118:00:------:--</t>
  </si>
  <si>
    <t>21:0699:000880</t>
  </si>
  <si>
    <t>21:0211:000786</t>
  </si>
  <si>
    <t>21:0211:000786:0003:0001:00</t>
  </si>
  <si>
    <t>052F  :883119:00:------:--</t>
  </si>
  <si>
    <t>21:0699:000881</t>
  </si>
  <si>
    <t>21:0211:000787</t>
  </si>
  <si>
    <t>21:0211:000787:0003:0001:00</t>
  </si>
  <si>
    <t>052F  :883120:00:------:--</t>
  </si>
  <si>
    <t>21:0699:000882</t>
  </si>
  <si>
    <t>21:0211:000788</t>
  </si>
  <si>
    <t>21:0211:000788:0003:0001:00</t>
  </si>
  <si>
    <t>052F  :883122:00:------:--</t>
  </si>
  <si>
    <t>21:0699:000883</t>
  </si>
  <si>
    <t>21:0211:000789</t>
  </si>
  <si>
    <t>21:0211:000789:0003:0001:00</t>
  </si>
  <si>
    <t>052F  :883123:00:------:--</t>
  </si>
  <si>
    <t>21:0699:000884</t>
  </si>
  <si>
    <t>21:0211:000790</t>
  </si>
  <si>
    <t>21:0211:000790:0003:0001:00</t>
  </si>
  <si>
    <t>052F  :883124:00:------:--</t>
  </si>
  <si>
    <t>21:0699:000885</t>
  </si>
  <si>
    <t>21:0211:000791</t>
  </si>
  <si>
    <t>21:0211:000791:0003:0001:00</t>
  </si>
  <si>
    <t>052F  :883125:00:------:--</t>
  </si>
  <si>
    <t>21:0699:000886</t>
  </si>
  <si>
    <t>21:0211:000792</t>
  </si>
  <si>
    <t>21:0211:000792:0003:0001:00</t>
  </si>
  <si>
    <t>052F  :883126:10:------:--</t>
  </si>
  <si>
    <t>21:0699:000887</t>
  </si>
  <si>
    <t>21:0211:000793</t>
  </si>
  <si>
    <t>21:0211:000793:0003:0001:00</t>
  </si>
  <si>
    <t>052F  :883127:20:883126:10</t>
  </si>
  <si>
    <t>21:0699:000888</t>
  </si>
  <si>
    <t>21:0211:000793:0004:0001:00</t>
  </si>
  <si>
    <t>052F  :883128:00:------:--</t>
  </si>
  <si>
    <t>21:0699:000889</t>
  </si>
  <si>
    <t>21:0211:000794</t>
  </si>
  <si>
    <t>21:0211:000794:0003:0001:00</t>
  </si>
  <si>
    <t>052F  :883129:00:------:--</t>
  </si>
  <si>
    <t>21:0699:000890</t>
  </si>
  <si>
    <t>21:0211:000795</t>
  </si>
  <si>
    <t>21:0211:000795:0003:0001:00</t>
  </si>
  <si>
    <t>052F  :883130:00:------:--</t>
  </si>
  <si>
    <t>21:0699:000891</t>
  </si>
  <si>
    <t>21:0211:000796</t>
  </si>
  <si>
    <t>21:0211:000796:0003:0001:00</t>
  </si>
  <si>
    <t>052F  :883131:00:------:--</t>
  </si>
  <si>
    <t>21:0699:000892</t>
  </si>
  <si>
    <t>21:0211:000797</t>
  </si>
  <si>
    <t>21:0211:000797:0003:0001:00</t>
  </si>
  <si>
    <t>052F  :883132:00:------:--</t>
  </si>
  <si>
    <t>21:0699:000893</t>
  </si>
  <si>
    <t>21:0211:000798</t>
  </si>
  <si>
    <t>21:0211:000798:0003:0001:00</t>
  </si>
  <si>
    <t>052F  :883133:00:------:--</t>
  </si>
  <si>
    <t>21:0699:000894</t>
  </si>
  <si>
    <t>21:0211:000799</t>
  </si>
  <si>
    <t>21:0211:000799:0003:0001:00</t>
  </si>
  <si>
    <t>052F  :883134:00:------:--</t>
  </si>
  <si>
    <t>21:0699:000895</t>
  </si>
  <si>
    <t>21:0211:000800</t>
  </si>
  <si>
    <t>21:0211:000800:0003:0001:00</t>
  </si>
  <si>
    <t>052F  :883135:00:------:--</t>
  </si>
  <si>
    <t>21:0699:000896</t>
  </si>
  <si>
    <t>21:0211:000801</t>
  </si>
  <si>
    <t>21:0211:000801:0003:0001:00</t>
  </si>
  <si>
    <t>052F  :883136:00:------:--</t>
  </si>
  <si>
    <t>21:0699:000897</t>
  </si>
  <si>
    <t>21:0211:000802</t>
  </si>
  <si>
    <t>21:0211:000802:0003:0001:00</t>
  </si>
  <si>
    <t>052F  :883137:00:------:--</t>
  </si>
  <si>
    <t>21:0699:000898</t>
  </si>
  <si>
    <t>21:0211:000803</t>
  </si>
  <si>
    <t>21:0211:000803:0003:0001:00</t>
  </si>
  <si>
    <t>052F  :883138:9P:------:--</t>
  </si>
  <si>
    <t>21:0699:000899</t>
  </si>
  <si>
    <t>052F  :883139:00:------:--</t>
  </si>
  <si>
    <t>21:0699:000900</t>
  </si>
  <si>
    <t>21:0211:000804</t>
  </si>
  <si>
    <t>21:0211:000804:0003:0001:00</t>
  </si>
  <si>
    <t>052F  :883140:00:------:--</t>
  </si>
  <si>
    <t>21:0699:000901</t>
  </si>
  <si>
    <t>21:0211:000805</t>
  </si>
  <si>
    <t>21:0211:000805:0003:0001:00</t>
  </si>
  <si>
    <t>052F  :883142:00:------:--</t>
  </si>
  <si>
    <t>21:0699:000902</t>
  </si>
  <si>
    <t>21:0211:000806</t>
  </si>
  <si>
    <t>21:0211:000806:0003:0001:00</t>
  </si>
  <si>
    <t>052F  :883143:00:------:--</t>
  </si>
  <si>
    <t>21:0699:000903</t>
  </si>
  <si>
    <t>21:0211:000807</t>
  </si>
  <si>
    <t>21:0211:000807:0003:0001:00</t>
  </si>
  <si>
    <t>052F  :883144:00:------:--</t>
  </si>
  <si>
    <t>21:0699:000904</t>
  </si>
  <si>
    <t>21:0211:000808</t>
  </si>
  <si>
    <t>21:0211:000808:0003:0001:00</t>
  </si>
  <si>
    <t>052F  :883145:00:------:--</t>
  </si>
  <si>
    <t>21:0699:000905</t>
  </si>
  <si>
    <t>21:0211:000809</t>
  </si>
  <si>
    <t>21:0211:000809:0003:0001:00</t>
  </si>
  <si>
    <t>052F  :883146:00:------:--</t>
  </si>
  <si>
    <t>21:0699:000906</t>
  </si>
  <si>
    <t>21:0211:000810</t>
  </si>
  <si>
    <t>21:0211:000810:0003:0001:00</t>
  </si>
  <si>
    <t>052F  :883147:00:------:--</t>
  </si>
  <si>
    <t>21:0699:000907</t>
  </si>
  <si>
    <t>21:0211:000811</t>
  </si>
  <si>
    <t>21:0211:000811:0003:0001:00</t>
  </si>
  <si>
    <t>052F  :883148:00:------:--</t>
  </si>
  <si>
    <t>21:0699:000908</t>
  </si>
  <si>
    <t>21:0211:000812</t>
  </si>
  <si>
    <t>21:0211:000812:0003:0001:00</t>
  </si>
  <si>
    <t>052F  :883149:00:------:--</t>
  </si>
  <si>
    <t>21:0699:000909</t>
  </si>
  <si>
    <t>21:0211:000813</t>
  </si>
  <si>
    <t>21:0211:000813:0003:0001:00</t>
  </si>
  <si>
    <t>052F  :883150:10:------:--</t>
  </si>
  <si>
    <t>21:0699:000910</t>
  </si>
  <si>
    <t>21:0211:000814</t>
  </si>
  <si>
    <t>21:0211:000814:0003:0001:00</t>
  </si>
  <si>
    <t>052F  :883151:20:883150:10</t>
  </si>
  <si>
    <t>21:0699:000911</t>
  </si>
  <si>
    <t>21:0211:000814:0004:0001:00</t>
  </si>
  <si>
    <t>052F  :883152:00:------:--</t>
  </si>
  <si>
    <t>21:0699:000912</t>
  </si>
  <si>
    <t>21:0211:000815</t>
  </si>
  <si>
    <t>21:0211:000815:0003:0001:00</t>
  </si>
  <si>
    <t>052F  :883153:00:------:--</t>
  </si>
  <si>
    <t>21:0699:000913</t>
  </si>
  <si>
    <t>21:0211:000816</t>
  </si>
  <si>
    <t>21:0211:000816:0003:0001:00</t>
  </si>
  <si>
    <t>052F  :883154:00:------:--</t>
  </si>
  <si>
    <t>21:0699:000914</t>
  </si>
  <si>
    <t>21:0211:000817</t>
  </si>
  <si>
    <t>21:0211:000817:0003:0001:00</t>
  </si>
  <si>
    <t>052F  :883155:00:------:--</t>
  </si>
  <si>
    <t>21:0699:000915</t>
  </si>
  <si>
    <t>21:0211:000818</t>
  </si>
  <si>
    <t>21:0211:000818:0003:0001:00</t>
  </si>
  <si>
    <t>052F  :883156:00:------:--</t>
  </si>
  <si>
    <t>21:0699:000916</t>
  </si>
  <si>
    <t>21:0211:000819</t>
  </si>
  <si>
    <t>21:0211:000819:0003:0001:00</t>
  </si>
  <si>
    <t>052F  :883157:9P:------:--</t>
  </si>
  <si>
    <t>21:0699:000917</t>
  </si>
  <si>
    <t>052F  :883158:00:------:--</t>
  </si>
  <si>
    <t>21:0699:000918</t>
  </si>
  <si>
    <t>21:0211:000820</t>
  </si>
  <si>
    <t>21:0211:000820:0003:0001:00</t>
  </si>
  <si>
    <t>052F  :883159:00:------:--</t>
  </si>
  <si>
    <t>21:0699:000919</t>
  </si>
  <si>
    <t>21:0211:000821</t>
  </si>
  <si>
    <t>21:0211:000821:0003:0001:00</t>
  </si>
  <si>
    <t>052F  :883160:00:------:--</t>
  </si>
  <si>
    <t>21:0699:000920</t>
  </si>
  <si>
    <t>21:0211:000822</t>
  </si>
  <si>
    <t>21:0211:000822:0003:0001:00</t>
  </si>
  <si>
    <t>052F  :883162:00:------:--</t>
  </si>
  <si>
    <t>21:0699:000921</t>
  </si>
  <si>
    <t>21:0211:000823</t>
  </si>
  <si>
    <t>21:0211:000823:0003:0001:00</t>
  </si>
  <si>
    <t>052F  :883163:9P:------:--</t>
  </si>
  <si>
    <t>21:0699:000922</t>
  </si>
  <si>
    <t>052F  :883164:00:------:--</t>
  </si>
  <si>
    <t>21:0699:000923</t>
  </si>
  <si>
    <t>21:0211:000824</t>
  </si>
  <si>
    <t>21:0211:000824:0003:0001:00</t>
  </si>
  <si>
    <t>052F  :883165:00:------:--</t>
  </si>
  <si>
    <t>21:0699:000924</t>
  </si>
  <si>
    <t>21:0211:000825</t>
  </si>
  <si>
    <t>21:0211:000825:0003:0001:00</t>
  </si>
  <si>
    <t>052F  :883166:10:------:--</t>
  </si>
  <si>
    <t>21:0699:000925</t>
  </si>
  <si>
    <t>21:0211:000826</t>
  </si>
  <si>
    <t>21:0211:000826:0003:0001:00</t>
  </si>
  <si>
    <t>052F  :883167:20:883166:10</t>
  </si>
  <si>
    <t>21:0699:000926</t>
  </si>
  <si>
    <t>21:0211:000826:0004:0001:00</t>
  </si>
  <si>
    <t>052F  :883168:00:------:--</t>
  </si>
  <si>
    <t>21:0699:000927</t>
  </si>
  <si>
    <t>21:0211:000827</t>
  </si>
  <si>
    <t>21:0211:000827:0003:0001:00</t>
  </si>
  <si>
    <t>052F  :883169:00:------:--</t>
  </si>
  <si>
    <t>21:0699:000928</t>
  </si>
  <si>
    <t>21:0211:000828</t>
  </si>
  <si>
    <t>21:0211:000828:0003:0001:00</t>
  </si>
  <si>
    <t>052F  :883170:00:------:--</t>
  </si>
  <si>
    <t>21:0699:000929</t>
  </si>
  <si>
    <t>21:0211:000829</t>
  </si>
  <si>
    <t>21:0211:000829:0003:0001:00</t>
  </si>
  <si>
    <t>052F  :883171:00:------:--</t>
  </si>
  <si>
    <t>21:0699:000930</t>
  </si>
  <si>
    <t>21:0211:000830</t>
  </si>
  <si>
    <t>21:0211:000830:0003:0001:00</t>
  </si>
  <si>
    <t>052F  :883172:00:------:--</t>
  </si>
  <si>
    <t>21:0699:000931</t>
  </si>
  <si>
    <t>21:0211:000831</t>
  </si>
  <si>
    <t>21:0211:000831:0003:0001:00</t>
  </si>
  <si>
    <t>052F  :883173:00:------:--</t>
  </si>
  <si>
    <t>21:0699:000932</t>
  </si>
  <si>
    <t>21:0211:000832</t>
  </si>
  <si>
    <t>21:0211:000832:0003:0001:00</t>
  </si>
  <si>
    <t>052F  :883174:00:------:--</t>
  </si>
  <si>
    <t>21:0699:000933</t>
  </si>
  <si>
    <t>21:0211:000833</t>
  </si>
  <si>
    <t>21:0211:000833:0003:0001:00</t>
  </si>
  <si>
    <t>052F  :883175:00:------:--</t>
  </si>
  <si>
    <t>21:0699:000934</t>
  </si>
  <si>
    <t>21:0211:000834</t>
  </si>
  <si>
    <t>21:0211:000834:0003:0001:00</t>
  </si>
  <si>
    <t>052F  :883176:00:------:--</t>
  </si>
  <si>
    <t>21:0699:000935</t>
  </si>
  <si>
    <t>21:0211:000835</t>
  </si>
  <si>
    <t>21:0211:000835:0003:0001:00</t>
  </si>
  <si>
    <t>052F  :883177:00:------:--</t>
  </si>
  <si>
    <t>21:0699:000936</t>
  </si>
  <si>
    <t>21:0211:000836</t>
  </si>
  <si>
    <t>21:0211:000836:0003:0001:00</t>
  </si>
  <si>
    <t>052F  :883178:00:------:--</t>
  </si>
  <si>
    <t>21:0699:000937</t>
  </si>
  <si>
    <t>21:0211:000837</t>
  </si>
  <si>
    <t>21:0211:000837:0003:0001:00</t>
  </si>
  <si>
    <t>052F  :883179:00:------:--</t>
  </si>
  <si>
    <t>21:0699:000938</t>
  </si>
  <si>
    <t>21:0211:000838</t>
  </si>
  <si>
    <t>21:0211:000838:0003:0001:00</t>
  </si>
  <si>
    <t>052F  :883180:00:------:--</t>
  </si>
  <si>
    <t>21:0699:000939</t>
  </si>
  <si>
    <t>21:0211:000839</t>
  </si>
  <si>
    <t>21:0211:000839:0003:0001:00</t>
  </si>
  <si>
    <t>052F  :883182:00:------:--</t>
  </si>
  <si>
    <t>21:0699:000940</t>
  </si>
  <si>
    <t>21:0211:000840</t>
  </si>
  <si>
    <t>21:0211:000840:0003:0001:00</t>
  </si>
  <si>
    <t>052F  :883183:00:------:--</t>
  </si>
  <si>
    <t>21:0699:000941</t>
  </si>
  <si>
    <t>21:0211:000841</t>
  </si>
  <si>
    <t>21:0211:000841:0003:0001:00</t>
  </si>
  <si>
    <t>052F  :883184:00:------:--</t>
  </si>
  <si>
    <t>21:0699:000942</t>
  </si>
  <si>
    <t>21:0211:000842</t>
  </si>
  <si>
    <t>21:0211:000842:0003:0001:00</t>
  </si>
  <si>
    <t>052F  :883185:00:------:--</t>
  </si>
  <si>
    <t>21:0699:000943</t>
  </si>
  <si>
    <t>21:0211:000843</t>
  </si>
  <si>
    <t>21:0211:000843:0003:0001:00</t>
  </si>
  <si>
    <t>052F  :883186:00:------:--</t>
  </si>
  <si>
    <t>21:0699:000944</t>
  </si>
  <si>
    <t>21:0211:000844</t>
  </si>
  <si>
    <t>21:0211:000844:0003:0001:00</t>
  </si>
  <si>
    <t>052F  :883187:00:------:--</t>
  </si>
  <si>
    <t>21:0699:000945</t>
  </si>
  <si>
    <t>21:0211:000845</t>
  </si>
  <si>
    <t>21:0211:000845:0003:0001:00</t>
  </si>
  <si>
    <t>052F  :883188:00:------:--</t>
  </si>
  <si>
    <t>21:0699:000946</t>
  </si>
  <si>
    <t>21:0211:000846</t>
  </si>
  <si>
    <t>21:0211:000846:0003:0001:00</t>
  </si>
  <si>
    <t>052F  :883189:00:------:--</t>
  </si>
  <si>
    <t>21:0699:000947</t>
  </si>
  <si>
    <t>21:0211:000847</t>
  </si>
  <si>
    <t>21:0211:000847:0003:0001:00</t>
  </si>
  <si>
    <t>052F  :883190:10:------:--</t>
  </si>
  <si>
    <t>21:0699:000948</t>
  </si>
  <si>
    <t>21:0211:000848</t>
  </si>
  <si>
    <t>21:0211:000848:0003:0001:00</t>
  </si>
  <si>
    <t>052F  :883191:20:883190:10</t>
  </si>
  <si>
    <t>21:0699:000949</t>
  </si>
  <si>
    <t>21:0211:000848:0004:0001:00</t>
  </si>
  <si>
    <t>052F  :883192:9M:------:--</t>
  </si>
  <si>
    <t>21:0699:000950</t>
  </si>
  <si>
    <t>052F  :883193:00:------:--</t>
  </si>
  <si>
    <t>21:0699:000951</t>
  </si>
  <si>
    <t>21:0211:000849</t>
  </si>
  <si>
    <t>21:0211:000849:0003:0001:00</t>
  </si>
  <si>
    <t>052F  :883194:00:------:--</t>
  </si>
  <si>
    <t>21:0699:000952</t>
  </si>
  <si>
    <t>21:0211:000850</t>
  </si>
  <si>
    <t>21:0211:000850:0003:0001:00</t>
  </si>
  <si>
    <t>052F  :883195:00:------:--</t>
  </si>
  <si>
    <t>21:0699:000953</t>
  </si>
  <si>
    <t>21:0211:000851</t>
  </si>
  <si>
    <t>21:0211:000851:0003:0001:00</t>
  </si>
  <si>
    <t>052F  :883196:00:------:--</t>
  </si>
  <si>
    <t>21:0699:000954</t>
  </si>
  <si>
    <t>21:0211:000852</t>
  </si>
  <si>
    <t>21:0211:000852:0003:0001:00</t>
  </si>
  <si>
    <t>052F  :883197:00:------:--</t>
  </si>
  <si>
    <t>21:0699:000955</t>
  </si>
  <si>
    <t>21:0211:000853</t>
  </si>
  <si>
    <t>21:0211:000853:0003:0001:00</t>
  </si>
  <si>
    <t>052F  :883198:00:------:--</t>
  </si>
  <si>
    <t>21:0699:000956</t>
  </si>
  <si>
    <t>21:0211:000854</t>
  </si>
  <si>
    <t>21:0211:000854:0003:0001:00</t>
  </si>
  <si>
    <t>052F  :883199:00:------:--</t>
  </si>
  <si>
    <t>21:0699:000957</t>
  </si>
  <si>
    <t>21:0211:000855</t>
  </si>
  <si>
    <t>21:0211:000855:0003:0001:00</t>
  </si>
  <si>
    <t>052F  :883200:00:------:--</t>
  </si>
  <si>
    <t>21:0699:000958</t>
  </si>
  <si>
    <t>21:0211:000856</t>
  </si>
  <si>
    <t>21:0211:000856:0003:0001:00</t>
  </si>
  <si>
    <t>052F  :883202:00:------:--</t>
  </si>
  <si>
    <t>21:0699:000959</t>
  </si>
  <si>
    <t>21:0211:000857</t>
  </si>
  <si>
    <t>21:0211:000857:0003:0001:00</t>
  </si>
  <si>
    <t>052F  :883203:9M:------:--</t>
  </si>
  <si>
    <t>21:0699:000960</t>
  </si>
  <si>
    <t>052F  :883204:00:------:--</t>
  </si>
  <si>
    <t>21:0699:000961</t>
  </si>
  <si>
    <t>21:0211:000858</t>
  </si>
  <si>
    <t>21:0211:000858:0003:0001:00</t>
  </si>
  <si>
    <t>052F  :883205:00:------:--</t>
  </si>
  <si>
    <t>21:0699:000962</t>
  </si>
  <si>
    <t>21:0211:000859</t>
  </si>
  <si>
    <t>21:0211:000859:0003:0001:00</t>
  </si>
  <si>
    <t>052F  :883206:00:------:--</t>
  </si>
  <si>
    <t>21:0699:000963</t>
  </si>
  <si>
    <t>21:0211:000860</t>
  </si>
  <si>
    <t>21:0211:000860:0003:0001:00</t>
  </si>
  <si>
    <t>052F  :883207:10:------:--</t>
  </si>
  <si>
    <t>21:0699:000964</t>
  </si>
  <si>
    <t>21:0211:000861</t>
  </si>
  <si>
    <t>21:0211:000861:0003:0001:00</t>
  </si>
  <si>
    <t>052F  :883208:20:883207:10</t>
  </si>
  <si>
    <t>21:0699:000965</t>
  </si>
  <si>
    <t>21:0211:000861:0004:0001:00</t>
  </si>
  <si>
    <t>052F  :883209:00:------:--</t>
  </si>
  <si>
    <t>21:0699:000966</t>
  </si>
  <si>
    <t>21:0211:000862</t>
  </si>
  <si>
    <t>21:0211:000862:0003:0001:00</t>
  </si>
  <si>
    <t>052F  :883210:00:------:--</t>
  </si>
  <si>
    <t>21:0699:000967</t>
  </si>
  <si>
    <t>21:0211:000863</t>
  </si>
  <si>
    <t>21:0211:000863:0003:0001:00</t>
  </si>
  <si>
    <t>052F  :883211:00:------:--</t>
  </si>
  <si>
    <t>21:0699:000968</t>
  </si>
  <si>
    <t>21:0211:000864</t>
  </si>
  <si>
    <t>21:0211:000864:0003:0001:00</t>
  </si>
  <si>
    <t>052F  :883212:00:------:--</t>
  </si>
  <si>
    <t>21:0699:000969</t>
  </si>
  <si>
    <t>21:0211:000865</t>
  </si>
  <si>
    <t>21:0211:000865:0003:0001:00</t>
  </si>
  <si>
    <t>052F  :883213:00:------:--</t>
  </si>
  <si>
    <t>21:0699:000970</t>
  </si>
  <si>
    <t>21:0211:000866</t>
  </si>
  <si>
    <t>21:0211:000866:0003:0001:00</t>
  </si>
  <si>
    <t>052F  :883214:00:------:--</t>
  </si>
  <si>
    <t>21:0699:000971</t>
  </si>
  <si>
    <t>21:0211:000867</t>
  </si>
  <si>
    <t>21:0211:000867:0003:0001:00</t>
  </si>
  <si>
    <t>052F  :883215:00:------:--</t>
  </si>
  <si>
    <t>21:0699:000972</t>
  </si>
  <si>
    <t>21:0211:000868</t>
  </si>
  <si>
    <t>21:0211:000868:0003:0001:00</t>
  </si>
  <si>
    <t>052F  :883216:00:------:--</t>
  </si>
  <si>
    <t>21:0699:000973</t>
  </si>
  <si>
    <t>21:0211:000869</t>
  </si>
  <si>
    <t>21:0211:000869:0003:0001:00</t>
  </si>
  <si>
    <t>052F  :883217:00:------:--</t>
  </si>
  <si>
    <t>21:0699:000974</t>
  </si>
  <si>
    <t>21:0211:000870</t>
  </si>
  <si>
    <t>21:0211:000870:0003:0001:00</t>
  </si>
  <si>
    <t>052F  :883218:00:------:--</t>
  </si>
  <si>
    <t>21:0699:000975</t>
  </si>
  <si>
    <t>21:0211:000871</t>
  </si>
  <si>
    <t>21:0211:000871:0003:0001:00</t>
  </si>
  <si>
    <t>052F  :883219:00:------:--</t>
  </si>
  <si>
    <t>21:0699:000976</t>
  </si>
  <si>
    <t>21:0211:000872</t>
  </si>
  <si>
    <t>21:0211:000872:0003:0001:00</t>
  </si>
  <si>
    <t>052F  :883220:00:------:--</t>
  </si>
  <si>
    <t>21:0699:000977</t>
  </si>
  <si>
    <t>21:0211:000873</t>
  </si>
  <si>
    <t>21:0211:000873:0003:0001:00</t>
  </si>
  <si>
    <t>052F  :883222:10:------:--</t>
  </si>
  <si>
    <t>21:0699:000978</t>
  </si>
  <si>
    <t>21:0211:000874</t>
  </si>
  <si>
    <t>21:0211:000874:0003:0001:00</t>
  </si>
  <si>
    <t>052F  :883223:20:883222:10</t>
  </si>
  <si>
    <t>21:0699:000979</t>
  </si>
  <si>
    <t>21:0211:000874:0004:0001:00</t>
  </si>
  <si>
    <t>052F  :883224:00:------:--</t>
  </si>
  <si>
    <t>21:0699:000980</t>
  </si>
  <si>
    <t>21:0211:000875</t>
  </si>
  <si>
    <t>21:0211:000875:0003:0001:00</t>
  </si>
  <si>
    <t>052F  :883225:00:------:--</t>
  </si>
  <si>
    <t>21:0699:000981</t>
  </si>
  <si>
    <t>21:0211:000876</t>
  </si>
  <si>
    <t>21:0211:000876:0003:0001:00</t>
  </si>
  <si>
    <t>052F  :883226:00:------:--</t>
  </si>
  <si>
    <t>21:0699:000982</t>
  </si>
  <si>
    <t>21:0211:000877</t>
  </si>
  <si>
    <t>21:0211:000877:0003:0001:00</t>
  </si>
  <si>
    <t>052F  :883227:00:------:--</t>
  </si>
  <si>
    <t>21:0699:000983</t>
  </si>
  <si>
    <t>21:0211:000878</t>
  </si>
  <si>
    <t>21:0211:000878:0003:0001:00</t>
  </si>
  <si>
    <t>052F  :883228:9P:------:--</t>
  </si>
  <si>
    <t>21:0699:000984</t>
  </si>
  <si>
    <t>052F  :883229:00:------:--</t>
  </si>
  <si>
    <t>21:0699:000985</t>
  </si>
  <si>
    <t>21:0211:000879</t>
  </si>
  <si>
    <t>21:0211:000879:0003:0001:00</t>
  </si>
  <si>
    <t>052F  :883230:00:------:--</t>
  </si>
  <si>
    <t>21:0699:000986</t>
  </si>
  <si>
    <t>21:0211:000880</t>
  </si>
  <si>
    <t>21:0211:000880:0003:0001:00</t>
  </si>
  <si>
    <t>052F  :883231:00:------:--</t>
  </si>
  <si>
    <t>21:0699:000987</t>
  </si>
  <si>
    <t>21:0211:000881</t>
  </si>
  <si>
    <t>21:0211:000881:0003:0001:00</t>
  </si>
  <si>
    <t>052F  :883232:00:------:--</t>
  </si>
  <si>
    <t>21:0699:000988</t>
  </si>
  <si>
    <t>21:0211:000882</t>
  </si>
  <si>
    <t>21:0211:000882:0003:0001:00</t>
  </si>
  <si>
    <t>052F  :883233:00:------:--</t>
  </si>
  <si>
    <t>21:0699:000989</t>
  </si>
  <si>
    <t>21:0211:000883</t>
  </si>
  <si>
    <t>21:0211:000883:0003:0001:00</t>
  </si>
  <si>
    <t>052F  :883234:00:------:--</t>
  </si>
  <si>
    <t>21:0699:000990</t>
  </si>
  <si>
    <t>21:0211:000884</t>
  </si>
  <si>
    <t>21:0211:000884:0003:0001:00</t>
  </si>
  <si>
    <t>052F  :883235:00:------:--</t>
  </si>
  <si>
    <t>21:0699:000991</t>
  </si>
  <si>
    <t>21:0211:000885</t>
  </si>
  <si>
    <t>21:0211:000885:0003:0001:00</t>
  </si>
  <si>
    <t>052F  :883236:00:------:--</t>
  </si>
  <si>
    <t>21:0699:000992</t>
  </si>
  <si>
    <t>21:0211:000886</t>
  </si>
  <si>
    <t>21:0211:000886:0003:0001:00</t>
  </si>
  <si>
    <t>052F  :883237:00:------:--</t>
  </si>
  <si>
    <t>21:0699:000993</t>
  </si>
  <si>
    <t>21:0211:000887</t>
  </si>
  <si>
    <t>21:0211:000887:0003:0001:00</t>
  </si>
  <si>
    <t>052F  :883238:00:------:--</t>
  </si>
  <si>
    <t>21:0699:000994</t>
  </si>
  <si>
    <t>21:0211:000888</t>
  </si>
  <si>
    <t>21:0211:000888:0003:0001:00</t>
  </si>
  <si>
    <t>052F  :883239:00:------:--</t>
  </si>
  <si>
    <t>21:0699:000995</t>
  </si>
  <si>
    <t>21:0211:000889</t>
  </si>
  <si>
    <t>21:0211:000889:0003:0001:00</t>
  </si>
  <si>
    <t>052F  :883240:00:------:--</t>
  </si>
  <si>
    <t>21:0699:000996</t>
  </si>
  <si>
    <t>21:0211:000890</t>
  </si>
  <si>
    <t>21:0211:000890:0003:0001:00</t>
  </si>
  <si>
    <t>052F  :883242:00:------:--</t>
  </si>
  <si>
    <t>21:0699:000997</t>
  </si>
  <si>
    <t>21:0211:000891</t>
  </si>
  <si>
    <t>21:0211:000891:0003:0001:00</t>
  </si>
  <si>
    <t>052F  :883243:00:------:--</t>
  </si>
  <si>
    <t>21:0699:000998</t>
  </si>
  <si>
    <t>21:0211:000892</t>
  </si>
  <si>
    <t>21:0211:000892:0003:0001:00</t>
  </si>
  <si>
    <t>052F  :883244:00:------:--</t>
  </si>
  <si>
    <t>21:0699:000999</t>
  </si>
  <si>
    <t>21:0211:000893</t>
  </si>
  <si>
    <t>21:0211:000893:0003:0001:00</t>
  </si>
  <si>
    <t>052F  :883245:00:------:--</t>
  </si>
  <si>
    <t>21:0699:001000</t>
  </si>
  <si>
    <t>21:0211:000894</t>
  </si>
  <si>
    <t>21:0211:000894:0003:0001:00</t>
  </si>
  <si>
    <t>052F  :883246:00:------:--</t>
  </si>
  <si>
    <t>21:0699:001001</t>
  </si>
  <si>
    <t>21:0211:000895</t>
  </si>
  <si>
    <t>21:0211:000895:0003:0001:00</t>
  </si>
  <si>
    <t>052F  :883247:00:------:--</t>
  </si>
  <si>
    <t>21:0699:001002</t>
  </si>
  <si>
    <t>21:0211:000896</t>
  </si>
  <si>
    <t>21:0211:000896:0003:0001:00</t>
  </si>
  <si>
    <t>052F  :883248:9M:------:--</t>
  </si>
  <si>
    <t>21:0699:001003</t>
  </si>
  <si>
    <t>052F  :883249:00:------:--</t>
  </si>
  <si>
    <t>21:0699:001004</t>
  </si>
  <si>
    <t>21:0211:000897</t>
  </si>
  <si>
    <t>21:0211:000897:0003:0001:00</t>
  </si>
  <si>
    <t>052F  :883250:00:------:--</t>
  </si>
  <si>
    <t>21:0699:001005</t>
  </si>
  <si>
    <t>21:0211:000898</t>
  </si>
  <si>
    <t>21:0211:000898:0003:0001:00</t>
  </si>
  <si>
    <t>052F  :883251:00:------:--</t>
  </si>
  <si>
    <t>21:0699:001006</t>
  </si>
  <si>
    <t>21:0211:000899</t>
  </si>
  <si>
    <t>21:0211:000899:0003:0001:00</t>
  </si>
  <si>
    <t>052F  :883252:10:------:--</t>
  </si>
  <si>
    <t>21:0699:001007</t>
  </si>
  <si>
    <t>21:0211:000900</t>
  </si>
  <si>
    <t>21:0211:000900:0003:0001:00</t>
  </si>
  <si>
    <t>052F  :883253:20:883252:10</t>
  </si>
  <si>
    <t>21:0699:001008</t>
  </si>
  <si>
    <t>21:0211:000900:0004:0001:00</t>
  </si>
  <si>
    <t>052F  :883254:00:------:--</t>
  </si>
  <si>
    <t>21:0699:001009</t>
  </si>
  <si>
    <t>21:0211:000901</t>
  </si>
  <si>
    <t>21:0211:000901:0003:0001:00</t>
  </si>
  <si>
    <t>052F  :883255:00:------:--</t>
  </si>
  <si>
    <t>21:0699:001010</t>
  </si>
  <si>
    <t>21:0211:000902</t>
  </si>
  <si>
    <t>21:0211:000902:0003:0001:00</t>
  </si>
  <si>
    <t>052F  :883256:00:------:--</t>
  </si>
  <si>
    <t>21:0699:001011</t>
  </si>
  <si>
    <t>21:0211:000903</t>
  </si>
  <si>
    <t>21:0211:000903:0003:0001:00</t>
  </si>
  <si>
    <t>052F  :883257:00:------:--</t>
  </si>
  <si>
    <t>21:0699:001012</t>
  </si>
  <si>
    <t>21:0211:000904</t>
  </si>
  <si>
    <t>21:0211:000904:0003:0001:00</t>
  </si>
  <si>
    <t>052F  :883258:00:------:--</t>
  </si>
  <si>
    <t>21:0699:001013</t>
  </si>
  <si>
    <t>21:0211:000905</t>
  </si>
  <si>
    <t>21:0211:000905:0003:0001:00</t>
  </si>
  <si>
    <t>052F  :883259:00:------:--</t>
  </si>
  <si>
    <t>21:0699:001014</t>
  </si>
  <si>
    <t>21:0211:000906</t>
  </si>
  <si>
    <t>21:0211:000906:0003:0001:00</t>
  </si>
  <si>
    <t>052F  :883260:00:------:--</t>
  </si>
  <si>
    <t>21:0699:001015</t>
  </si>
  <si>
    <t>21:0211:000907</t>
  </si>
  <si>
    <t>21:0211:000907:0003:0001:00</t>
  </si>
  <si>
    <t>052F  :883262:00:------:--</t>
  </si>
  <si>
    <t>21:0699:001016</t>
  </si>
  <si>
    <t>21:0211:000908</t>
  </si>
  <si>
    <t>21:0211:000908:0003:0001:00</t>
  </si>
  <si>
    <t>052F  :883263:00:------:--</t>
  </si>
  <si>
    <t>21:0699:001017</t>
  </si>
  <si>
    <t>21:0211:000909</t>
  </si>
  <si>
    <t>21:0211:000909:0003:0001:00</t>
  </si>
  <si>
    <t>052F  :883264:00:------:--</t>
  </si>
  <si>
    <t>21:0699:001018</t>
  </si>
  <si>
    <t>21:0211:000910</t>
  </si>
  <si>
    <t>21:0211:000910:0003:0001:00</t>
  </si>
  <si>
    <t>052F  :883265:00:------:--</t>
  </si>
  <si>
    <t>21:0699:001019</t>
  </si>
  <si>
    <t>21:0211:000911</t>
  </si>
  <si>
    <t>21:0211:000911:0003:0001:00</t>
  </si>
  <si>
    <t>052F  :883266:00:------:--</t>
  </si>
  <si>
    <t>21:0699:001020</t>
  </si>
  <si>
    <t>21:0211:000912</t>
  </si>
  <si>
    <t>21:0211:000912:0003:0001:00</t>
  </si>
  <si>
    <t>052F  :883267:10:------:--</t>
  </si>
  <si>
    <t>21:0699:001021</t>
  </si>
  <si>
    <t>21:0211:000913</t>
  </si>
  <si>
    <t>21:0211:000913:0003:0001:00</t>
  </si>
  <si>
    <t>052F  :883268:20:883267:10</t>
  </si>
  <si>
    <t>21:0699:001022</t>
  </si>
  <si>
    <t>21:0211:000913:0004:0001:00</t>
  </si>
  <si>
    <t>052F  :883269:00:------:--</t>
  </si>
  <si>
    <t>21:0699:001023</t>
  </si>
  <si>
    <t>21:0211:000914</t>
  </si>
  <si>
    <t>21:0211:000914:0003:0001:00</t>
  </si>
  <si>
    <t>052F  :883270:00:------:--</t>
  </si>
  <si>
    <t>21:0699:001024</t>
  </si>
  <si>
    <t>21:0211:000915</t>
  </si>
  <si>
    <t>21:0211:000915:0003:0001:00</t>
  </si>
  <si>
    <t>052F  :883271:00:------:--</t>
  </si>
  <si>
    <t>21:0699:001025</t>
  </si>
  <si>
    <t>21:0211:000916</t>
  </si>
  <si>
    <t>21:0211:000916:0003:0001:00</t>
  </si>
  <si>
    <t>052F  :883272:00:------:--</t>
  </si>
  <si>
    <t>21:0699:001026</t>
  </si>
  <si>
    <t>21:0211:000917</t>
  </si>
  <si>
    <t>21:0211:000917:0003:0001:00</t>
  </si>
  <si>
    <t>052F  :883273:9R:------:--</t>
  </si>
  <si>
    <t>21:0699:001027</t>
  </si>
  <si>
    <t>052F  :883274:00:------:--</t>
  </si>
  <si>
    <t>21:0699:001028</t>
  </si>
  <si>
    <t>21:0211:000918</t>
  </si>
  <si>
    <t>21:0211:000918:0003:0001:00</t>
  </si>
  <si>
    <t>052F  :883275:00:------:--</t>
  </si>
  <si>
    <t>21:0699:001029</t>
  </si>
  <si>
    <t>21:0211:000919</t>
  </si>
  <si>
    <t>21:0211:000919:0003:0001:00</t>
  </si>
  <si>
    <t>052F  :883276:00:------:--</t>
  </si>
  <si>
    <t>21:0699:001030</t>
  </si>
  <si>
    <t>21:0211:000920</t>
  </si>
  <si>
    <t>21:0211:000920:0003:0001:00</t>
  </si>
  <si>
    <t>052F  :883277:00:------:--</t>
  </si>
  <si>
    <t>21:0699:001031</t>
  </si>
  <si>
    <t>21:0211:000921</t>
  </si>
  <si>
    <t>21:0211:000921:0003:0001:00</t>
  </si>
  <si>
    <t>052F  :883278:00:------:--</t>
  </si>
  <si>
    <t>21:0699:001032</t>
  </si>
  <si>
    <t>21:0211:000922</t>
  </si>
  <si>
    <t>21:0211:000922:0003:0001:00</t>
  </si>
  <si>
    <t>052F  :883279:00:------:--</t>
  </si>
  <si>
    <t>21:0699:001033</t>
  </si>
  <si>
    <t>21:0211:000923</t>
  </si>
  <si>
    <t>21:0211:000923:0003:0001:00</t>
  </si>
  <si>
    <t>052F  :883280:00:------:--</t>
  </si>
  <si>
    <t>21:0699:001034</t>
  </si>
  <si>
    <t>21:0211:000924</t>
  </si>
  <si>
    <t>21:0211:000924:0003:0001:00</t>
  </si>
  <si>
    <t>052F  :883282:10:------:--</t>
  </si>
  <si>
    <t>21:0699:001035</t>
  </si>
  <si>
    <t>21:0211:000925</t>
  </si>
  <si>
    <t>21:0211:000925:0003:0001:00</t>
  </si>
  <si>
    <t>052F  :883283:20:883282:10</t>
  </si>
  <si>
    <t>21:0699:001036</t>
  </si>
  <si>
    <t>21:0211:000925:0004:0001:00</t>
  </si>
  <si>
    <t>052F  :883284:00:------:--</t>
  </si>
  <si>
    <t>21:0699:001037</t>
  </si>
  <si>
    <t>21:0211:000926</t>
  </si>
  <si>
    <t>21:0211:000926:0003:0001:00</t>
  </si>
  <si>
    <t>052F  :883285:00:------:--</t>
  </si>
  <si>
    <t>21:0699:001038</t>
  </si>
  <si>
    <t>21:0211:000927</t>
  </si>
  <si>
    <t>21:0211:000927:0003:0001:00</t>
  </si>
  <si>
    <t>052F  :883286:00:------:--</t>
  </si>
  <si>
    <t>21:0699:001039</t>
  </si>
  <si>
    <t>21:0211:000928</t>
  </si>
  <si>
    <t>21:0211:000928:0003:0001:00</t>
  </si>
  <si>
    <t>052F  :883287:00:------:--</t>
  </si>
  <si>
    <t>21:0699:001040</t>
  </si>
  <si>
    <t>21:0211:000929</t>
  </si>
  <si>
    <t>21:0211:000929:0003:0001:00</t>
  </si>
  <si>
    <t>052F  :883288:00:------:--</t>
  </si>
  <si>
    <t>21:0699:001041</t>
  </si>
  <si>
    <t>21:0211:000930</t>
  </si>
  <si>
    <t>21:0211:000930:0003:0001:00</t>
  </si>
  <si>
    <t>052F  :883289:00:------:--</t>
  </si>
  <si>
    <t>21:0699:001042</t>
  </si>
  <si>
    <t>21:0211:000931</t>
  </si>
  <si>
    <t>21:0211:000931:0003:0001:00</t>
  </si>
  <si>
    <t>052F  :883290:00:------:--</t>
  </si>
  <si>
    <t>21:0699:001043</t>
  </si>
  <si>
    <t>21:0211:000932</t>
  </si>
  <si>
    <t>21:0211:000932:0003:0001:00</t>
  </si>
  <si>
    <t>052F  :883291:00:------:--</t>
  </si>
  <si>
    <t>21:0699:001044</t>
  </si>
  <si>
    <t>21:0211:000933</t>
  </si>
  <si>
    <t>21:0211:000933:0003:0001:00</t>
  </si>
  <si>
    <t>052F  :883292:00:------:--</t>
  </si>
  <si>
    <t>21:0699:001045</t>
  </si>
  <si>
    <t>21:0211:000934</t>
  </si>
  <si>
    <t>21:0211:000934:0003:0001:00</t>
  </si>
  <si>
    <t>052F  :883293:00:------:--</t>
  </si>
  <si>
    <t>21:0699:001046</t>
  </si>
  <si>
    <t>21:0211:000935</t>
  </si>
  <si>
    <t>21:0211:000935:0003:0001:00</t>
  </si>
  <si>
    <t>052F  :883294:9R:------:--</t>
  </si>
  <si>
    <t>21:0699:001047</t>
  </si>
  <si>
    <t>052F  :883295:00:------:--</t>
  </si>
  <si>
    <t>21:0699:001048</t>
  </si>
  <si>
    <t>21:0211:000936</t>
  </si>
  <si>
    <t>21:0211:000936:0003:0001:00</t>
  </si>
  <si>
    <t>052F  :883296:00:------:--</t>
  </si>
  <si>
    <t>21:0699:001049</t>
  </si>
  <si>
    <t>21:0211:000937</t>
  </si>
  <si>
    <t>21:0211:000937:0003:0001:00</t>
  </si>
  <si>
    <t>052F  :883297:00:------:--</t>
  </si>
  <si>
    <t>21:0699:001050</t>
  </si>
  <si>
    <t>21:0211:000938</t>
  </si>
  <si>
    <t>21:0211:000938:0003:0001:00</t>
  </si>
  <si>
    <t>052F  :883298:00:------:--</t>
  </si>
  <si>
    <t>21:0699:001051</t>
  </si>
  <si>
    <t>21:0211:000939</t>
  </si>
  <si>
    <t>21:0211:000939:0003:0001:00</t>
  </si>
  <si>
    <t>052F  :883299:00:------:--</t>
  </si>
  <si>
    <t>21:0699:001052</t>
  </si>
  <si>
    <t>21:0211:000940</t>
  </si>
  <si>
    <t>21:0211:000940:0003:0001:00</t>
  </si>
  <si>
    <t>052F  :883300:00:------:--</t>
  </si>
  <si>
    <t>21:0699:001053</t>
  </si>
  <si>
    <t>21:0211:000941</t>
  </si>
  <si>
    <t>21:0211:000941:0003:0001:00</t>
  </si>
  <si>
    <t>052F  :883302:10:------:--</t>
  </si>
  <si>
    <t>21:0699:001054</t>
  </si>
  <si>
    <t>21:0211:000942</t>
  </si>
  <si>
    <t>21:0211:000942:0003:0001:00</t>
  </si>
  <si>
    <t>052F  :883303:20:883302:10</t>
  </si>
  <si>
    <t>21:0699:001055</t>
  </si>
  <si>
    <t>21:0211:000942:0004:0001:00</t>
  </si>
  <si>
    <t>052F  :883304:00:------:--</t>
  </si>
  <si>
    <t>21:0699:001056</t>
  </si>
  <si>
    <t>21:0211:000943</t>
  </si>
  <si>
    <t>21:0211:000943:0003:0001:00</t>
  </si>
  <si>
    <t>052F  :883305:00:------:--</t>
  </si>
  <si>
    <t>21:0699:001057</t>
  </si>
  <si>
    <t>21:0211:000944</t>
  </si>
  <si>
    <t>21:0211:000944:0003:0001:00</t>
  </si>
  <si>
    <t>052F  :883306:00:------:--</t>
  </si>
  <si>
    <t>21:0699:001058</t>
  </si>
  <si>
    <t>21:0211:000945</t>
  </si>
  <si>
    <t>21:0211:000945:0003:0001:00</t>
  </si>
  <si>
    <t>052F  :883307:00:------:--</t>
  </si>
  <si>
    <t>21:0699:001059</t>
  </si>
  <si>
    <t>21:0211:000946</t>
  </si>
  <si>
    <t>21:0211:000946:0003:0001:00</t>
  </si>
  <si>
    <t>052F  :883308:00:------:--</t>
  </si>
  <si>
    <t>21:0699:001060</t>
  </si>
  <si>
    <t>21:0211:000947</t>
  </si>
  <si>
    <t>21:0211:000947:0003:0001:00</t>
  </si>
  <si>
    <t>052F  :883309:00:------:--</t>
  </si>
  <si>
    <t>21:0699:001061</t>
  </si>
  <si>
    <t>21:0211:000948</t>
  </si>
  <si>
    <t>21:0211:000948:0003:0001:00</t>
  </si>
  <si>
    <t>052F  :883310:00:------:--</t>
  </si>
  <si>
    <t>21:0699:001062</t>
  </si>
  <si>
    <t>21:0211:000949</t>
  </si>
  <si>
    <t>21:0211:000949:0003:0001:00</t>
  </si>
  <si>
    <t>052F  :883311:00:------:--</t>
  </si>
  <si>
    <t>21:0699:001063</t>
  </si>
  <si>
    <t>21:0211:000950</t>
  </si>
  <si>
    <t>21:0211:000950:0003:0001:00</t>
  </si>
  <si>
    <t>052F  :883312:00:------:--</t>
  </si>
  <si>
    <t>21:0699:001064</t>
  </si>
  <si>
    <t>21:0211:000951</t>
  </si>
  <si>
    <t>21:0211:000951:0003:0001:00</t>
  </si>
  <si>
    <t>052F  :883313:00:------:--</t>
  </si>
  <si>
    <t>21:0699:001065</t>
  </si>
  <si>
    <t>21:0211:000952</t>
  </si>
  <si>
    <t>21:0211:000952:0003:0001:00</t>
  </si>
  <si>
    <t>052F  :883314:00:------:--</t>
  </si>
  <si>
    <t>21:0699:001066</t>
  </si>
  <si>
    <t>21:0211:000953</t>
  </si>
  <si>
    <t>21:0211:000953:0003:0001:00</t>
  </si>
  <si>
    <t>052F  :883315:00:------:--</t>
  </si>
  <si>
    <t>21:0699:001067</t>
  </si>
  <si>
    <t>21:0211:000954</t>
  </si>
  <si>
    <t>21:0211:000954:0003:0001:00</t>
  </si>
  <si>
    <t>052F  :883316:00:------:--</t>
  </si>
  <si>
    <t>21:0699:001068</t>
  </si>
  <si>
    <t>21:0211:000955</t>
  </si>
  <si>
    <t>21:0211:000955:0003:0001:00</t>
  </si>
  <si>
    <t>052F  :883317:00:------:--</t>
  </si>
  <si>
    <t>21:0699:001069</t>
  </si>
  <si>
    <t>21:0211:000956</t>
  </si>
  <si>
    <t>21:0211:000956:0003:0001:00</t>
  </si>
  <si>
    <t>052F  :883318:00:------:--</t>
  </si>
  <si>
    <t>21:0699:001070</t>
  </si>
  <si>
    <t>21:0211:000957</t>
  </si>
  <si>
    <t>21:0211:000957:0003:0001:00</t>
  </si>
  <si>
    <t>052F  :883319:00:------:--</t>
  </si>
  <si>
    <t>21:0699:001071</t>
  </si>
  <si>
    <t>21:0211:000958</t>
  </si>
  <si>
    <t>21:0211:000958:0003:0001:00</t>
  </si>
  <si>
    <t>052F  :883320:9M:------:--</t>
  </si>
  <si>
    <t>21:0699:001072</t>
  </si>
  <si>
    <t>052F  :883322:00:------:--</t>
  </si>
  <si>
    <t>21:0699:001073</t>
  </si>
  <si>
    <t>21:0211:000959</t>
  </si>
  <si>
    <t>21:0211:000959:0003:0001:00</t>
  </si>
  <si>
    <t>052F  :883323:00:------:--</t>
  </si>
  <si>
    <t>21:0699:001074</t>
  </si>
  <si>
    <t>21:0211:000960</t>
  </si>
  <si>
    <t>21:0211:000960:0003:0001:00</t>
  </si>
  <si>
    <t>052F  :883324:00:------:--</t>
  </si>
  <si>
    <t>21:0699:001075</t>
  </si>
  <si>
    <t>21:0211:000961</t>
  </si>
  <si>
    <t>21:0211:000961:0003:0001:00</t>
  </si>
  <si>
    <t>052F  :883325:00:------:--</t>
  </si>
  <si>
    <t>21:0699:001076</t>
  </si>
  <si>
    <t>21:0211:000962</t>
  </si>
  <si>
    <t>21:0211:000962:0003:0001:00</t>
  </si>
  <si>
    <t>052F  :883326:10:------:--</t>
  </si>
  <si>
    <t>21:0699:001077</t>
  </si>
  <si>
    <t>21:0211:000963</t>
  </si>
  <si>
    <t>21:0211:000963:0003:0001:00</t>
  </si>
  <si>
    <t>052F  :883327:20:883326:10</t>
  </si>
  <si>
    <t>21:0699:001078</t>
  </si>
  <si>
    <t>21:0211:000963:0004:0001:00</t>
  </si>
  <si>
    <t>052F  :883328:00:------:--</t>
  </si>
  <si>
    <t>21:0699:001079</t>
  </si>
  <si>
    <t>21:0211:000964</t>
  </si>
  <si>
    <t>21:0211:000964:0003:0001:00</t>
  </si>
  <si>
    <t>052F  :883329:00:------:--</t>
  </si>
  <si>
    <t>21:0699:001080</t>
  </si>
  <si>
    <t>21:0211:000965</t>
  </si>
  <si>
    <t>21:0211:000965:0003:0001:00</t>
  </si>
  <si>
    <t>052F  :883330:00:------:--</t>
  </si>
  <si>
    <t>21:0699:001081</t>
  </si>
  <si>
    <t>21:0211:000966</t>
  </si>
  <si>
    <t>21:0211:000966:0003:0001:00</t>
  </si>
  <si>
    <t>052F  :883331:00:------:--</t>
  </si>
  <si>
    <t>21:0699:001082</t>
  </si>
  <si>
    <t>21:0211:000967</t>
  </si>
  <si>
    <t>21:0211:000967:0003:0001:00</t>
  </si>
  <si>
    <t>052F  :883332:00:------:--</t>
  </si>
  <si>
    <t>21:0699:001083</t>
  </si>
  <si>
    <t>21:0211:000968</t>
  </si>
  <si>
    <t>21:0211:000968:0003:0001:00</t>
  </si>
  <si>
    <t>052F  :883333:00:------:--</t>
  </si>
  <si>
    <t>21:0699:001084</t>
  </si>
  <si>
    <t>21:0211:000969</t>
  </si>
  <si>
    <t>21:0211:000969:0003:0001:00</t>
  </si>
  <si>
    <t>052F  :883334:00:------:--</t>
  </si>
  <si>
    <t>21:0699:001085</t>
  </si>
  <si>
    <t>21:0211:000970</t>
  </si>
  <si>
    <t>21:0211:000970:0003:0001:00</t>
  </si>
  <si>
    <t>052F  :883335:9R:------:--</t>
  </si>
  <si>
    <t>21:0699:001086</t>
  </si>
  <si>
    <t>052F  :883336:00:------:--</t>
  </si>
  <si>
    <t>21:0699:001087</t>
  </si>
  <si>
    <t>21:0211:000971</t>
  </si>
  <si>
    <t>21:0211:000971:0003:0001:00</t>
  </si>
  <si>
    <t>052F  :883337:00:------:--</t>
  </si>
  <si>
    <t>21:0699:001088</t>
  </si>
  <si>
    <t>21:0211:000972</t>
  </si>
  <si>
    <t>21:0211:000972:0003:0001:00</t>
  </si>
  <si>
    <t>052F  :883338:00:------:--</t>
  </si>
  <si>
    <t>21:0699:001089</t>
  </si>
  <si>
    <t>21:0211:000973</t>
  </si>
  <si>
    <t>21:0211:000973:0003:0001:00</t>
  </si>
  <si>
    <t>052F  :883339:00:------:--</t>
  </si>
  <si>
    <t>21:0699:001090</t>
  </si>
  <si>
    <t>21:0211:000974</t>
  </si>
  <si>
    <t>21:0211:000974:0003:0001:00</t>
  </si>
  <si>
    <t>052F  :883340:00:------:--</t>
  </si>
  <si>
    <t>21:0699:001091</t>
  </si>
  <si>
    <t>21:0211:000975</t>
  </si>
  <si>
    <t>21:0211:000975:0003:0001:00</t>
  </si>
  <si>
    <t>052F  :883342:00:------:--</t>
  </si>
  <si>
    <t>21:0699:001092</t>
  </si>
  <si>
    <t>21:0211:000976</t>
  </si>
  <si>
    <t>21:0211:000976:0003:0001:00</t>
  </si>
  <si>
    <t>052F  :883343:00:------:--</t>
  </si>
  <si>
    <t>21:0699:001093</t>
  </si>
  <si>
    <t>21:0211:000977</t>
  </si>
  <si>
    <t>21:0211:000977:0003:0001:00</t>
  </si>
  <si>
    <t>052F  :883344:00:------:--</t>
  </si>
  <si>
    <t>21:0699:001094</t>
  </si>
  <si>
    <t>21:0211:000978</t>
  </si>
  <si>
    <t>21:0211:000978:0003:0001:00</t>
  </si>
  <si>
    <t>052F  :883345:00:------:--</t>
  </si>
  <si>
    <t>21:0699:001095</t>
  </si>
  <si>
    <t>21:0211:000979</t>
  </si>
  <si>
    <t>21:0211:000979:0003:0001:00</t>
  </si>
  <si>
    <t>052F  :883346:10:------:--</t>
  </si>
  <si>
    <t>21:0699:001096</t>
  </si>
  <si>
    <t>21:0211:000980</t>
  </si>
  <si>
    <t>21:0211:000980:0003:0001:00</t>
  </si>
  <si>
    <t>052F  :883347:9R:------:--</t>
  </si>
  <si>
    <t>21:0699:001097</t>
  </si>
  <si>
    <t>052F  :883348:20:883346:10</t>
  </si>
  <si>
    <t>21:0699:001098</t>
  </si>
  <si>
    <t>21:0211:000980:0004:0001:00</t>
  </si>
  <si>
    <t>052F  :883349:00:------:--</t>
  </si>
  <si>
    <t>21:0699:001099</t>
  </si>
  <si>
    <t>21:0211:000981</t>
  </si>
  <si>
    <t>21:0211:000981:0003:0001:00</t>
  </si>
  <si>
    <t>052F  :883350:00:------:--</t>
  </si>
  <si>
    <t>21:0699:001100</t>
  </si>
  <si>
    <t>21:0211:000982</t>
  </si>
  <si>
    <t>21:0211:000982:0003:0001:00</t>
  </si>
  <si>
    <t>052F  :883351:00:------:--</t>
  </si>
  <si>
    <t>21:0699:001101</t>
  </si>
  <si>
    <t>21:0211:000983</t>
  </si>
  <si>
    <t>21:0211:000983:0003:0001:00</t>
  </si>
  <si>
    <t>052F  :883352:00:------:--</t>
  </si>
  <si>
    <t>21:0699:001102</t>
  </si>
  <si>
    <t>21:0211:000984</t>
  </si>
  <si>
    <t>21:0211:000984:0003:0001:00</t>
  </si>
  <si>
    <t>052F  :883353:00:------:--</t>
  </si>
  <si>
    <t>21:0699:001103</t>
  </si>
  <si>
    <t>21:0211:000985</t>
  </si>
  <si>
    <t>21:0211:000985:0003:0001:00</t>
  </si>
  <si>
    <t>052F  :883354:00:------:--</t>
  </si>
  <si>
    <t>21:0699:001104</t>
  </si>
  <si>
    <t>21:0211:000986</t>
  </si>
  <si>
    <t>21:0211:000986:0003:0001:00</t>
  </si>
  <si>
    <t>052F  :883355:00:------:--</t>
  </si>
  <si>
    <t>21:0699:001105</t>
  </si>
  <si>
    <t>21:0211:000987</t>
  </si>
  <si>
    <t>21:0211:000987:0003:0001:00</t>
  </si>
  <si>
    <t>052F  :883356:00:------:--</t>
  </si>
  <si>
    <t>21:0699:001106</t>
  </si>
  <si>
    <t>21:0211:000988</t>
  </si>
  <si>
    <t>21:0211:000988:0003:0001:00</t>
  </si>
  <si>
    <t>052F  :883357:00:------:--</t>
  </si>
  <si>
    <t>21:0699:001107</t>
  </si>
  <si>
    <t>21:0211:000989</t>
  </si>
  <si>
    <t>21:0211:000989:0003:0001:00</t>
  </si>
  <si>
    <t>052F  :883358:00:------:--</t>
  </si>
  <si>
    <t>21:0699:001108</t>
  </si>
  <si>
    <t>21:0211:000990</t>
  </si>
  <si>
    <t>21:0211:000990:0003:0001:00</t>
  </si>
  <si>
    <t>052F  :883359:00:------:--</t>
  </si>
  <si>
    <t>21:0699:001109</t>
  </si>
  <si>
    <t>21:0211:000991</t>
  </si>
  <si>
    <t>21:0211:000991:0003:0001:00</t>
  </si>
  <si>
    <t>052F  :883360:00:------:--</t>
  </si>
  <si>
    <t>21:0699:001110</t>
  </si>
  <si>
    <t>21:0211:000992</t>
  </si>
  <si>
    <t>21:0211:000992:0003:0001:00</t>
  </si>
  <si>
    <t>052F  :883362:00:------:--</t>
  </si>
  <si>
    <t>21:0699:001111</t>
  </si>
  <si>
    <t>21:0211:000993</t>
  </si>
  <si>
    <t>21:0211:000993:0003:0001:00</t>
  </si>
  <si>
    <t>052F  :883363:00:------:--</t>
  </si>
  <si>
    <t>21:0699:001112</t>
  </si>
  <si>
    <t>21:0211:000994</t>
  </si>
  <si>
    <t>21:0211:000994:0003:0001:00</t>
  </si>
  <si>
    <t>052F  :883364:00:------:--</t>
  </si>
  <si>
    <t>21:0699:001113</t>
  </si>
  <si>
    <t>21:0211:000995</t>
  </si>
  <si>
    <t>21:0211:000995:0003:0001:00</t>
  </si>
  <si>
    <t>052F  :883365:00:------:--</t>
  </si>
  <si>
    <t>21:0699:001114</t>
  </si>
  <si>
    <t>21:0211:000996</t>
  </si>
  <si>
    <t>21:0211:000996:0003:0001:00</t>
  </si>
  <si>
    <t>052F  :883366:00:------:--</t>
  </si>
  <si>
    <t>21:0699:001115</t>
  </si>
  <si>
    <t>21:0211:000997</t>
  </si>
  <si>
    <t>21:0211:000997:0003:0001:00</t>
  </si>
  <si>
    <t>052F  :883367:9P:------:--</t>
  </si>
  <si>
    <t>21:0699:001116</t>
  </si>
  <si>
    <t>052F  :883368:00:------:--</t>
  </si>
  <si>
    <t>21:0699:001117</t>
  </si>
  <si>
    <t>21:0211:000998</t>
  </si>
  <si>
    <t>21:0211:000998:0003:0001:00</t>
  </si>
  <si>
    <t>052F  :883369:10:------:--</t>
  </si>
  <si>
    <t>21:0699:001118</t>
  </si>
  <si>
    <t>21:0211:000999</t>
  </si>
  <si>
    <t>21:0211:000999:0003:0001:00</t>
  </si>
  <si>
    <t>052F  :883370:20:883369:10</t>
  </si>
  <si>
    <t>21:0699:001119</t>
  </si>
  <si>
    <t>21:0211:000999:0004:0001:00</t>
  </si>
  <si>
    <t>052F  :883371:00:------:--</t>
  </si>
  <si>
    <t>21:0699:001120</t>
  </si>
  <si>
    <t>21:0211:001000</t>
  </si>
  <si>
    <t>21:0211:001000:0003:0001:00</t>
  </si>
  <si>
    <t>052F  :883372:00:------:--</t>
  </si>
  <si>
    <t>21:0699:001121</t>
  </si>
  <si>
    <t>21:0211:001001</t>
  </si>
  <si>
    <t>21:0211:001001:0003:0001:00</t>
  </si>
  <si>
    <t>052F  :883373:00:------:--</t>
  </si>
  <si>
    <t>21:0699:001122</t>
  </si>
  <si>
    <t>21:0211:001002</t>
  </si>
  <si>
    <t>21:0211:001002:0003:0001:00</t>
  </si>
  <si>
    <t>052F  :883374:00:------:--</t>
  </si>
  <si>
    <t>21:0699:001123</t>
  </si>
  <si>
    <t>21:0211:001003</t>
  </si>
  <si>
    <t>21:0211:001003:0003:0001:00</t>
  </si>
  <si>
    <t>052F  :883375:00:------:--</t>
  </si>
  <si>
    <t>21:0699:001124</t>
  </si>
  <si>
    <t>21:0211:001004</t>
  </si>
  <si>
    <t>21:0211:001004:0003:0001:00</t>
  </si>
  <si>
    <t>052F  :883376:00:------:--</t>
  </si>
  <si>
    <t>21:0699:001125</t>
  </si>
  <si>
    <t>21:0211:001005</t>
  </si>
  <si>
    <t>21:0211:001005:0003:0001:00</t>
  </si>
  <si>
    <t>052F  :883377:00:------:--</t>
  </si>
  <si>
    <t>21:0699:001126</t>
  </si>
  <si>
    <t>21:0211:001006</t>
  </si>
  <si>
    <t>21:0211:001006:0003:0001:00</t>
  </si>
  <si>
    <t>052F  :883378:00:------:--</t>
  </si>
  <si>
    <t>21:0699:001127</t>
  </si>
  <si>
    <t>21:0211:001007</t>
  </si>
  <si>
    <t>21:0211:001007:0003:0001:00</t>
  </si>
  <si>
    <t>052F  :883379:00:------:--</t>
  </si>
  <si>
    <t>21:0699:001128</t>
  </si>
  <si>
    <t>21:0211:001008</t>
  </si>
  <si>
    <t>21:0211:001008:0003:0001:00</t>
  </si>
  <si>
    <t>052F  :883380:00:------:--</t>
  </si>
  <si>
    <t>21:0699:001129</t>
  </si>
  <si>
    <t>21:0211:001009</t>
  </si>
  <si>
    <t>21:0211:001009:0003:0001:00</t>
  </si>
  <si>
    <t>052F  :883382:00:------:--</t>
  </si>
  <si>
    <t>21:0699:001130</t>
  </si>
  <si>
    <t>21:0211:001010</t>
  </si>
  <si>
    <t>21:0211:001010:0003:0001:00</t>
  </si>
  <si>
    <t>052F  :883383:00:------:--</t>
  </si>
  <si>
    <t>21:0699:001131</t>
  </si>
  <si>
    <t>21:0211:001011</t>
  </si>
  <si>
    <t>21:0211:001011:0003:0001:00</t>
  </si>
  <si>
    <t>052F  :883384:10:------:--</t>
  </si>
  <si>
    <t>21:0699:001132</t>
  </si>
  <si>
    <t>21:0211:001012</t>
  </si>
  <si>
    <t>21:0211:001012:0003:0001:00</t>
  </si>
  <si>
    <t>052F  :883385:20:883384:10</t>
  </si>
  <si>
    <t>21:0699:001133</t>
  </si>
  <si>
    <t>21:0211:001012:0004:0001:00</t>
  </si>
  <si>
    <t>052F  :883386:00:------:--</t>
  </si>
  <si>
    <t>21:0699:001134</t>
  </si>
  <si>
    <t>21:0211:001013</t>
  </si>
  <si>
    <t>21:0211:001013:0003:0001:00</t>
  </si>
  <si>
    <t>052F  :883387:00:------:--</t>
  </si>
  <si>
    <t>21:0699:001135</t>
  </si>
  <si>
    <t>21:0211:001014</t>
  </si>
  <si>
    <t>21:0211:001014:0003:0001:00</t>
  </si>
  <si>
    <t>052F  :883388:00:------:--</t>
  </si>
  <si>
    <t>21:0699:001136</t>
  </si>
  <si>
    <t>21:0211:001015</t>
  </si>
  <si>
    <t>21:0211:001015:0003:0001:00</t>
  </si>
  <si>
    <t>052F  :883389:00:------:--</t>
  </si>
  <si>
    <t>21:0699:001137</t>
  </si>
  <si>
    <t>21:0211:001016</t>
  </si>
  <si>
    <t>21:0211:001016:0003:0001:00</t>
  </si>
  <si>
    <t>052F  :883390:00:------:--</t>
  </si>
  <si>
    <t>21:0699:001138</t>
  </si>
  <si>
    <t>21:0211:001017</t>
  </si>
  <si>
    <t>21:0211:001017:0003:0001:00</t>
  </si>
  <si>
    <t>052F  :883391:00:------:--</t>
  </si>
  <si>
    <t>21:0699:001139</t>
  </si>
  <si>
    <t>21:0211:001018</t>
  </si>
  <si>
    <t>21:0211:001018:0003:0001:00</t>
  </si>
  <si>
    <t>052F  :883392:9P:------:--</t>
  </si>
  <si>
    <t>21:0699:001140</t>
  </si>
  <si>
    <t>052F  :883393:00:------:--</t>
  </si>
  <si>
    <t>21:0699:001141</t>
  </si>
  <si>
    <t>21:0211:001019</t>
  </si>
  <si>
    <t>21:0211:001019:0003:0001:00</t>
  </si>
  <si>
    <t>052F  :883394:00:------:--</t>
  </si>
  <si>
    <t>21:0699:001142</t>
  </si>
  <si>
    <t>21:0211:001020</t>
  </si>
  <si>
    <t>21:0211:001020:0003:0001:00</t>
  </si>
  <si>
    <t>052F  :883395:00:------:--</t>
  </si>
  <si>
    <t>21:0699:001143</t>
  </si>
  <si>
    <t>21:0211:001021</t>
  </si>
  <si>
    <t>21:0211:001021:0003:0001:00</t>
  </si>
  <si>
    <t>052F  :883396:00:------:--</t>
  </si>
  <si>
    <t>21:0699:001144</t>
  </si>
  <si>
    <t>21:0211:001022</t>
  </si>
  <si>
    <t>21:0211:001022:0003:0001:00</t>
  </si>
  <si>
    <t>052F  :883397:00:------:--</t>
  </si>
  <si>
    <t>21:0699:001145</t>
  </si>
  <si>
    <t>21:0211:001023</t>
  </si>
  <si>
    <t>21:0211:001023:0003:0001:00</t>
  </si>
  <si>
    <t>052F  :883398:00:------:--</t>
  </si>
  <si>
    <t>21:0699:001146</t>
  </si>
  <si>
    <t>21:0211:001024</t>
  </si>
  <si>
    <t>21:0211:001024:0003:0001:00</t>
  </si>
  <si>
    <t>052F  :883399:00:------:--</t>
  </si>
  <si>
    <t>21:0699:001147</t>
  </si>
  <si>
    <t>21:0211:001025</t>
  </si>
  <si>
    <t>21:0211:001025:0003:0001:00</t>
  </si>
  <si>
    <t>052F  :883400:00:------:--</t>
  </si>
  <si>
    <t>21:0699:001148</t>
  </si>
  <si>
    <t>21:0211:001026</t>
  </si>
  <si>
    <t>21:0211:001026:0003:0001:00</t>
  </si>
  <si>
    <t>052F  :883402:00:------:--</t>
  </si>
  <si>
    <t>21:0699:001149</t>
  </si>
  <si>
    <t>21:0211:001027</t>
  </si>
  <si>
    <t>21:0211:001027:0003:0001:00</t>
  </si>
  <si>
    <t>052F  :883403:00:------:--</t>
  </si>
  <si>
    <t>21:0699:001150</t>
  </si>
  <si>
    <t>21:0211:001028</t>
  </si>
  <si>
    <t>21:0211:001028:0003:0001:00</t>
  </si>
  <si>
    <t>052F  :883404:00:------:--</t>
  </si>
  <si>
    <t>21:0699:001151</t>
  </si>
  <si>
    <t>21:0211:001029</t>
  </si>
  <si>
    <t>21:0211:001029:0003:0001:00</t>
  </si>
  <si>
    <t>052F  :883405:00:------:--</t>
  </si>
  <si>
    <t>21:0699:001152</t>
  </si>
  <si>
    <t>21:0211:001030</t>
  </si>
  <si>
    <t>21:0211:001030:0003:0001:00</t>
  </si>
  <si>
    <t>052F  :883406:00:------:--</t>
  </si>
  <si>
    <t>21:0699:001153</t>
  </si>
  <si>
    <t>21:0211:001031</t>
  </si>
  <si>
    <t>21:0211:001031:0003:0001:00</t>
  </si>
  <si>
    <t>052F  :883407:10:------:--</t>
  </si>
  <si>
    <t>21:0699:001154</t>
  </si>
  <si>
    <t>21:0211:001032</t>
  </si>
  <si>
    <t>21:0211:001032:0003:0001:00</t>
  </si>
  <si>
    <t>052F  :883408:20:883407:10</t>
  </si>
  <si>
    <t>21:0699:001155</t>
  </si>
  <si>
    <t>21:0211:001032:0004:0001:00</t>
  </si>
  <si>
    <t>052F  :883409:00:------:--</t>
  </si>
  <si>
    <t>21:0699:001156</t>
  </si>
  <si>
    <t>21:0211:001033</t>
  </si>
  <si>
    <t>21:0211:001033:0003:0001:00</t>
  </si>
  <si>
    <t>052F  :883410:00:------:--</t>
  </si>
  <si>
    <t>21:0699:001157</t>
  </si>
  <si>
    <t>21:0211:001034</t>
  </si>
  <si>
    <t>21:0211:001034:0003:0001:00</t>
  </si>
  <si>
    <t>052F  :883411:00:------:--</t>
  </si>
  <si>
    <t>21:0699:001158</t>
  </si>
  <si>
    <t>21:0211:001035</t>
  </si>
  <si>
    <t>21:0211:001035:0003:0001:00</t>
  </si>
  <si>
    <t>052F  :883412:00:------:--</t>
  </si>
  <si>
    <t>21:0699:001159</t>
  </si>
  <si>
    <t>21:0211:001036</t>
  </si>
  <si>
    <t>21:0211:001036:0003:0001:00</t>
  </si>
  <si>
    <t>052F  :883413:00:------:--</t>
  </si>
  <si>
    <t>21:0699:001160</t>
  </si>
  <si>
    <t>21:0211:001037</t>
  </si>
  <si>
    <t>21:0211:001037:0003:0001:00</t>
  </si>
  <si>
    <t>052F  :883414:00:------:--</t>
  </si>
  <si>
    <t>21:0699:001161</t>
  </si>
  <si>
    <t>21:0211:001038</t>
  </si>
  <si>
    <t>21:0211:001038:0003:0001:00</t>
  </si>
  <si>
    <t>052F  :883415:00:------:--</t>
  </si>
  <si>
    <t>21:0699:001162</t>
  </si>
  <si>
    <t>21:0211:001039</t>
  </si>
  <si>
    <t>21:0211:001039:0003:0001:00</t>
  </si>
  <si>
    <t>052F  :883416:00:------:--</t>
  </si>
  <si>
    <t>21:0699:001163</t>
  </si>
  <si>
    <t>21:0211:001040</t>
  </si>
  <si>
    <t>21:0211:001040:0003:0001:00</t>
  </si>
  <si>
    <t>052F  :883417:9P:------:--</t>
  </si>
  <si>
    <t>21:0699:001164</t>
  </si>
  <si>
    <t>052F  :883418:00:------:--</t>
  </si>
  <si>
    <t>21:0699:001165</t>
  </si>
  <si>
    <t>21:0211:001041</t>
  </si>
  <si>
    <t>21:0211:001041:0003:0001:00</t>
  </si>
  <si>
    <t>052F  :883419:00:------:--</t>
  </si>
  <si>
    <t>21:0699:001166</t>
  </si>
  <si>
    <t>21:0211:001042</t>
  </si>
  <si>
    <t>21:0211:001042:0003:0001:00</t>
  </si>
  <si>
    <t>052F  :883420:00:------:--</t>
  </si>
  <si>
    <t>21:0699:001167</t>
  </si>
  <si>
    <t>21:0211:001043</t>
  </si>
  <si>
    <t>21:0211:001043:0003:0001:00</t>
  </si>
  <si>
    <t>052F  :883422:10:------:--</t>
  </si>
  <si>
    <t>21:0699:001168</t>
  </si>
  <si>
    <t>21:0211:001044</t>
  </si>
  <si>
    <t>21:0211:001044:0003:0001:00</t>
  </si>
  <si>
    <t>052F  :883423:20:883422:10</t>
  </si>
  <si>
    <t>21:0699:001169</t>
  </si>
  <si>
    <t>21:0211:001044:0004:0001:00</t>
  </si>
  <si>
    <t>052F  :883424:00:------:--</t>
  </si>
  <si>
    <t>21:0699:001170</t>
  </si>
  <si>
    <t>21:0211:001045</t>
  </si>
  <si>
    <t>21:0211:001045:0003:0001:00</t>
  </si>
  <si>
    <t>052F  :883425:00:------:--</t>
  </si>
  <si>
    <t>21:0699:001171</t>
  </si>
  <si>
    <t>21:0211:001046</t>
  </si>
  <si>
    <t>21:0211:001046:0003:0001:00</t>
  </si>
  <si>
    <t>052F  :883426:00:------:--</t>
  </si>
  <si>
    <t>21:0699:001172</t>
  </si>
  <si>
    <t>21:0211:001047</t>
  </si>
  <si>
    <t>21:0211:001047:0003:0001:00</t>
  </si>
  <si>
    <t>052F  :883427:00:------:--</t>
  </si>
  <si>
    <t>21:0699:001173</t>
  </si>
  <si>
    <t>21:0211:001048</t>
  </si>
  <si>
    <t>21:0211:001048:0003:0001:00</t>
  </si>
  <si>
    <t>052F  :883428:00:------:--</t>
  </si>
  <si>
    <t>21:0699:001174</t>
  </si>
  <si>
    <t>21:0211:001049</t>
  </si>
  <si>
    <t>21:0211:001049:0003:0001:00</t>
  </si>
  <si>
    <t>052F  :883429:00:------:--</t>
  </si>
  <si>
    <t>21:0699:001175</t>
  </si>
  <si>
    <t>21:0211:001050</t>
  </si>
  <si>
    <t>21:0211:001050:0003:0001:00</t>
  </si>
  <si>
    <t>052F  :883430:00:------:--</t>
  </si>
  <si>
    <t>21:0699:001176</t>
  </si>
  <si>
    <t>21:0211:001051</t>
  </si>
  <si>
    <t>21:0211:001051:0003:0001:00</t>
  </si>
  <si>
    <t>052F  :883431:00:------:--</t>
  </si>
  <si>
    <t>21:0699:001177</t>
  </si>
  <si>
    <t>21:0211:001052</t>
  </si>
  <si>
    <t>21:0211:001052:0003:0001:00</t>
  </si>
  <si>
    <t>052F  :883432:00:------:--</t>
  </si>
  <si>
    <t>21:0699:001178</t>
  </si>
  <si>
    <t>21:0211:001053</t>
  </si>
  <si>
    <t>21:0211:001053:0003:0001:00</t>
  </si>
  <si>
    <t>052F  :883433:9M:------:--</t>
  </si>
  <si>
    <t>21:0699:001179</t>
  </si>
  <si>
    <t>052F  :883434:00:------:--</t>
  </si>
  <si>
    <t>21:0699:001180</t>
  </si>
  <si>
    <t>21:0211:001054</t>
  </si>
  <si>
    <t>21:0211:001054:0003:0001:00</t>
  </si>
  <si>
    <t>052F  :883435:00:------:--</t>
  </si>
  <si>
    <t>21:0699:001181</t>
  </si>
  <si>
    <t>21:0211:001055</t>
  </si>
  <si>
    <t>21:0211:001055:0003:0001:00</t>
  </si>
  <si>
    <t>052F  :883436:00:------:--</t>
  </si>
  <si>
    <t>21:0699:001182</t>
  </si>
  <si>
    <t>21:0211:001056</t>
  </si>
  <si>
    <t>21:0211:001056:0003:0001:00</t>
  </si>
  <si>
    <t>052F  :883437:00:------:--</t>
  </si>
  <si>
    <t>21:0699:001183</t>
  </si>
  <si>
    <t>21:0211:001057</t>
  </si>
  <si>
    <t>21:0211:001057:0003:0001:00</t>
  </si>
  <si>
    <t>052F  :883438:00:------:--</t>
  </si>
  <si>
    <t>21:0699:001184</t>
  </si>
  <si>
    <t>21:0211:001058</t>
  </si>
  <si>
    <t>21:0211:001058:0003:0001:00</t>
  </si>
  <si>
    <t>052F  :883439:00:------:--</t>
  </si>
  <si>
    <t>21:0699:001185</t>
  </si>
  <si>
    <t>21:0211:001059</t>
  </si>
  <si>
    <t>21:0211:001059:0003:0001:00</t>
  </si>
  <si>
    <t>052F  :883440:00:------:--</t>
  </si>
  <si>
    <t>21:0699:001186</t>
  </si>
  <si>
    <t>21:0211:001060</t>
  </si>
  <si>
    <t>21:0211:001060:0003:0001:00</t>
  </si>
  <si>
    <t>052F  :883442:00:------:--</t>
  </si>
  <si>
    <t>21:0699:001187</t>
  </si>
  <si>
    <t>21:0211:001061</t>
  </si>
  <si>
    <t>21:0211:001061:0003:0001:00</t>
  </si>
  <si>
    <t>052F  :883443:10:------:--</t>
  </si>
  <si>
    <t>21:0699:001188</t>
  </si>
  <si>
    <t>21:0211:001062</t>
  </si>
  <si>
    <t>21:0211:001062:0003:0001:00</t>
  </si>
  <si>
    <t>052F  :883444:20:883443:10</t>
  </si>
  <si>
    <t>21:0699:001189</t>
  </si>
  <si>
    <t>21:0211:001062:0004:0001:00</t>
  </si>
  <si>
    <t>052F  :883445:00:------:--</t>
  </si>
  <si>
    <t>21:0699:001190</t>
  </si>
  <si>
    <t>21:0211:001063</t>
  </si>
  <si>
    <t>21:0211:001063:0003:0001:00</t>
  </si>
  <si>
    <t>052F  :883446:00:------:--</t>
  </si>
  <si>
    <t>21:0699:001191</t>
  </si>
  <si>
    <t>21:0211:001064</t>
  </si>
  <si>
    <t>21:0211:001064:0003:0001:00</t>
  </si>
  <si>
    <t>052F  :883447:00:------:--</t>
  </si>
  <si>
    <t>21:0699:001192</t>
  </si>
  <si>
    <t>21:0211:001065</t>
  </si>
  <si>
    <t>21:0211:001065:0003:0001:00</t>
  </si>
  <si>
    <t>052F  :883448:00:------:--</t>
  </si>
  <si>
    <t>21:0699:001193</t>
  </si>
  <si>
    <t>21:0211:001066</t>
  </si>
  <si>
    <t>21:0211:001066:0003:0001:00</t>
  </si>
  <si>
    <t>052F  :883449:00:------:--</t>
  </si>
  <si>
    <t>21:0699:001194</t>
  </si>
  <si>
    <t>21:0211:001067</t>
  </si>
  <si>
    <t>21:0211:001067:0003:0001:00</t>
  </si>
  <si>
    <t>052F  :883450:00:------:--</t>
  </si>
  <si>
    <t>21:0699:001195</t>
  </si>
  <si>
    <t>21:0211:001068</t>
  </si>
  <si>
    <t>21:0211:001068:0003:0001:00</t>
  </si>
  <si>
    <t>052F  :883451:00:------:--</t>
  </si>
  <si>
    <t>21:0699:001196</t>
  </si>
  <si>
    <t>21:0211:001069</t>
  </si>
  <si>
    <t>21:0211:001069:0003:0001:00</t>
  </si>
  <si>
    <t>052F  :883452:00:------:--</t>
  </si>
  <si>
    <t>21:0699:001197</t>
  </si>
  <si>
    <t>21:0211:001070</t>
  </si>
  <si>
    <t>21:0211:001070:0003:0001:00</t>
  </si>
  <si>
    <t>052F  :883453:9R:------:--</t>
  </si>
  <si>
    <t>21:0699:001198</t>
  </si>
  <si>
    <t>052F  :883454:00:------:--</t>
  </si>
  <si>
    <t>21:0699:001199</t>
  </si>
  <si>
    <t>21:0211:001071</t>
  </si>
  <si>
    <t>21:0211:001071:0003:0001:00</t>
  </si>
  <si>
    <t>052F  :883455:00:------:--</t>
  </si>
  <si>
    <t>21:0699:001200</t>
  </si>
  <si>
    <t>21:0211:001072</t>
  </si>
  <si>
    <t>21:0211:001072:0003:0001:00</t>
  </si>
  <si>
    <t>052F  :883456:00:------:--</t>
  </si>
  <si>
    <t>21:0699:001201</t>
  </si>
  <si>
    <t>21:0211:001073</t>
  </si>
  <si>
    <t>21:0211:001073:0003:0001:00</t>
  </si>
  <si>
    <t>052F  :883457:00:------:--</t>
  </si>
  <si>
    <t>21:0699:001202</t>
  </si>
  <si>
    <t>21:0211:001074</t>
  </si>
  <si>
    <t>21:0211:001074:0003:0001:00</t>
  </si>
  <si>
    <t>052F  :883458:00:------:--</t>
  </si>
  <si>
    <t>21:0699:001203</t>
  </si>
  <si>
    <t>21:0211:001075</t>
  </si>
  <si>
    <t>21:0211:001075:0003:0001:00</t>
  </si>
  <si>
    <t>052F  :883459:00:------:--</t>
  </si>
  <si>
    <t>21:0699:001204</t>
  </si>
  <si>
    <t>21:0211:001076</t>
  </si>
  <si>
    <t>21:0211:001076:0003:0001:00</t>
  </si>
  <si>
    <t>052F  :883460:00:------:--</t>
  </si>
  <si>
    <t>21:0699:001205</t>
  </si>
  <si>
    <t>21:0211:001077</t>
  </si>
  <si>
    <t>21:0211:001077:0003:0001:00</t>
  </si>
  <si>
    <t>052F  :883462:00:------:--</t>
  </si>
  <si>
    <t>21:0699:001206</t>
  </si>
  <si>
    <t>21:0211:001078</t>
  </si>
  <si>
    <t>21:0211:001078:0003:0001:00</t>
  </si>
  <si>
    <t>052F  :883463:10:------:--</t>
  </si>
  <si>
    <t>21:0699:001207</t>
  </si>
  <si>
    <t>21:0211:001079</t>
  </si>
  <si>
    <t>21:0211:001079:0003:0001:00</t>
  </si>
  <si>
    <t>052F  :883464:20:883463:10</t>
  </si>
  <si>
    <t>21:0699:001208</t>
  </si>
  <si>
    <t>21:0211:001079:0004:0001:00</t>
  </si>
  <si>
    <t>052F  :883465:00:------:--</t>
  </si>
  <si>
    <t>21:0699:001209</t>
  </si>
  <si>
    <t>21:0211:001080</t>
  </si>
  <si>
    <t>21:0211:001080:0003:0001:00</t>
  </si>
  <si>
    <t>052F  :883466:00:------:--</t>
  </si>
  <si>
    <t>21:0699:001210</t>
  </si>
  <si>
    <t>21:0211:001081</t>
  </si>
  <si>
    <t>21:0211:001081:0003:0001:00</t>
  </si>
  <si>
    <t>052F  :883467:00:------:--</t>
  </si>
  <si>
    <t>21:0699:001211</t>
  </si>
  <si>
    <t>21:0211:001082</t>
  </si>
  <si>
    <t>21:0211:001082:0003:0001:00</t>
  </si>
  <si>
    <t>052F  :883468:9R:------:--</t>
  </si>
  <si>
    <t>21:0699:001212</t>
  </si>
  <si>
    <t>052F  :883469:00:------:--</t>
  </si>
  <si>
    <t>21:0699:001213</t>
  </si>
  <si>
    <t>21:0211:001083</t>
  </si>
  <si>
    <t>21:0211:001083:0003:0001:00</t>
  </si>
  <si>
    <t>052F  :883470:00:------:--</t>
  </si>
  <si>
    <t>21:0699:001214</t>
  </si>
  <si>
    <t>21:0211:001084</t>
  </si>
  <si>
    <t>21:0211:001084:0003:0001:00</t>
  </si>
  <si>
    <t>052F  :883471:00:------:--</t>
  </si>
  <si>
    <t>21:0699:001215</t>
  </si>
  <si>
    <t>21:0211:001085</t>
  </si>
  <si>
    <t>21:0211:001085:0003:0001:00</t>
  </si>
  <si>
    <t>052F  :883472:00:------:--</t>
  </si>
  <si>
    <t>21:0699:001216</t>
  </si>
  <si>
    <t>21:0211:001086</t>
  </si>
  <si>
    <t>21:0211:001086:0003:0001:00</t>
  </si>
  <si>
    <t>052F  :883473:00:------:--</t>
  </si>
  <si>
    <t>21:0699:001217</t>
  </si>
  <si>
    <t>21:0211:001087</t>
  </si>
  <si>
    <t>21:0211:001087:0003:0001:00</t>
  </si>
  <si>
    <t>052F  :883474:00:------:--</t>
  </si>
  <si>
    <t>21:0699:001218</t>
  </si>
  <si>
    <t>21:0211:001088</t>
  </si>
  <si>
    <t>21:0211:001088:0003:0001:00</t>
  </si>
  <si>
    <t>052F  :883475:00:------:--</t>
  </si>
  <si>
    <t>21:0699:001219</t>
  </si>
  <si>
    <t>21:0211:001089</t>
  </si>
  <si>
    <t>21:0211:001089:0003:0001:00</t>
  </si>
  <si>
    <t>052F  :883476:00:------:--</t>
  </si>
  <si>
    <t>21:0699:001220</t>
  </si>
  <si>
    <t>21:0211:001090</t>
  </si>
  <si>
    <t>21:0211:001090:0003:0001:00</t>
  </si>
  <si>
    <t>052F  :883477:00:------:--</t>
  </si>
  <si>
    <t>21:0699:001221</t>
  </si>
  <si>
    <t>21:0211:001091</t>
  </si>
  <si>
    <t>21:0211:001091:0003:0001:00</t>
  </si>
  <si>
    <t>052F  :883478:00:------:--</t>
  </si>
  <si>
    <t>21:0699:001222</t>
  </si>
  <si>
    <t>21:0211:001092</t>
  </si>
  <si>
    <t>21:0211:001092:0003:0001:00</t>
  </si>
  <si>
    <t>052F  :883479:00:------:--</t>
  </si>
  <si>
    <t>21:0699:001223</t>
  </si>
  <si>
    <t>21:0211:001093</t>
  </si>
  <si>
    <t>21:0211:001093:0003:0001:00</t>
  </si>
  <si>
    <t>052F  :883480:00:------:--</t>
  </si>
  <si>
    <t>21:0699:001224</t>
  </si>
  <si>
    <t>21:0211:001094</t>
  </si>
  <si>
    <t>21:0211:001094:0003:0001:00</t>
  </si>
  <si>
    <t>052F  :883482:00:------:--</t>
  </si>
  <si>
    <t>21:0699:001225</t>
  </si>
  <si>
    <t>21:0211:001095</t>
  </si>
  <si>
    <t>21:0211:001095:0003:0001:00</t>
  </si>
  <si>
    <t>052F  :883483:10:------:--</t>
  </si>
  <si>
    <t>21:0699:001226</t>
  </si>
  <si>
    <t>21:0211:001096</t>
  </si>
  <si>
    <t>21:0211:001096:0003:0001:00</t>
  </si>
  <si>
    <t>052F  :883484:9R:------:--</t>
  </si>
  <si>
    <t>21:0699:001227</t>
  </si>
  <si>
    <t>052F  :883485:20:883483:10</t>
  </si>
  <si>
    <t>21:0699:001228</t>
  </si>
  <si>
    <t>21:0211:001096:0004:0001:00</t>
  </si>
  <si>
    <t>052F  :883486:00:------:--</t>
  </si>
  <si>
    <t>21:0699:001229</t>
  </si>
  <si>
    <t>21:0211:001097</t>
  </si>
  <si>
    <t>21:0211:001097:0003:0001:00</t>
  </si>
  <si>
    <t>052F  :883487:00:------:--</t>
  </si>
  <si>
    <t>21:0699:001230</t>
  </si>
  <si>
    <t>21:0211:001098</t>
  </si>
  <si>
    <t>21:0211:001098:0003:0001:00</t>
  </si>
  <si>
    <t>052F  :883488:00:------:--</t>
  </si>
  <si>
    <t>21:0699:001231</t>
  </si>
  <si>
    <t>21:0211:001099</t>
  </si>
  <si>
    <t>21:0211:001099:0003:0001:00</t>
  </si>
  <si>
    <t>052F  :883489:00:------:--</t>
  </si>
  <si>
    <t>21:0699:001232</t>
  </si>
  <si>
    <t>21:0211:001100</t>
  </si>
  <si>
    <t>21:0211:001100:0003:0001:00</t>
  </si>
  <si>
    <t>052F  :883490:00:------:--</t>
  </si>
  <si>
    <t>21:0699:001233</t>
  </si>
  <si>
    <t>21:0211:001101</t>
  </si>
  <si>
    <t>21:0211:001101:0003:0001:00</t>
  </si>
  <si>
    <t>052F  :883491:00:------:--</t>
  </si>
  <si>
    <t>21:0699:001234</t>
  </si>
  <si>
    <t>21:0211:001102</t>
  </si>
  <si>
    <t>21:0211:001102:0003:0001:00</t>
  </si>
  <si>
    <t>052F  :883492:00:------:--</t>
  </si>
  <si>
    <t>21:0699:001235</t>
  </si>
  <si>
    <t>21:0211:001103</t>
  </si>
  <si>
    <t>21:0211:001103:0003:0001:00</t>
  </si>
  <si>
    <t>052F  :883493:00:------:--</t>
  </si>
  <si>
    <t>21:0699:001236</t>
  </si>
  <si>
    <t>21:0211:001104</t>
  </si>
  <si>
    <t>21:0211:001104:0003:0001:00</t>
  </si>
  <si>
    <t>052F  :883494:00:------:--</t>
  </si>
  <si>
    <t>21:0699:001237</t>
  </si>
  <si>
    <t>21:0211:001105</t>
  </si>
  <si>
    <t>21:0211:001105:0003:0001:00</t>
  </si>
  <si>
    <t>052F  :883495:00:------:--</t>
  </si>
  <si>
    <t>21:0699:001238</t>
  </si>
  <si>
    <t>21:0211:001106</t>
  </si>
  <si>
    <t>21:0211:001106:0003:0001:00</t>
  </si>
  <si>
    <t>052F  :883496:00:------:--</t>
  </si>
  <si>
    <t>21:0699:001239</t>
  </si>
  <si>
    <t>21:0211:001107</t>
  </si>
  <si>
    <t>21:0211:001107:0003:0001:00</t>
  </si>
  <si>
    <t>052F  :883497:00:------:--</t>
  </si>
  <si>
    <t>21:0699:001240</t>
  </si>
  <si>
    <t>21:0211:001108</t>
  </si>
  <si>
    <t>21:0211:001108:0003:0001:00</t>
  </si>
  <si>
    <t>052F  :883498:00:------:--</t>
  </si>
  <si>
    <t>21:0699:001241</t>
  </si>
  <si>
    <t>21:0211:001109</t>
  </si>
  <si>
    <t>21:0211:001109:0003:0001:00</t>
  </si>
  <si>
    <t>052F  :883499:00:------:--</t>
  </si>
  <si>
    <t>21:0699:001242</t>
  </si>
  <si>
    <t>21:0211:001110</t>
  </si>
  <si>
    <t>21:0211:001110:0003:0001:00</t>
  </si>
  <si>
    <t>052F  :883500:00:------:--</t>
  </si>
  <si>
    <t>21:0699:001243</t>
  </si>
  <si>
    <t>21:0211:001111</t>
  </si>
  <si>
    <t>21:0211:001111:0003:0001:00</t>
  </si>
  <si>
    <t>052F  :883502:00:------:--</t>
  </si>
  <si>
    <t>21:0699:001244</t>
  </si>
  <si>
    <t>21:0211:001112</t>
  </si>
  <si>
    <t>21:0211:001112:0003:0001:00</t>
  </si>
  <si>
    <t>052F  :883503:10:------:--</t>
  </si>
  <si>
    <t>21:0699:001245</t>
  </si>
  <si>
    <t>21:0211:001113</t>
  </si>
  <si>
    <t>21:0211:001113:0003:0001:00</t>
  </si>
  <si>
    <t>052F  :883504:20:883503:10</t>
  </si>
  <si>
    <t>21:0699:001246</t>
  </si>
  <si>
    <t>21:0211:001113:0004:0001:00</t>
  </si>
  <si>
    <t>052F  :883505:00:------:--</t>
  </si>
  <si>
    <t>21:0699:001247</t>
  </si>
  <si>
    <t>21:0211:001114</t>
  </si>
  <si>
    <t>21:0211:001114:0003:0001:00</t>
  </si>
  <si>
    <t>052F  :883506:00:------:--</t>
  </si>
  <si>
    <t>21:0699:001248</t>
  </si>
  <si>
    <t>21:0211:001115</t>
  </si>
  <si>
    <t>21:0211:001115:0003:0001:00</t>
  </si>
  <si>
    <t>052F  :883507:00:------:--</t>
  </si>
  <si>
    <t>21:0699:001249</t>
  </si>
  <si>
    <t>21:0211:001116</t>
  </si>
  <si>
    <t>21:0211:001116:0003:0001:00</t>
  </si>
  <si>
    <t>052F  :883508:00:------:--</t>
  </si>
  <si>
    <t>21:0699:001250</t>
  </si>
  <si>
    <t>21:0211:001117</t>
  </si>
  <si>
    <t>21:0211:001117:0003:0001:00</t>
  </si>
  <si>
    <t>052F  :883509:00:------:--</t>
  </si>
  <si>
    <t>21:0699:001251</t>
  </si>
  <si>
    <t>21:0211:001118</t>
  </si>
  <si>
    <t>21:0211:001118:0003:0001:00</t>
  </si>
  <si>
    <t>052F  :883510:00:------:--</t>
  </si>
  <si>
    <t>21:0699:001252</t>
  </si>
  <si>
    <t>21:0211:001119</t>
  </si>
  <si>
    <t>21:0211:001119:0003:0001:00</t>
  </si>
  <si>
    <t>052F  :883511:00:------:--</t>
  </si>
  <si>
    <t>21:0699:001253</t>
  </si>
  <si>
    <t>21:0211:001120</t>
  </si>
  <si>
    <t>21:0211:001120:0003:0001:00</t>
  </si>
  <si>
    <t>052F  :883512:00:------:--</t>
  </si>
  <si>
    <t>21:0699:001254</t>
  </si>
  <si>
    <t>21:0211:001121</t>
  </si>
  <si>
    <t>21:0211:001121:0003:0001:00</t>
  </si>
  <si>
    <t>052F  :883513:00:------:--</t>
  </si>
  <si>
    <t>21:0699:001255</t>
  </si>
  <si>
    <t>21:0211:001122</t>
  </si>
  <si>
    <t>21:0211:001122:0003:0001:00</t>
  </si>
  <si>
    <t>052F  :883514:00:------:--</t>
  </si>
  <si>
    <t>21:0699:001256</t>
  </si>
  <si>
    <t>21:0211:001123</t>
  </si>
  <si>
    <t>21:0211:001123:0003:0001:00</t>
  </si>
  <si>
    <t>052F  :883515:00:------:--</t>
  </si>
  <si>
    <t>21:0699:001257</t>
  </si>
  <si>
    <t>21:0211:001124</t>
  </si>
  <si>
    <t>21:0211:001124:0003:0001:00</t>
  </si>
  <si>
    <t>052F  :883516:00:------:--</t>
  </si>
  <si>
    <t>21:0699:001258</t>
  </si>
  <si>
    <t>21:0211:001125</t>
  </si>
  <si>
    <t>21:0211:001125:0003:0001:00</t>
  </si>
  <si>
    <t>052F  :883517:9R:------:--</t>
  </si>
  <si>
    <t>21:0699:001259</t>
  </si>
  <si>
    <t>052F  :883518:00:------:--</t>
  </si>
  <si>
    <t>21:0699:001260</t>
  </si>
  <si>
    <t>21:0211:001126</t>
  </si>
  <si>
    <t>21:0211:001126:0003:0001:00</t>
  </si>
  <si>
    <t>052F  :883519:00:------:--</t>
  </si>
  <si>
    <t>21:0699:001261</t>
  </si>
  <si>
    <t>21:0211:001127</t>
  </si>
  <si>
    <t>21:0211:001127:0003:0001:00</t>
  </si>
  <si>
    <t>052F  :883520:00:------:--</t>
  </si>
  <si>
    <t>21:0699:001262</t>
  </si>
  <si>
    <t>21:0211:001128</t>
  </si>
  <si>
    <t>21:0211:001128:0003:0001:00</t>
  </si>
  <si>
    <t>052F  :883522:00:------:--</t>
  </si>
  <si>
    <t>21:0699:001263</t>
  </si>
  <si>
    <t>21:0211:001129</t>
  </si>
  <si>
    <t>21:0211:001129:0003:0001:00</t>
  </si>
  <si>
    <t>052F  :883523:10:------:--</t>
  </si>
  <si>
    <t>21:0699:001264</t>
  </si>
  <si>
    <t>21:0211:001130</t>
  </si>
  <si>
    <t>21:0211:001130:0003:0001:00</t>
  </si>
  <si>
    <t>052F  :883524:20:883523:10</t>
  </si>
  <si>
    <t>21:0699:001265</t>
  </si>
  <si>
    <t>21:0211:001130:0004:0001:00</t>
  </si>
  <si>
    <t>052F  :883525:00:------:--</t>
  </si>
  <si>
    <t>21:0699:001266</t>
  </si>
  <si>
    <t>21:0211:001131</t>
  </si>
  <si>
    <t>21:0211:001131:0003:0001:00</t>
  </si>
  <si>
    <t>052F  :883526:00:------:--</t>
  </si>
  <si>
    <t>21:0699:001267</t>
  </si>
  <si>
    <t>21:0211:001132</t>
  </si>
  <si>
    <t>21:0211:001132:0003:0001:00</t>
  </si>
  <si>
    <t>052F  :883527:00:------:--</t>
  </si>
  <si>
    <t>21:0699:001268</t>
  </si>
  <si>
    <t>21:0211:001133</t>
  </si>
  <si>
    <t>21:0211:001133:0003:0001:00</t>
  </si>
  <si>
    <t>052F  :883528:00:------:--</t>
  </si>
  <si>
    <t>21:0699:001269</t>
  </si>
  <si>
    <t>21:0211:001134</t>
  </si>
  <si>
    <t>21:0211:001134:0003:0001:00</t>
  </si>
  <si>
    <t>052F  :883529:00:------:--</t>
  </si>
  <si>
    <t>21:0699:001270</t>
  </si>
  <si>
    <t>21:0211:001135</t>
  </si>
  <si>
    <t>21:0211:001135:0003:0001:00</t>
  </si>
  <si>
    <t>052F  :883530:00:------:--</t>
  </si>
  <si>
    <t>21:0699:001271</t>
  </si>
  <si>
    <t>21:0211:001136</t>
  </si>
  <si>
    <t>21:0211:001136:0003:0001:00</t>
  </si>
  <si>
    <t>052F  :883531:00:------:--</t>
  </si>
  <si>
    <t>21:0699:001272</t>
  </si>
  <si>
    <t>21:0211:001137</t>
  </si>
  <si>
    <t>21:0211:001137:0003:0001:00</t>
  </si>
  <si>
    <t>052F  :883532:00:------:--</t>
  </si>
  <si>
    <t>21:0699:001273</t>
  </si>
  <si>
    <t>21:0211:001138</t>
  </si>
  <si>
    <t>21:0211:001138:0003:0001:00</t>
  </si>
  <si>
    <t>052F  :883533:00:------:--</t>
  </si>
  <si>
    <t>21:0699:001274</t>
  </si>
  <si>
    <t>21:0211:001139</t>
  </si>
  <si>
    <t>21:0211:001139:0003:0001:00</t>
  </si>
  <si>
    <t>052F  :883534:00:------:--</t>
  </si>
  <si>
    <t>21:0699:001275</t>
  </si>
  <si>
    <t>21:0211:001140</t>
  </si>
  <si>
    <t>21:0211:001140:0003:0001:00</t>
  </si>
  <si>
    <t>052F  :883535:00:------:--</t>
  </si>
  <si>
    <t>21:0699:001276</t>
  </si>
  <si>
    <t>21:0211:001141</t>
  </si>
  <si>
    <t>21:0211:001141:0003:0001:00</t>
  </si>
  <si>
    <t>052F  :883536:00:------:--</t>
  </si>
  <si>
    <t>21:0699:001277</t>
  </si>
  <si>
    <t>21:0211:001142</t>
  </si>
  <si>
    <t>21:0211:001142:0003:0001:00</t>
  </si>
  <si>
    <t>052F  :883537:00:------:--</t>
  </si>
  <si>
    <t>21:0699:001278</t>
  </si>
  <si>
    <t>21:0211:001143</t>
  </si>
  <si>
    <t>21:0211:001143:0003:0001:00</t>
  </si>
  <si>
    <t>052F  :883538:00:------:--</t>
  </si>
  <si>
    <t>21:0699:001279</t>
  </si>
  <si>
    <t>21:0211:001144</t>
  </si>
  <si>
    <t>21:0211:001144:0003:0001:00</t>
  </si>
  <si>
    <t>052F  :883539:00:------:--</t>
  </si>
  <si>
    <t>21:0699:001280</t>
  </si>
  <si>
    <t>21:0211:001145</t>
  </si>
  <si>
    <t>21:0211:001145:0003:0001:00</t>
  </si>
  <si>
    <t>052F  :883540:9M:------:--</t>
  </si>
  <si>
    <t>21:0699:001281</t>
  </si>
  <si>
    <t>052F  :883542:9M:------:--</t>
  </si>
  <si>
    <t>21:0699:001282</t>
  </si>
  <si>
    <t>052F  :883543:00:------:--</t>
  </si>
  <si>
    <t>21:0699:001283</t>
  </si>
  <si>
    <t>21:0211:001146</t>
  </si>
  <si>
    <t>21:0211:001146:0003:0001:00</t>
  </si>
  <si>
    <t>052F  :883544:00:------:--</t>
  </si>
  <si>
    <t>21:0699:001284</t>
  </si>
  <si>
    <t>21:0211:001147</t>
  </si>
  <si>
    <t>21:0211:001147:0003:0001:00</t>
  </si>
  <si>
    <t>052F  :883545:10:------:--</t>
  </si>
  <si>
    <t>21:0699:001285</t>
  </si>
  <si>
    <t>21:0211:001148</t>
  </si>
  <si>
    <t>21:0211:001148:0003:0001:00</t>
  </si>
  <si>
    <t>052F  :883546:20:883545:10</t>
  </si>
  <si>
    <t>21:0699:001286</t>
  </si>
  <si>
    <t>21:0211:001148:0004:0001:00</t>
  </si>
  <si>
    <t>052F  :883547:00:------:--</t>
  </si>
  <si>
    <t>21:0699:001287</t>
  </si>
  <si>
    <t>21:0211:001149</t>
  </si>
  <si>
    <t>21:0211:001149:0003:0001:00</t>
  </si>
  <si>
    <t>052F  :883548:00:------:--</t>
  </si>
  <si>
    <t>21:0699:001288</t>
  </si>
  <si>
    <t>21:0211:001150</t>
  </si>
  <si>
    <t>21:0211:001150:0003:0001:00</t>
  </si>
  <si>
    <t>052F  :883549:00:------:--</t>
  </si>
  <si>
    <t>21:0699:001289</t>
  </si>
  <si>
    <t>21:0211:001151</t>
  </si>
  <si>
    <t>21:0211:001151:0003:0001:00</t>
  </si>
  <si>
    <t>052F  :883550:00:------:--</t>
  </si>
  <si>
    <t>21:0699:001290</t>
  </si>
  <si>
    <t>21:0211:001152</t>
  </si>
  <si>
    <t>21:0211:001152:0003:0001:00</t>
  </si>
  <si>
    <t>052F  :883551:00:------:--</t>
  </si>
  <si>
    <t>21:0699:001291</t>
  </si>
  <si>
    <t>21:0211:001153</t>
  </si>
  <si>
    <t>21:0211:001153:0003:0001:00</t>
  </si>
  <si>
    <t>052F  :883552:00:------:--</t>
  </si>
  <si>
    <t>21:0699:001292</t>
  </si>
  <si>
    <t>21:0211:001154</t>
  </si>
  <si>
    <t>21:0211:001154:0003:0001:00</t>
  </si>
  <si>
    <t>052F  :883553:00:------:--</t>
  </si>
  <si>
    <t>21:0699:001293</t>
  </si>
  <si>
    <t>21:0211:001155</t>
  </si>
  <si>
    <t>21:0211:001155:0003:0001:00</t>
  </si>
  <si>
    <t>052F  :883554:00:------:--</t>
  </si>
  <si>
    <t>21:0699:001294</t>
  </si>
  <si>
    <t>21:0211:001156</t>
  </si>
  <si>
    <t>21:0211:001156:0003:0001:00</t>
  </si>
  <si>
    <t>052F  :883555:00:------:--</t>
  </si>
  <si>
    <t>21:0699:001295</t>
  </si>
  <si>
    <t>21:0211:001157</t>
  </si>
  <si>
    <t>21:0211:001157:0003:0001:00</t>
  </si>
  <si>
    <t>052F  :883556:00:------:--</t>
  </si>
  <si>
    <t>21:0699:001296</t>
  </si>
  <si>
    <t>21:0211:001158</t>
  </si>
  <si>
    <t>21:0211:001158:0003:0001:00</t>
  </si>
  <si>
    <t>052F  :883557:00:------:--</t>
  </si>
  <si>
    <t>21:0699:001297</t>
  </si>
  <si>
    <t>21:0211:001159</t>
  </si>
  <si>
    <t>21:0211:001159:0003:0001:00</t>
  </si>
  <si>
    <t>052F  :883558:00:------:--</t>
  </si>
  <si>
    <t>21:0699:001298</t>
  </si>
  <si>
    <t>21:0211:001160</t>
  </si>
  <si>
    <t>21:0211:001160:0003:0001:00</t>
  </si>
  <si>
    <t>052F  :883559:00:------:--</t>
  </si>
  <si>
    <t>21:0699:001299</t>
  </si>
  <si>
    <t>21:0211:001161</t>
  </si>
  <si>
    <t>21:0211:001161:0003:0001:00</t>
  </si>
  <si>
    <t>052F  :883560:00:------:--</t>
  </si>
  <si>
    <t>21:0699:001300</t>
  </si>
  <si>
    <t>21:0211:001162</t>
  </si>
  <si>
    <t>21:0211:001162:0003:0001:00</t>
  </si>
  <si>
    <t>052F  :883562:10:------:--</t>
  </si>
  <si>
    <t>21:0699:001301</t>
  </si>
  <si>
    <t>21:0211:001163</t>
  </si>
  <si>
    <t>21:0211:001163:0003:0001:00</t>
  </si>
  <si>
    <t>052F  :883563:20:883562:10</t>
  </si>
  <si>
    <t>21:0699:001302</t>
  </si>
  <si>
    <t>21:0211:001163:0004:0001:00</t>
  </si>
  <si>
    <t>052F  :883564:00:------:--</t>
  </si>
  <si>
    <t>21:0699:001303</t>
  </si>
  <si>
    <t>21:0211:001164</t>
  </si>
  <si>
    <t>21:0211:001164:0003:0001:00</t>
  </si>
  <si>
    <t>052F  :883565:00:------:--</t>
  </si>
  <si>
    <t>21:0699:001304</t>
  </si>
  <si>
    <t>21:0211:001165</t>
  </si>
  <si>
    <t>21:0211:001165:0003:0001:00</t>
  </si>
  <si>
    <t>052F  :883566:00:------:--</t>
  </si>
  <si>
    <t>21:0699:001305</t>
  </si>
  <si>
    <t>21:0211:001166</t>
  </si>
  <si>
    <t>21:0211:001166:0003:0001:00</t>
  </si>
  <si>
    <t>052F  :883567:00:------:--</t>
  </si>
  <si>
    <t>21:0699:001306</t>
  </si>
  <si>
    <t>21:0211:001167</t>
  </si>
  <si>
    <t>21:0211:001167:0003:0001:00</t>
  </si>
  <si>
    <t>052F  :883568:00:------:--</t>
  </si>
  <si>
    <t>21:0699:001307</t>
  </si>
  <si>
    <t>21:0211:001168</t>
  </si>
  <si>
    <t>21:0211:001168:0003:0001:00</t>
  </si>
  <si>
    <t>052F  :883569:00:------:--</t>
  </si>
  <si>
    <t>21:0699:001308</t>
  </si>
  <si>
    <t>21:0211:001169</t>
  </si>
  <si>
    <t>21:0211:001169:0003:0001:00</t>
  </si>
  <si>
    <t>052F  :883570:00:------:--</t>
  </si>
  <si>
    <t>21:0699:001309</t>
  </si>
  <si>
    <t>21:0211:001170</t>
  </si>
  <si>
    <t>21:0211:001170:0003:0001:00</t>
  </si>
  <si>
    <t>052F  :883571:00:------:--</t>
  </si>
  <si>
    <t>21:0699:001310</t>
  </si>
  <si>
    <t>21:0211:001171</t>
  </si>
  <si>
    <t>21:0211:001171:0003:0001:00</t>
  </si>
  <si>
    <t>052F  :883572:00:------:--</t>
  </si>
  <si>
    <t>21:0699:001311</t>
  </si>
  <si>
    <t>21:0211:001172</t>
  </si>
  <si>
    <t>21:0211:001172:0003:0001:00</t>
  </si>
  <si>
    <t>052F  :883573:00:------:--</t>
  </si>
  <si>
    <t>21:0699:001312</t>
  </si>
  <si>
    <t>21:0211:001173</t>
  </si>
  <si>
    <t>21:0211:001173:0003:0001:00</t>
  </si>
  <si>
    <t>052F  :883574:00:------:--</t>
  </si>
  <si>
    <t>21:0699:001313</t>
  </si>
  <si>
    <t>21:0211:001174</t>
  </si>
  <si>
    <t>21:0211:001174:0003:0001:00</t>
  </si>
  <si>
    <t>052F  :883575:00:------:--</t>
  </si>
  <si>
    <t>21:0699:001314</t>
  </si>
  <si>
    <t>21:0211:001175</t>
  </si>
  <si>
    <t>21:0211:001175:0003:0001:00</t>
  </si>
  <si>
    <t>052F  :883576:00:------:--</t>
  </si>
  <si>
    <t>21:0699:001315</t>
  </si>
  <si>
    <t>21:0211:001176</t>
  </si>
  <si>
    <t>21:0211:001176:0003:0001:00</t>
  </si>
  <si>
    <t>052F  :883577:00:------:--</t>
  </si>
  <si>
    <t>21:0699:001316</t>
  </si>
  <si>
    <t>21:0211:001177</t>
  </si>
  <si>
    <t>21:0211:001177:0003:0001:00</t>
  </si>
  <si>
    <t>052F  :883578:9M:------:--</t>
  </si>
  <si>
    <t>21:0699:001317</t>
  </si>
  <si>
    <t>052F  :883579:00:------:--</t>
  </si>
  <si>
    <t>21:0699:001318</t>
  </si>
  <si>
    <t>21:0211:001178</t>
  </si>
  <si>
    <t>21:0211:001178:0003:0001:00</t>
  </si>
  <si>
    <t>052F  :883580:00:------:--</t>
  </si>
  <si>
    <t>21:0699:001319</t>
  </si>
  <si>
    <t>21:0211:001179</t>
  </si>
  <si>
    <t>21:0211:001179:0003:0001:00</t>
  </si>
  <si>
    <t>052F  :883582:00:------:--</t>
  </si>
  <si>
    <t>21:0699:001320</t>
  </si>
  <si>
    <t>21:0211:001180</t>
  </si>
  <si>
    <t>21:0211:001180:0003:0001:00</t>
  </si>
  <si>
    <t>052F  :883583:00:------:--</t>
  </si>
  <si>
    <t>21:0699:001321</t>
  </si>
  <si>
    <t>21:0211:001181</t>
  </si>
  <si>
    <t>21:0211:001181:0003:0001:00</t>
  </si>
  <si>
    <t>052F  :883584:10:------:--</t>
  </si>
  <si>
    <t>21:0699:001322</t>
  </si>
  <si>
    <t>21:0211:001182</t>
  </si>
  <si>
    <t>21:0211:001182:0003:0001:00</t>
  </si>
  <si>
    <t>052F  :883585:20:883584:10</t>
  </si>
  <si>
    <t>21:0699:001323</t>
  </si>
  <si>
    <t>21:0211:001182:0004:0001:00</t>
  </si>
  <si>
    <t>052F  :883586:00:------:--</t>
  </si>
  <si>
    <t>21:0699:001324</t>
  </si>
  <si>
    <t>21:0211:001183</t>
  </si>
  <si>
    <t>21:0211:001183:0003:0001:00</t>
  </si>
  <si>
    <t>052F  :883587:00:------:--</t>
  </si>
  <si>
    <t>21:0699:001325</t>
  </si>
  <si>
    <t>21:0211:001184</t>
  </si>
  <si>
    <t>21:0211:001184:0003:0001:00</t>
  </si>
  <si>
    <t>052F  :883588:00:------:--</t>
  </si>
  <si>
    <t>21:0699:001326</t>
  </si>
  <si>
    <t>21:0211:001185</t>
  </si>
  <si>
    <t>21:0211:001185:0003:0001:00</t>
  </si>
  <si>
    <t>052F  :883589:00:------:--</t>
  </si>
  <si>
    <t>21:0699:001327</t>
  </si>
  <si>
    <t>21:0211:001186</t>
  </si>
  <si>
    <t>21:0211:001186:0003:0001:00</t>
  </si>
  <si>
    <t>052F  :883590:00:------:--</t>
  </si>
  <si>
    <t>21:0699:001328</t>
  </si>
  <si>
    <t>21:0211:001187</t>
  </si>
  <si>
    <t>21:0211:001187:0003:0001:00</t>
  </si>
  <si>
    <t>052F  :883591:00:------:--</t>
  </si>
  <si>
    <t>21:0699:001329</t>
  </si>
  <si>
    <t>21:0211:001188</t>
  </si>
  <si>
    <t>21:0211:001188:0003:0001:00</t>
  </si>
  <si>
    <t>052F  :883592:00:------:--</t>
  </si>
  <si>
    <t>21:0699:001330</t>
  </si>
  <si>
    <t>21:0211:001189</t>
  </si>
  <si>
    <t>21:0211:001189:0003:0001:00</t>
  </si>
  <si>
    <t>052F  :883593:00:------:--</t>
  </si>
  <si>
    <t>21:0699:001331</t>
  </si>
  <si>
    <t>21:0211:001190</t>
  </si>
  <si>
    <t>21:0211:001190:0003:0001:00</t>
  </si>
  <si>
    <t>052F  :883594:00:------:--</t>
  </si>
  <si>
    <t>21:0699:001332</t>
  </si>
  <si>
    <t>21:0211:001191</t>
  </si>
  <si>
    <t>21:0211:001191:0003:0001:00</t>
  </si>
  <si>
    <t>052F  :883595:00:------:--</t>
  </si>
  <si>
    <t>21:0699:001333</t>
  </si>
  <si>
    <t>21:0211:001192</t>
  </si>
  <si>
    <t>21:0211:001192:0003:0001:00</t>
  </si>
  <si>
    <t>052F  :883596:00:------:--</t>
  </si>
  <si>
    <t>21:0699:001334</t>
  </si>
  <si>
    <t>21:0211:001193</t>
  </si>
  <si>
    <t>21:0211:001193:0003:0001:00</t>
  </si>
  <si>
    <t>052F  :883597:00:------:--</t>
  </si>
  <si>
    <t>21:0699:001335</t>
  </si>
  <si>
    <t>21:0211:001194</t>
  </si>
  <si>
    <t>21:0211:001194:0003:0001:00</t>
  </si>
  <si>
    <t>052F  :883598:9R:------:--</t>
  </si>
  <si>
    <t>21:0699:001336</t>
  </si>
  <si>
    <t>052F  :883599:00:------:--</t>
  </si>
  <si>
    <t>21:0699:001337</t>
  </si>
  <si>
    <t>21:0211:001195</t>
  </si>
  <si>
    <t>21:0211:001195:0003:0001:00</t>
  </si>
  <si>
    <t>052F  :883600:00:------:--</t>
  </si>
  <si>
    <t>21:0699:001338</t>
  </si>
  <si>
    <t>21:0211:001196</t>
  </si>
  <si>
    <t>21:0211:001196:0003:0001:00</t>
  </si>
  <si>
    <t>052F  :883602:00:------:--</t>
  </si>
  <si>
    <t>21:0699:001339</t>
  </si>
  <si>
    <t>21:0211:001197</t>
  </si>
  <si>
    <t>21:0211:001197:0003:0001:00</t>
  </si>
  <si>
    <t>052F  :883603:00:------:--</t>
  </si>
  <si>
    <t>21:0699:001340</t>
  </si>
  <si>
    <t>21:0211:001198</t>
  </si>
  <si>
    <t>21:0211:001198:0003:0001:00</t>
  </si>
  <si>
    <t>052F  :883604:00:------:--</t>
  </si>
  <si>
    <t>21:0699:001341</t>
  </si>
  <si>
    <t>21:0211:001199</t>
  </si>
  <si>
    <t>21:0211:001199:0003:0001:00</t>
  </si>
  <si>
    <t>052F  :883605:00:------:--</t>
  </si>
  <si>
    <t>21:0699:001342</t>
  </si>
  <si>
    <t>21:0211:001200</t>
  </si>
  <si>
    <t>21:0211:001200:0003:0001:00</t>
  </si>
  <si>
    <t>052F  :883606:00:------:--</t>
  </si>
  <si>
    <t>21:0699:001343</t>
  </si>
  <si>
    <t>21:0211:001201</t>
  </si>
  <si>
    <t>21:0211:001201:0003:0001:00</t>
  </si>
  <si>
    <t>052F  :883607:10:------:--</t>
  </si>
  <si>
    <t>21:0699:001344</t>
  </si>
  <si>
    <t>21:0211:001202</t>
  </si>
  <si>
    <t>21:0211:001202:0003:0001:00</t>
  </si>
  <si>
    <t>052F  :883608:9R:------:--</t>
  </si>
  <si>
    <t>21:0699:001345</t>
  </si>
  <si>
    <t>052F  :883609:20:883607:10</t>
  </si>
  <si>
    <t>21:0699:001346</t>
  </si>
  <si>
    <t>21:0211:001202:0004:0001:00</t>
  </si>
  <si>
    <t>052F  :883610:00:------:--</t>
  </si>
  <si>
    <t>21:0699:001347</t>
  </si>
  <si>
    <t>21:0211:001203</t>
  </si>
  <si>
    <t>21:0211:001203:0003:0001:00</t>
  </si>
  <si>
    <t>052F  :883611:00:------:--</t>
  </si>
  <si>
    <t>21:0699:001348</t>
  </si>
  <si>
    <t>21:0211:001204</t>
  </si>
  <si>
    <t>21:0211:001204:0003:0001:00</t>
  </si>
  <si>
    <t>052F  :883612:00:------:--</t>
  </si>
  <si>
    <t>21:0699:001349</t>
  </si>
  <si>
    <t>21:0211:001205</t>
  </si>
  <si>
    <t>21:0211:001205:0003:0001:00</t>
  </si>
  <si>
    <t>052F  :883613:00:------:--</t>
  </si>
  <si>
    <t>21:0699:001350</t>
  </si>
  <si>
    <t>21:0211:001206</t>
  </si>
  <si>
    <t>21:0211:001206:0003:0001:00</t>
  </si>
  <si>
    <t>052F  :883614:00:------:--</t>
  </si>
  <si>
    <t>21:0699:001351</t>
  </si>
  <si>
    <t>21:0211:001207</t>
  </si>
  <si>
    <t>21:0211:001207:0003:0001:00</t>
  </si>
  <si>
    <t>052F  :883615:00:------:--</t>
  </si>
  <si>
    <t>21:0699:001352</t>
  </si>
  <si>
    <t>21:0211:001208</t>
  </si>
  <si>
    <t>21:0211:001208:0003:0001:00</t>
  </si>
  <si>
    <t>052F  :883616:00:------:--</t>
  </si>
  <si>
    <t>21:0699:001353</t>
  </si>
  <si>
    <t>21:0211:001209</t>
  </si>
  <si>
    <t>21:0211:001209:0003:0001:00</t>
  </si>
  <si>
    <t>052F  :883617:00:------:--</t>
  </si>
  <si>
    <t>21:0699:001354</t>
  </si>
  <si>
    <t>21:0211:001210</t>
  </si>
  <si>
    <t>21:0211:001210:0003:0001:00</t>
  </si>
  <si>
    <t>052F  :883618:00:------:--</t>
  </si>
  <si>
    <t>21:0699:001355</t>
  </si>
  <si>
    <t>21:0211:001211</t>
  </si>
  <si>
    <t>21:0211:001211:0003:0001:00</t>
  </si>
  <si>
    <t>052F  :883619:00:------:--</t>
  </si>
  <si>
    <t>21:0699:001356</t>
  </si>
  <si>
    <t>21:0211:001212</t>
  </si>
  <si>
    <t>21:0211:001212:0003:0001:00</t>
  </si>
  <si>
    <t>052F  :883620:00:------:--</t>
  </si>
  <si>
    <t>21:0699:001357</t>
  </si>
  <si>
    <t>21:0211:001213</t>
  </si>
  <si>
    <t>21:0211:001213:0003:0001:00</t>
  </si>
  <si>
    <t>052F  :883622:10:------:--</t>
  </si>
  <si>
    <t>21:0699:001358</t>
  </si>
  <si>
    <t>21:0211:001214</t>
  </si>
  <si>
    <t>21:0211:001214:0003:0001:00</t>
  </si>
  <si>
    <t>052F  :883623:20:883622:10</t>
  </si>
  <si>
    <t>21:0699:001359</t>
  </si>
  <si>
    <t>21:0211:001214:0004:0001:00</t>
  </si>
  <si>
    <t>052F  :883624:00:------:--</t>
  </si>
  <si>
    <t>21:0699:001360</t>
  </si>
  <si>
    <t>21:0211:001215</t>
  </si>
  <si>
    <t>21:0211:001215:0003:0001:00</t>
  </si>
  <si>
    <t>052F  :883625:00:------:--</t>
  </si>
  <si>
    <t>21:0699:001361</t>
  </si>
  <si>
    <t>21:0211:001216</t>
  </si>
  <si>
    <t>21:0211:001216:0003:0001:00</t>
  </si>
  <si>
    <t>052F  :883626:00:------:--</t>
  </si>
  <si>
    <t>21:0699:001362</t>
  </si>
  <si>
    <t>21:0211:001217</t>
  </si>
  <si>
    <t>21:0211:001217:0003:0001:00</t>
  </si>
  <si>
    <t>052F  :883627:00:------:--</t>
  </si>
  <si>
    <t>21:0699:001363</t>
  </si>
  <si>
    <t>21:0211:001218</t>
  </si>
  <si>
    <t>21:0211:001218:0003:0001:00</t>
  </si>
  <si>
    <t>052F  :883628:9P:------:--</t>
  </si>
  <si>
    <t>21:0699:001364</t>
  </si>
  <si>
    <t>052F  :883629:00:------:--</t>
  </si>
  <si>
    <t>21:0699:001365</t>
  </si>
  <si>
    <t>21:0211:001219</t>
  </si>
  <si>
    <t>21:0211:001219:0003:0001:00</t>
  </si>
  <si>
    <t>052F  :883630:00:------:--</t>
  </si>
  <si>
    <t>21:0699:001366</t>
  </si>
  <si>
    <t>21:0211:001220</t>
  </si>
  <si>
    <t>21:0211:001220:0003:0001:00</t>
  </si>
  <si>
    <t>052F  :883631:00:------:--</t>
  </si>
  <si>
    <t>21:0699:001367</t>
  </si>
  <si>
    <t>21:0211:001221</t>
  </si>
  <si>
    <t>21:0211:001221:0003:0001:00</t>
  </si>
  <si>
    <t>052F  :883632:00:------:--</t>
  </si>
  <si>
    <t>21:0699:001368</t>
  </si>
  <si>
    <t>21:0211:001222</t>
  </si>
  <si>
    <t>21:0211:001222:0003:0001:00</t>
  </si>
  <si>
    <t>052F  :883633:00:------:--</t>
  </si>
  <si>
    <t>21:0699:001369</t>
  </si>
  <si>
    <t>21:0211:001223</t>
  </si>
  <si>
    <t>21:0211:001223:0003:0001:00</t>
  </si>
  <si>
    <t>052F  :883634:00:------:--</t>
  </si>
  <si>
    <t>21:0699:001370</t>
  </si>
  <si>
    <t>21:0211:001224</t>
  </si>
  <si>
    <t>21:0211:001224:0003:0001:00</t>
  </si>
  <si>
    <t>052F  :883635:00:------:--</t>
  </si>
  <si>
    <t>21:0699:001371</t>
  </si>
  <si>
    <t>21:0211:001225</t>
  </si>
  <si>
    <t>21:0211:001225:0003:0001:00</t>
  </si>
  <si>
    <t>052F  :883636:00:------:--</t>
  </si>
  <si>
    <t>21:0699:001372</t>
  </si>
  <si>
    <t>21:0211:001226</t>
  </si>
  <si>
    <t>21:0211:001226:0003:0001:00</t>
  </si>
  <si>
    <t>052F  :883637:00:------:--</t>
  </si>
  <si>
    <t>21:0699:001373</t>
  </si>
  <si>
    <t>21:0211:001227</t>
  </si>
  <si>
    <t>21:0211:001227:0003:0001:00</t>
  </si>
  <si>
    <t>052F  :883638:00:------:--</t>
  </si>
  <si>
    <t>21:0699:001374</t>
  </si>
  <si>
    <t>21:0211:001228</t>
  </si>
  <si>
    <t>21:0211:001228:0003:0001:00</t>
  </si>
  <si>
    <t>052F  :883639:00:------:--</t>
  </si>
  <si>
    <t>21:0699:001375</t>
  </si>
  <si>
    <t>21:0211:001229</t>
  </si>
  <si>
    <t>21:0211:001229:0003:0001:00</t>
  </si>
  <si>
    <t>052F  :883640:00:------:--</t>
  </si>
  <si>
    <t>21:0699:001376</t>
  </si>
  <si>
    <t>21:0211:001230</t>
  </si>
  <si>
    <t>21:0211:001230:0003:0001:00</t>
  </si>
  <si>
    <t>052F  :883642:00:------:--</t>
  </si>
  <si>
    <t>21:0699:001377</t>
  </si>
  <si>
    <t>21:0211:001231</t>
  </si>
  <si>
    <t>21:0211:001231:0003:0001:00</t>
  </si>
  <si>
    <t>052F  :883643:10:------:--</t>
  </si>
  <si>
    <t>21:0699:001378</t>
  </si>
  <si>
    <t>21:0211:001232</t>
  </si>
  <si>
    <t>21:0211:001232:0003:0001:00</t>
  </si>
  <si>
    <t>052F  :883644:20:883643:10</t>
  </si>
  <si>
    <t>21:0699:001379</t>
  </si>
  <si>
    <t>21:0211:001232:0004:0001:00</t>
  </si>
  <si>
    <t>052F  :883645:00:------:--</t>
  </si>
  <si>
    <t>21:0699:001380</t>
  </si>
  <si>
    <t>21:0211:001233</t>
  </si>
  <si>
    <t>21:0211:001233:0003:0001:00</t>
  </si>
  <si>
    <t>052F  :883646:00:------:--</t>
  </si>
  <si>
    <t>21:0699:001381</t>
  </si>
  <si>
    <t>21:0211:001234</t>
  </si>
  <si>
    <t>21:0211:001234:0003:0001:00</t>
  </si>
  <si>
    <t>052F  :883647:00:------:--</t>
  </si>
  <si>
    <t>21:0699:001382</t>
  </si>
  <si>
    <t>21:0211:001235</t>
  </si>
  <si>
    <t>21:0211:001235:0003:0001:00</t>
  </si>
  <si>
    <t>052F  :883648:00:------:--</t>
  </si>
  <si>
    <t>21:0699:001383</t>
  </si>
  <si>
    <t>21:0211:001236</t>
  </si>
  <si>
    <t>21:0211:001236:0003:0001:00</t>
  </si>
  <si>
    <t>052F  :883649:00:------:--</t>
  </si>
  <si>
    <t>21:0699:001384</t>
  </si>
  <si>
    <t>21:0211:001237</t>
  </si>
  <si>
    <t>21:0211:001237:0003:0001:00</t>
  </si>
  <si>
    <t>052F  :883650:00:------:--</t>
  </si>
  <si>
    <t>21:0699:001385</t>
  </si>
  <si>
    <t>21:0211:001238</t>
  </si>
  <si>
    <t>21:0211:001238:0003:0001:00</t>
  </si>
  <si>
    <t>052F  :883651:00:------:--</t>
  </si>
  <si>
    <t>21:0699:001386</t>
  </si>
  <si>
    <t>21:0211:001239</t>
  </si>
  <si>
    <t>21:0211:001239:0003:0001:00</t>
  </si>
  <si>
    <t>052F  :883652:00:------:--</t>
  </si>
  <si>
    <t>21:0699:001387</t>
  </si>
  <si>
    <t>21:0211:001240</t>
  </si>
  <si>
    <t>21:0211:001240:0003:0001:00</t>
  </si>
  <si>
    <t>052F  :883653:00:------:--</t>
  </si>
  <si>
    <t>21:0699:001388</t>
  </si>
  <si>
    <t>21:0211:001241</t>
  </si>
  <si>
    <t>21:0211:001241:0003:0001:00</t>
  </si>
  <si>
    <t>052F  :883654:00:------:--</t>
  </si>
  <si>
    <t>21:0699:001389</t>
  </si>
  <si>
    <t>21:0211:001242</t>
  </si>
  <si>
    <t>21:0211:001242:0003:0001:00</t>
  </si>
  <si>
    <t>052F  :883655:9P:------:--</t>
  </si>
  <si>
    <t>21:0699:001390</t>
  </si>
  <si>
    <t>052F  :883656:00:------:--</t>
  </si>
  <si>
    <t>21:0699:001391</t>
  </si>
  <si>
    <t>21:0211:001243</t>
  </si>
  <si>
    <t>21:0211:001243:0003:0001:00</t>
  </si>
  <si>
    <t>052F  :883657:00:------:--</t>
  </si>
  <si>
    <t>21:0699:001392</t>
  </si>
  <si>
    <t>21:0211:001244</t>
  </si>
  <si>
    <t>21:0211:001244:0003:0001:00</t>
  </si>
  <si>
    <t>052F  :883658:00:------:--</t>
  </si>
  <si>
    <t>21:0699:001393</t>
  </si>
  <si>
    <t>21:0211:001245</t>
  </si>
  <si>
    <t>21:0211:001245:0003:0001:00</t>
  </si>
  <si>
    <t>052F  :883659:00:------:--</t>
  </si>
  <si>
    <t>21:0699:001394</t>
  </si>
  <si>
    <t>21:0211:001246</t>
  </si>
  <si>
    <t>21:0211:001246:0003:0001:00</t>
  </si>
  <si>
    <t>052F  :883660:00:------:--</t>
  </si>
  <si>
    <t>21:0699:001395</t>
  </si>
  <si>
    <t>21:0211:001247</t>
  </si>
  <si>
    <t>21:0211:001247:0003:0001:00</t>
  </si>
  <si>
    <t>052F  :883662:00:------:--</t>
  </si>
  <si>
    <t>21:0699:001396</t>
  </si>
  <si>
    <t>21:0211:001248</t>
  </si>
  <si>
    <t>21:0211:001248:0003:0001:00</t>
  </si>
  <si>
    <t>052F  :883663:00:------:--</t>
  </si>
  <si>
    <t>21:0699:001397</t>
  </si>
  <si>
    <t>21:0211:001249</t>
  </si>
  <si>
    <t>21:0211:001249:0003:0001:00</t>
  </si>
  <si>
    <t>052F  :883664:00:------:--</t>
  </si>
  <si>
    <t>21:0699:001398</t>
  </si>
  <si>
    <t>21:0211:001250</t>
  </si>
  <si>
    <t>21:0211:001250:0003:0001:00</t>
  </si>
  <si>
    <t>052F  :883665:00:------:--</t>
  </si>
  <si>
    <t>21:0699:001399</t>
  </si>
  <si>
    <t>21:0211:001251</t>
  </si>
  <si>
    <t>21:0211:001251:0003:0001:00</t>
  </si>
  <si>
    <t>052F  :883666:00:------:--</t>
  </si>
  <si>
    <t>21:0699:001400</t>
  </si>
  <si>
    <t>21:0211:001252</t>
  </si>
  <si>
    <t>21:0211:001252:0003:0001:00</t>
  </si>
  <si>
    <t>052F  :883667:00:------:--</t>
  </si>
  <si>
    <t>21:0699:001401</t>
  </si>
  <si>
    <t>21:0211:001253</t>
  </si>
  <si>
    <t>21:0211:001253:0003:0001:00</t>
  </si>
  <si>
    <t>052F  :883668:00:------:--</t>
  </si>
  <si>
    <t>21:0699:001402</t>
  </si>
  <si>
    <t>21:0211:001254</t>
  </si>
  <si>
    <t>21:0211:001254:0003:0001:00</t>
  </si>
  <si>
    <t>052F  :883669:00:------:--</t>
  </si>
  <si>
    <t>21:0699:001403</t>
  </si>
  <si>
    <t>21:0211:001255</t>
  </si>
  <si>
    <t>21:0211:001255:0003:0001:00</t>
  </si>
  <si>
    <t>052F  :883670:00:------:--</t>
  </si>
  <si>
    <t>21:0699:001404</t>
  </si>
  <si>
    <t>21:0211:001256</t>
  </si>
  <si>
    <t>21:0211:001256:0003:0001:00</t>
  </si>
  <si>
    <t>052F  :883671:00:------:--</t>
  </si>
  <si>
    <t>21:0699:001405</t>
  </si>
  <si>
    <t>21:0211:001257</t>
  </si>
  <si>
    <t>21:0211:001257:0003:0001:00</t>
  </si>
  <si>
    <t>052F  :883672:10:------:--</t>
  </si>
  <si>
    <t>21:0699:001406</t>
  </si>
  <si>
    <t>21:0211:001258</t>
  </si>
  <si>
    <t>21:0211:001258:0003:0001:00</t>
  </si>
  <si>
    <t>052F  :883673:20:883672:10</t>
  </si>
  <si>
    <t>21:0699:001407</t>
  </si>
  <si>
    <t>21:0211:001258:0004:0001:00</t>
  </si>
  <si>
    <t>052F  :883674:00:------:--</t>
  </si>
  <si>
    <t>21:0699:001408</t>
  </si>
  <si>
    <t>21:0211:001259</t>
  </si>
  <si>
    <t>21:0211:001259:0003:0001:00</t>
  </si>
  <si>
    <t>052F  :883675:00:------:--</t>
  </si>
  <si>
    <t>21:0699:001409</t>
  </si>
  <si>
    <t>21:0211:001260</t>
  </si>
  <si>
    <t>21:0211:001260:0003:0001:00</t>
  </si>
  <si>
    <t>052F  :883676:00:------:--</t>
  </si>
  <si>
    <t>21:0699:001410</t>
  </si>
  <si>
    <t>21:0211:001261</t>
  </si>
  <si>
    <t>21:0211:001261:0003:0001:00</t>
  </si>
  <si>
    <t>052F  :883677:00:------:--</t>
  </si>
  <si>
    <t>21:0699:001411</t>
  </si>
  <si>
    <t>21:0211:001262</t>
  </si>
  <si>
    <t>21:0211:001262:0003:0001:00</t>
  </si>
  <si>
    <t>052F  :883678:00:------:--</t>
  </si>
  <si>
    <t>21:0699:001412</t>
  </si>
  <si>
    <t>21:0211:001263</t>
  </si>
  <si>
    <t>21:0211:001263:0003:0001:00</t>
  </si>
  <si>
    <t>052F  :883679:00:------:--</t>
  </si>
  <si>
    <t>21:0699:001413</t>
  </si>
  <si>
    <t>21:0211:001264</t>
  </si>
  <si>
    <t>21:0211:001264:0003:0001:00</t>
  </si>
  <si>
    <t>052F  :883680:9P:------:--</t>
  </si>
  <si>
    <t>21:0699:001414</t>
  </si>
  <si>
    <t>052F  :883682:00:------:--</t>
  </si>
  <si>
    <t>21:0699:001415</t>
  </si>
  <si>
    <t>21:0211:001265</t>
  </si>
  <si>
    <t>21:0211:001265:0003:0001:00</t>
  </si>
  <si>
    <t>052F  :883683:10:------:--</t>
  </si>
  <si>
    <t>21:0699:001416</t>
  </si>
  <si>
    <t>21:0211:001266</t>
  </si>
  <si>
    <t>21:0211:001266:0003:0001:00</t>
  </si>
  <si>
    <t>052F  :883684:20:883683:10</t>
  </si>
  <si>
    <t>21:0699:001417</t>
  </si>
  <si>
    <t>21:0211:001266:0004:0001:00</t>
  </si>
  <si>
    <t>052F  :883685:00:------:--</t>
  </si>
  <si>
    <t>21:0699:001418</t>
  </si>
  <si>
    <t>21:0211:001267</t>
  </si>
  <si>
    <t>21:0211:001267:0003:0001:00</t>
  </si>
  <si>
    <t>052F  :883686:00:------:--</t>
  </si>
  <si>
    <t>21:0699:001419</t>
  </si>
  <si>
    <t>21:0211:001268</t>
  </si>
  <si>
    <t>21:0211:001268:0003:0001:00</t>
  </si>
  <si>
    <t>052F  :883687:00:------:--</t>
  </si>
  <si>
    <t>21:0699:001420</t>
  </si>
  <si>
    <t>21:0211:001269</t>
  </si>
  <si>
    <t>21:0211:001269:0003:0001:00</t>
  </si>
  <si>
    <t>052F  :883688:00:------:--</t>
  </si>
  <si>
    <t>21:0699:001421</t>
  </si>
  <si>
    <t>21:0211:001270</t>
  </si>
  <si>
    <t>21:0211:001270:0003:0001:00</t>
  </si>
  <si>
    <t>052F  :883689:00:------:--</t>
  </si>
  <si>
    <t>21:0699:001422</t>
  </si>
  <si>
    <t>21:0211:001271</t>
  </si>
  <si>
    <t>21:0211:001271:0003:0001:00</t>
  </si>
  <si>
    <t>052F  :883690:00:------:--</t>
  </si>
  <si>
    <t>21:0699:001423</t>
  </si>
  <si>
    <t>21:0211:001272</t>
  </si>
  <si>
    <t>21:0211:001272:0003:0001:00</t>
  </si>
  <si>
    <t>052F  :883691:00:------:--</t>
  </si>
  <si>
    <t>21:0699:001424</t>
  </si>
  <si>
    <t>21:0211:001273</t>
  </si>
  <si>
    <t>21:0211:001273:0003:0001:00</t>
  </si>
  <si>
    <t>052F  :883692:00:------:--</t>
  </si>
  <si>
    <t>21:0699:001425</t>
  </si>
  <si>
    <t>21:0211:001274</t>
  </si>
  <si>
    <t>21:0211:001274:0003:0001:00</t>
  </si>
  <si>
    <t>052F  :883693:00:------:--</t>
  </si>
  <si>
    <t>21:0699:001426</t>
  </si>
  <si>
    <t>21:0211:001275</t>
  </si>
  <si>
    <t>21:0211:001275:0003:0001:00</t>
  </si>
  <si>
    <t>052F  :883694:00:------:--</t>
  </si>
  <si>
    <t>21:0699:001427</t>
  </si>
  <si>
    <t>21:0211:001276</t>
  </si>
  <si>
    <t>21:0211:001276:0003:0001:00</t>
  </si>
  <si>
    <t>052F  :883695:00:------:--</t>
  </si>
  <si>
    <t>21:0699:001428</t>
  </si>
  <si>
    <t>21:0211:001277</t>
  </si>
  <si>
    <t>21:0211:001277:0003:0001:00</t>
  </si>
  <si>
    <t>052F  :883696:00:------:--</t>
  </si>
  <si>
    <t>21:0699:001429</t>
  </si>
  <si>
    <t>21:0211:001278</t>
  </si>
  <si>
    <t>21:0211:001278:0003:0001:00</t>
  </si>
  <si>
    <t>052F  :883697:9M:------:--</t>
  </si>
  <si>
    <t>21:0699:001430</t>
  </si>
  <si>
    <t>052F  :883698:00:------:--</t>
  </si>
  <si>
    <t>21:0699:001431</t>
  </si>
  <si>
    <t>21:0211:001279</t>
  </si>
  <si>
    <t>21:0211:001279:0003:0001:00</t>
  </si>
  <si>
    <t>052F  :883699:00:------:--</t>
  </si>
  <si>
    <t>21:0699:001432</t>
  </si>
  <si>
    <t>21:0211:001280</t>
  </si>
  <si>
    <t>21:0211:001280:0003:0001:00</t>
  </si>
  <si>
    <t>052F  :883700:00:------:--</t>
  </si>
  <si>
    <t>21:0699:001433</t>
  </si>
  <si>
    <t>21:0211:001281</t>
  </si>
  <si>
    <t>21:0211:001281:0003:0001:00</t>
  </si>
  <si>
    <t>052F  :883702:00:------:--</t>
  </si>
  <si>
    <t>21:0699:001434</t>
  </si>
  <si>
    <t>21:0211:001282</t>
  </si>
  <si>
    <t>21:0211:001282:0003:0001:00</t>
  </si>
  <si>
    <t>052F  :883703:00:------:--</t>
  </si>
  <si>
    <t>21:0699:001435</t>
  </si>
  <si>
    <t>21:0211:001283</t>
  </si>
  <si>
    <t>21:0211:001283:0003:0001:00</t>
  </si>
  <si>
    <t>052F  :883704:9P:------:--</t>
  </si>
  <si>
    <t>21:0699:001436</t>
  </si>
  <si>
    <t>052F  :883705:00:------:--</t>
  </si>
  <si>
    <t>21:0699:001437</t>
  </si>
  <si>
    <t>21:0211:001284</t>
  </si>
  <si>
    <t>21:0211:001284:0003:0001:00</t>
  </si>
  <si>
    <t>052F  :883706:10:------:--</t>
  </si>
  <si>
    <t>21:0699:001438</t>
  </si>
  <si>
    <t>21:0211:001285</t>
  </si>
  <si>
    <t>21:0211:001285:0003:0001:00</t>
  </si>
  <si>
    <t>052F  :883707:20:883706:10</t>
  </si>
  <si>
    <t>21:0699:001439</t>
  </si>
  <si>
    <t>21:0211:001285:0004:0001:00</t>
  </si>
  <si>
    <t>052F  :883708:00:------:--</t>
  </si>
  <si>
    <t>21:0699:001440</t>
  </si>
  <si>
    <t>21:0211:001286</t>
  </si>
  <si>
    <t>21:0211:001286:0003:0001:00</t>
  </si>
  <si>
    <t>052F  :883709:00:------:--</t>
  </si>
  <si>
    <t>21:0699:001441</t>
  </si>
  <si>
    <t>21:0211:001287</t>
  </si>
  <si>
    <t>21:0211:001287:0003:0001:00</t>
  </si>
  <si>
    <t>052F  :883710:00:------:--</t>
  </si>
  <si>
    <t>21:0699:001442</t>
  </si>
  <si>
    <t>21:0211:001288</t>
  </si>
  <si>
    <t>21:0211:001288:0003:0001:00</t>
  </si>
  <si>
    <t>052F  :883711:00:------:--</t>
  </si>
  <si>
    <t>21:0699:001443</t>
  </si>
  <si>
    <t>21:0211:001289</t>
  </si>
  <si>
    <t>21:0211:001289:0003:0001:00</t>
  </si>
  <si>
    <t>052F  :883712:00:------:--</t>
  </si>
  <si>
    <t>21:0699:001444</t>
  </si>
  <si>
    <t>21:0211:001290</t>
  </si>
  <si>
    <t>21:0211:001290:0003:0001:00</t>
  </si>
  <si>
    <t>052F  :883713:00:------:--</t>
  </si>
  <si>
    <t>21:0699:001445</t>
  </si>
  <si>
    <t>21:0211:001291</t>
  </si>
  <si>
    <t>21:0211:001291:0003:0001:00</t>
  </si>
  <si>
    <t>052F  :883714:00:------:--</t>
  </si>
  <si>
    <t>21:0699:001446</t>
  </si>
  <si>
    <t>21:0211:001292</t>
  </si>
  <si>
    <t>21:0211:001292:0003:0001:00</t>
  </si>
  <si>
    <t>052F  :883715:00:------:--</t>
  </si>
  <si>
    <t>21:0699:001447</t>
  </si>
  <si>
    <t>21:0211:001293</t>
  </si>
  <si>
    <t>21:0211:001293:0003:0001:00</t>
  </si>
  <si>
    <t>052F  :883716:00:------:--</t>
  </si>
  <si>
    <t>21:0699:001448</t>
  </si>
  <si>
    <t>21:0211:001294</t>
  </si>
  <si>
    <t>21:0211:001294:0003:0001:00</t>
  </si>
  <si>
    <t>052F  :883717:00:------:--</t>
  </si>
  <si>
    <t>21:0699:001449</t>
  </si>
  <si>
    <t>21:0211:001295</t>
  </si>
  <si>
    <t>21:0211:001295:0003:0001:00</t>
  </si>
  <si>
    <t>052F  :883718:00:------:--</t>
  </si>
  <si>
    <t>21:0699:001450</t>
  </si>
  <si>
    <t>21:0211:001296</t>
  </si>
  <si>
    <t>21:0211:001296:0003:0001:00</t>
  </si>
  <si>
    <t>052F  :883719:00:------:--</t>
  </si>
  <si>
    <t>21:0699:001451</t>
  </si>
  <si>
    <t>21:0211:001297</t>
  </si>
  <si>
    <t>21:0211:001297:0003:0001:00</t>
  </si>
  <si>
    <t>052F  :883720:00:------:--</t>
  </si>
  <si>
    <t>21:0699:001452</t>
  </si>
  <si>
    <t>21:0211:001298</t>
  </si>
  <si>
    <t>21:0211:001298:0003:0001:00</t>
  </si>
  <si>
    <t>052F  :883722:00:------:--</t>
  </si>
  <si>
    <t>21:0699:001453</t>
  </si>
  <si>
    <t>21:0211:001299</t>
  </si>
  <si>
    <t>21:0211:001299:0003:0001:00</t>
  </si>
  <si>
    <t>052F  :883723:00:------:--</t>
  </si>
  <si>
    <t>21:0699:001454</t>
  </si>
  <si>
    <t>21:0211:001300</t>
  </si>
  <si>
    <t>21:0211:001300:0003:0001:00</t>
  </si>
  <si>
    <t>052F  :883724:00:------:--</t>
  </si>
  <si>
    <t>21:0699:001455</t>
  </si>
  <si>
    <t>21:0211:001301</t>
  </si>
  <si>
    <t>21:0211:001301:0003:0001:00</t>
  </si>
  <si>
    <t>052F  :883725:00:------:--</t>
  </si>
  <si>
    <t>21:0699:001456</t>
  </si>
  <si>
    <t>21:0211:001302</t>
  </si>
  <si>
    <t>21:0211:001302:0003:0001:00</t>
  </si>
  <si>
    <t>052F  :883726:10:------:--</t>
  </si>
  <si>
    <t>21:0699:001457</t>
  </si>
  <si>
    <t>21:0211:001303</t>
  </si>
  <si>
    <t>21:0211:001303:0003:0001:00</t>
  </si>
  <si>
    <t>052F  :883727:20:883726:10</t>
  </si>
  <si>
    <t>21:0699:001458</t>
  </si>
  <si>
    <t>21:0211:001303:0004:0001:00</t>
  </si>
  <si>
    <t>052F  :883728:00:------:--</t>
  </si>
  <si>
    <t>21:0699:001459</t>
  </si>
  <si>
    <t>21:0211:001304</t>
  </si>
  <si>
    <t>21:0211:001304:0003:0001:00</t>
  </si>
  <si>
    <t>052F  :883729:00:------:--</t>
  </si>
  <si>
    <t>21:0699:001460</t>
  </si>
  <si>
    <t>21:0211:001305</t>
  </si>
  <si>
    <t>21:0211:001305:0003:0001:00</t>
  </si>
  <si>
    <t>052F  :883730:00:------:--</t>
  </si>
  <si>
    <t>21:0699:001461</t>
  </si>
  <si>
    <t>21:0211:001306</t>
  </si>
  <si>
    <t>21:0211:001306:0003:0001:00</t>
  </si>
  <si>
    <t>052F  :883731:00:------:--</t>
  </si>
  <si>
    <t>21:0699:001462</t>
  </si>
  <si>
    <t>21:0211:001307</t>
  </si>
  <si>
    <t>21:0211:001307:0003:0001:00</t>
  </si>
  <si>
    <t>052F  :883732:00:------:--</t>
  </si>
  <si>
    <t>21:0699:001463</t>
  </si>
  <si>
    <t>21:0211:001308</t>
  </si>
  <si>
    <t>21:0211:001308:0003:0001:00</t>
  </si>
  <si>
    <t>052F  :883733:00:------:--</t>
  </si>
  <si>
    <t>21:0699:001464</t>
  </si>
  <si>
    <t>21:0211:001309</t>
  </si>
  <si>
    <t>21:0211:001309:0003:0001:00</t>
  </si>
  <si>
    <t>052F  :883734:00:------:--</t>
  </si>
  <si>
    <t>21:0699:001465</t>
  </si>
  <si>
    <t>21:0211:001310</t>
  </si>
  <si>
    <t>21:0211:001310:0003:0001:00</t>
  </si>
  <si>
    <t>052F  :883735:00:------:--</t>
  </si>
  <si>
    <t>21:0699:001466</t>
  </si>
  <si>
    <t>21:0211:001311</t>
  </si>
  <si>
    <t>21:0211:001311:0003:0001:00</t>
  </si>
  <si>
    <t>052F  :883736:00:------:--</t>
  </si>
  <si>
    <t>21:0699:001467</t>
  </si>
  <si>
    <t>21:0211:001312</t>
  </si>
  <si>
    <t>21:0211:001312:0003:0001:00</t>
  </si>
  <si>
    <t>052F  :883737:9M:------:--</t>
  </si>
  <si>
    <t>21:0699:001468</t>
  </si>
  <si>
    <t>052F  :883738:00:------:--</t>
  </si>
  <si>
    <t>21:0699:001469</t>
  </si>
  <si>
    <t>21:0211:001313</t>
  </si>
  <si>
    <t>21:0211:001313:0003:0001:00</t>
  </si>
  <si>
    <t>052F  :883739:00:------:--</t>
  </si>
  <si>
    <t>21:0699:001470</t>
  </si>
  <si>
    <t>21:0211:001314</t>
  </si>
  <si>
    <t>21:0211:001314:0003:0001:00</t>
  </si>
  <si>
    <t>052F  :883740:00:------:--</t>
  </si>
  <si>
    <t>21:0699:001471</t>
  </si>
  <si>
    <t>21:0211:001315</t>
  </si>
  <si>
    <t>21:0211:001315:0003:0001:00</t>
  </si>
  <si>
    <t>052F  :883742:00:------:--</t>
  </si>
  <si>
    <t>21:0699:001472</t>
  </si>
  <si>
    <t>21:0211:001316</t>
  </si>
  <si>
    <t>21:0211:001316:0003:0001:00</t>
  </si>
  <si>
    <t>052F  :883743:00:------:--</t>
  </si>
  <si>
    <t>21:0699:001473</t>
  </si>
  <si>
    <t>21:0211:001317</t>
  </si>
  <si>
    <t>21:0211:001317:0003:0001:00</t>
  </si>
  <si>
    <t>052F  :883744:00:------:--</t>
  </si>
  <si>
    <t>21:0699:001474</t>
  </si>
  <si>
    <t>21:0211:001318</t>
  </si>
  <si>
    <t>21:0211:001318:0003:0001:00</t>
  </si>
  <si>
    <t>052F  :883745:00:------:--</t>
  </si>
  <si>
    <t>21:0699:001475</t>
  </si>
  <si>
    <t>21:0211:001319</t>
  </si>
  <si>
    <t>21:0211:001319:0003:0001:00</t>
  </si>
  <si>
    <t>052F  :883746:00:------:--</t>
  </si>
  <si>
    <t>21:0699:001476</t>
  </si>
  <si>
    <t>21:0211:001320</t>
  </si>
  <si>
    <t>21:0211:001320:0003:0001:00</t>
  </si>
  <si>
    <t>052F  :883747:00:------:--</t>
  </si>
  <si>
    <t>21:0699:001477</t>
  </si>
  <si>
    <t>21:0211:001321</t>
  </si>
  <si>
    <t>21:0211:001321:0003:0001:00</t>
  </si>
  <si>
    <t>052F  :883748:9M:------:--</t>
  </si>
  <si>
    <t>21:0699:001478</t>
  </si>
  <si>
    <t>052F  :883749:00:------:--</t>
  </si>
  <si>
    <t>21:0699:001479</t>
  </si>
  <si>
    <t>21:0211:001322</t>
  </si>
  <si>
    <t>21:0211:001322:0003:0001:00</t>
  </si>
  <si>
    <t>052F  :883750:00:------:--</t>
  </si>
  <si>
    <t>21:0699:001480</t>
  </si>
  <si>
    <t>21:0211:001323</t>
  </si>
  <si>
    <t>21:0211:001323:0003:0001:00</t>
  </si>
  <si>
    <t>052F  :883751:00:------:--</t>
  </si>
  <si>
    <t>21:0699:001481</t>
  </si>
  <si>
    <t>21:0211:001324</t>
  </si>
  <si>
    <t>21:0211:001324:0003:0001:00</t>
  </si>
  <si>
    <t>052F  :883752:00:------:--</t>
  </si>
  <si>
    <t>21:0699:001482</t>
  </si>
  <si>
    <t>21:0211:001325</t>
  </si>
  <si>
    <t>21:0211:001325:0003:0001:00</t>
  </si>
  <si>
    <t>052F  :883753:00:------:--</t>
  </si>
  <si>
    <t>21:0699:001483</t>
  </si>
  <si>
    <t>21:0211:001326</t>
  </si>
  <si>
    <t>21:0211:001326:0003:0001:00</t>
  </si>
  <si>
    <t>052F  :883754:00:------:--</t>
  </si>
  <si>
    <t>21:0699:001484</t>
  </si>
  <si>
    <t>21:0211:001327</t>
  </si>
  <si>
    <t>21:0211:001327:0003:0001:00</t>
  </si>
  <si>
    <t>052F  :883755:00:------:--</t>
  </si>
  <si>
    <t>21:0699:001485</t>
  </si>
  <si>
    <t>21:0211:001328</t>
  </si>
  <si>
    <t>21:0211:001328:0003:0001:00</t>
  </si>
  <si>
    <t>052F  :883756:10:------:--</t>
  </si>
  <si>
    <t>21:0699:001486</t>
  </si>
  <si>
    <t>21:0211:001329</t>
  </si>
  <si>
    <t>21:0211:001329:0003:0001:00</t>
  </si>
  <si>
    <t>052F  :883757:20:883756:10</t>
  </si>
  <si>
    <t>21:0699:001487</t>
  </si>
  <si>
    <t>21:0211:001329:0004:0001:00</t>
  </si>
  <si>
    <t>052F  :883758:00:------:--</t>
  </si>
  <si>
    <t>21:0699:001488</t>
  </si>
  <si>
    <t>21:0211:001330</t>
  </si>
  <si>
    <t>21:0211:001330:0003:0001:00</t>
  </si>
  <si>
    <t>052F  :883759:00:------:--</t>
  </si>
  <si>
    <t>21:0699:001489</t>
  </si>
  <si>
    <t>21:0211:001331</t>
  </si>
  <si>
    <t>21:0211:001331:0003:0001:00</t>
  </si>
  <si>
    <t>052F  :883760:00:------:--</t>
  </si>
  <si>
    <t>21:0699:001490</t>
  </si>
  <si>
    <t>21:0211:001332</t>
  </si>
  <si>
    <t>21:0211:001332:0003:0001:00</t>
  </si>
  <si>
    <t>052F  :883762:00:------:--</t>
  </si>
  <si>
    <t>21:0699:001491</t>
  </si>
  <si>
    <t>21:0211:001333</t>
  </si>
  <si>
    <t>21:0211:001333:0003:0001:00</t>
  </si>
  <si>
    <t>052F  :883763:00:------:--</t>
  </si>
  <si>
    <t>21:0699:001492</t>
  </si>
  <si>
    <t>21:0211:001334</t>
  </si>
  <si>
    <t>21:0211:001334:0003:0001:00</t>
  </si>
  <si>
    <t>052F  :883764:00:------:--</t>
  </si>
  <si>
    <t>21:0699:001493</t>
  </si>
  <si>
    <t>21:0211:001335</t>
  </si>
  <si>
    <t>21:0211:001335:0003:0001:00</t>
  </si>
  <si>
    <t>052F  :883765:10:------:--</t>
  </si>
  <si>
    <t>21:0699:001494</t>
  </si>
  <si>
    <t>21:0211:001336</t>
  </si>
  <si>
    <t>21:0211:001336:0003:0001:00</t>
  </si>
  <si>
    <t>052F  :883766:20:883765:10</t>
  </si>
  <si>
    <t>21:0699:001495</t>
  </si>
  <si>
    <t>21:0211:001336:0004:0001:00</t>
  </si>
  <si>
    <t>052F  :883767:00:------:--</t>
  </si>
  <si>
    <t>21:0699:001496</t>
  </si>
  <si>
    <t>21:0211:001337</t>
  </si>
  <si>
    <t>21:0211:001337:0003:0001:00</t>
  </si>
  <si>
    <t>052F  :883768:9M:------:--</t>
  </si>
  <si>
    <t>21:0699:001497</t>
  </si>
  <si>
    <t>052F  :883769:00:------:--</t>
  </si>
  <si>
    <t>21:0699:001498</t>
  </si>
  <si>
    <t>21:0211:001338</t>
  </si>
  <si>
    <t>21:0211:001338:0003:0001:00</t>
  </si>
  <si>
    <t>052F  :883770:00:------:--</t>
  </si>
  <si>
    <t>21:0699:001499</t>
  </si>
  <si>
    <t>21:0211:001339</t>
  </si>
  <si>
    <t>21:0211:001339:0003:0001:00</t>
  </si>
  <si>
    <t>052F  :883771:00:------:--</t>
  </si>
  <si>
    <t>21:0699:001500</t>
  </si>
  <si>
    <t>21:0211:001340</t>
  </si>
  <si>
    <t>21:0211:001340:0003:0001:00</t>
  </si>
  <si>
    <t>052F  :883772:00:------:--</t>
  </si>
  <si>
    <t>21:0699:001501</t>
  </si>
  <si>
    <t>21:0211:001341</t>
  </si>
  <si>
    <t>21:0211:001341:0003:0001:00</t>
  </si>
  <si>
    <t>052F  :883773:00:------:--</t>
  </si>
  <si>
    <t>21:0699:001502</t>
  </si>
  <si>
    <t>21:0211:001342</t>
  </si>
  <si>
    <t>21:0211:001342:0003:0001:00</t>
  </si>
  <si>
    <t>052F  :883774:00:------:--</t>
  </si>
  <si>
    <t>21:0699:001503</t>
  </si>
  <si>
    <t>21:0211:001343</t>
  </si>
  <si>
    <t>21:0211:001343:0003:0001:00</t>
  </si>
  <si>
    <t>052F  :883775:00:------:--</t>
  </si>
  <si>
    <t>21:0699:001504</t>
  </si>
  <si>
    <t>21:0211:001344</t>
  </si>
  <si>
    <t>21:0211:001344:0003:0001:00</t>
  </si>
  <si>
    <t>052F  :883776:00:------:--</t>
  </si>
  <si>
    <t>21:0699:001505</t>
  </si>
  <si>
    <t>21:0211:001345</t>
  </si>
  <si>
    <t>21:0211:001345:0003:0001:00</t>
  </si>
  <si>
    <t>052F  :883777:00:------:--</t>
  </si>
  <si>
    <t>21:0699:001506</t>
  </si>
  <si>
    <t>21:0211:001346</t>
  </si>
  <si>
    <t>21:0211:001346:0003:0001:00</t>
  </si>
  <si>
    <t>052F  :883778:00:------:--</t>
  </si>
  <si>
    <t>21:0699:001507</t>
  </si>
  <si>
    <t>21:0211:001347</t>
  </si>
  <si>
    <t>21:0211:001347:0003:0001:00</t>
  </si>
  <si>
    <t>052F  :883779:00:------:--</t>
  </si>
  <si>
    <t>21:0699:001508</t>
  </si>
  <si>
    <t>21:0211:001348</t>
  </si>
  <si>
    <t>21:0211:001348:0003:0001:00</t>
  </si>
  <si>
    <t>052F  :883780:00:------:--</t>
  </si>
  <si>
    <t>21:0699:001509</t>
  </si>
  <si>
    <t>21:0211:001349</t>
  </si>
  <si>
    <t>21:0211:001349:0003:0001:00</t>
  </si>
  <si>
    <t>052F  :883782:00:------:--</t>
  </si>
  <si>
    <t>21:0699:001510</t>
  </si>
  <si>
    <t>21:0211:001350</t>
  </si>
  <si>
    <t>21:0211:001350:0003:0001:00</t>
  </si>
  <si>
    <t>052F  :883783:10:------:--</t>
  </si>
  <si>
    <t>21:0699:001511</t>
  </si>
  <si>
    <t>21:0211:001351</t>
  </si>
  <si>
    <t>21:0211:001351:0003:0001:00</t>
  </si>
  <si>
    <t>052F  :883784:20:883783:10</t>
  </si>
  <si>
    <t>21:0699:001512</t>
  </si>
  <si>
    <t>21:0211:001351:0004:0001:00</t>
  </si>
  <si>
    <t>052F  :883785:00:------:--</t>
  </si>
  <si>
    <t>21:0699:001513</t>
  </si>
  <si>
    <t>21:0211:001352</t>
  </si>
  <si>
    <t>21:0211:001352:0003:0001:00</t>
  </si>
  <si>
    <t>052F  :883786:9R:------:--</t>
  </si>
  <si>
    <t>21:0699:001514</t>
  </si>
  <si>
    <t>052F  :883787:00:------:--</t>
  </si>
  <si>
    <t>21:0699:001515</t>
  </si>
  <si>
    <t>21:0211:001353</t>
  </si>
  <si>
    <t>21:0211:001353:0003:0001:00</t>
  </si>
  <si>
    <t>052F  :883788:00:------:--</t>
  </si>
  <si>
    <t>21:0699:001516</t>
  </si>
  <si>
    <t>21:0211:001354</t>
  </si>
  <si>
    <t>21:0211:001354:0003:0001:00</t>
  </si>
  <si>
    <t>052F  :883789:00:------:--</t>
  </si>
  <si>
    <t>21:0699:001517</t>
  </si>
  <si>
    <t>21:0211:001355</t>
  </si>
  <si>
    <t>21:0211:001355:0003:0001:00</t>
  </si>
  <si>
    <t>052F  :883790:00:------:--</t>
  </si>
  <si>
    <t>21:0699:001518</t>
  </si>
  <si>
    <t>21:0211:001356</t>
  </si>
  <si>
    <t>21:0211:001356:0003:0001:00</t>
  </si>
  <si>
    <t>052F  :883791:00:------:--</t>
  </si>
  <si>
    <t>21:0699:001519</t>
  </si>
  <si>
    <t>21:0211:001357</t>
  </si>
  <si>
    <t>21:0211:001357:0003:0001:00</t>
  </si>
  <si>
    <t>052F  :883792:00:------:--</t>
  </si>
  <si>
    <t>21:0699:001520</t>
  </si>
  <si>
    <t>21:0211:001358</t>
  </si>
  <si>
    <t>21:0211:001358:0003:0001:00</t>
  </si>
  <si>
    <t>052F  :883793:00:------:--</t>
  </si>
  <si>
    <t>21:0699:001521</t>
  </si>
  <si>
    <t>21:0211:001359</t>
  </si>
  <si>
    <t>21:0211:001359:0003:0001:00</t>
  </si>
  <si>
    <t>052F  :883794:00:------:--</t>
  </si>
  <si>
    <t>21:0699:001522</t>
  </si>
  <si>
    <t>21:0211:001360</t>
  </si>
  <si>
    <t>21:0211:001360:0003:0001:00</t>
  </si>
  <si>
    <t>052F  :883795:00:------:--</t>
  </si>
  <si>
    <t>21:0699:001523</t>
  </si>
  <si>
    <t>21:0211:001361</t>
  </si>
  <si>
    <t>21:0211:001361:0003:0001:00</t>
  </si>
  <si>
    <t>052F  :883796:00:------:--</t>
  </si>
  <si>
    <t>21:0699:001524</t>
  </si>
  <si>
    <t>21:0211:001362</t>
  </si>
  <si>
    <t>21:0211:001362:0003:0001:00</t>
  </si>
  <si>
    <t>052F  :883797:00:------:--</t>
  </si>
  <si>
    <t>21:0699:001525</t>
  </si>
  <si>
    <t>21:0211:001363</t>
  </si>
  <si>
    <t>21:0211:001363:0003:0001:00</t>
  </si>
  <si>
    <t>052F  :883798:00:------:--</t>
  </si>
  <si>
    <t>21:0699:001526</t>
  </si>
  <si>
    <t>21:0211:001364</t>
  </si>
  <si>
    <t>21:0211:001364:0003:0001:00</t>
  </si>
  <si>
    <t>052F  :883799:00:------:--</t>
  </si>
  <si>
    <t>21:0699:001527</t>
  </si>
  <si>
    <t>21:0211:001365</t>
  </si>
  <si>
    <t>21:0211:001365:0003:0001:00</t>
  </si>
  <si>
    <t>042E  :891002:00:------:--</t>
  </si>
  <si>
    <t>21:0779:000001</t>
  </si>
  <si>
    <t>21:0221:000001</t>
  </si>
  <si>
    <t>21:0221:000001:0003:0001:00</t>
  </si>
  <si>
    <t>042E  :891003:00:------:--</t>
  </si>
  <si>
    <t>21:0779:000002</t>
  </si>
  <si>
    <t>21:0221:000002</t>
  </si>
  <si>
    <t>21:0221:000002:0003:0001:00</t>
  </si>
  <si>
    <t>042E  :891004:00:------:--</t>
  </si>
  <si>
    <t>21:0779:000003</t>
  </si>
  <si>
    <t>21:0221:000003</t>
  </si>
  <si>
    <t>21:0221:000003:0003:0001:00</t>
  </si>
  <si>
    <t>042E  :891005:00:------:--</t>
  </si>
  <si>
    <t>21:0779:000004</t>
  </si>
  <si>
    <t>21:0221:000004</t>
  </si>
  <si>
    <t>21:0221:000004:0003:0001:00</t>
  </si>
  <si>
    <t>042E  :891006:10:------:--</t>
  </si>
  <si>
    <t>21:0779:000005</t>
  </si>
  <si>
    <t>21:0221:000005</t>
  </si>
  <si>
    <t>21:0221:000005:0003:0001:00</t>
  </si>
  <si>
    <t>042E  :891007:9M:------:--</t>
  </si>
  <si>
    <t>21:0779:000006</t>
  </si>
  <si>
    <t>042E  :891008:20:891006:10</t>
  </si>
  <si>
    <t>21:0779:000007</t>
  </si>
  <si>
    <t>21:0221:000005:0004:0001:00</t>
  </si>
  <si>
    <t>042E  :891009:00:------:--</t>
  </si>
  <si>
    <t>21:0779:000008</t>
  </si>
  <si>
    <t>21:0221:000006</t>
  </si>
  <si>
    <t>21:0221:000006:0003:0001:00</t>
  </si>
  <si>
    <t>042E  :891010:00:------:--</t>
  </si>
  <si>
    <t>21:0779:000009</t>
  </si>
  <si>
    <t>21:0221:000007</t>
  </si>
  <si>
    <t>21:0221:000007:0003:0001:00</t>
  </si>
  <si>
    <t>042E  :891011:00:------:--</t>
  </si>
  <si>
    <t>21:0779:000010</t>
  </si>
  <si>
    <t>21:0221:000008</t>
  </si>
  <si>
    <t>21:0221:000008:0003:0001:00</t>
  </si>
  <si>
    <t>042E  :891012:00:------:--</t>
  </si>
  <si>
    <t>21:0779:000011</t>
  </si>
  <si>
    <t>21:0221:000009</t>
  </si>
  <si>
    <t>21:0221:000009:0003:0001:00</t>
  </si>
  <si>
    <t>042E  :891013:00:------:--</t>
  </si>
  <si>
    <t>21:0779:000012</t>
  </si>
  <si>
    <t>21:0221:000010</t>
  </si>
  <si>
    <t>21:0221:000010:0003:0001:00</t>
  </si>
  <si>
    <t>042E  :891014:00:------:--</t>
  </si>
  <si>
    <t>21:0779:000013</t>
  </si>
  <si>
    <t>21:0221:000011</t>
  </si>
  <si>
    <t>21:0221:000011:0003:0001:00</t>
  </si>
  <si>
    <t>042E  :891015:00:------:--</t>
  </si>
  <si>
    <t>21:0779:000014</t>
  </si>
  <si>
    <t>21:0221:000012</t>
  </si>
  <si>
    <t>21:0221:000012:0003:0001:00</t>
  </si>
  <si>
    <t>042E  :891016:00:------:--</t>
  </si>
  <si>
    <t>21:0779:000015</t>
  </si>
  <si>
    <t>21:0221:000013</t>
  </si>
  <si>
    <t>21:0221:000013:0003:0001:00</t>
  </si>
  <si>
    <t>042E  :891017:00:------:--</t>
  </si>
  <si>
    <t>21:0779:000016</t>
  </si>
  <si>
    <t>21:0221:000014</t>
  </si>
  <si>
    <t>21:0221:000014:0003:0001:00</t>
  </si>
  <si>
    <t>042E  :891018:00:------:--</t>
  </si>
  <si>
    <t>21:0779:000017</t>
  </si>
  <si>
    <t>21:0221:000015</t>
  </si>
  <si>
    <t>21:0221:000015:0003:0001:00</t>
  </si>
  <si>
    <t>042E  :891019:00:------:--</t>
  </si>
  <si>
    <t>21:0779:000018</t>
  </si>
  <si>
    <t>21:0221:000016</t>
  </si>
  <si>
    <t>21:0221:000016:0003:0001:00</t>
  </si>
  <si>
    <t>042E  :891020:00:------:--</t>
  </si>
  <si>
    <t>21:0779:000019</t>
  </si>
  <si>
    <t>21:0221:000017</t>
  </si>
  <si>
    <t>21:0221:000017:0003:0001:00</t>
  </si>
  <si>
    <t>042E  :891022:10:------:--</t>
  </si>
  <si>
    <t>21:0779:000020</t>
  </si>
  <si>
    <t>21:0221:000018</t>
  </si>
  <si>
    <t>21:0221:000018:0003:0001:00</t>
  </si>
  <si>
    <t>042E  :891023:20:891022:10</t>
  </si>
  <si>
    <t>21:0779:000021</t>
  </si>
  <si>
    <t>21:0221:000018:0004:0001:00</t>
  </si>
  <si>
    <t>042E  :891024:00:------:--</t>
  </si>
  <si>
    <t>21:0779:000022</t>
  </si>
  <si>
    <t>21:0221:000019</t>
  </si>
  <si>
    <t>21:0221:000019:0003:0001:00</t>
  </si>
  <si>
    <t>042E  :891025:00:------:--</t>
  </si>
  <si>
    <t>21:0779:000023</t>
  </si>
  <si>
    <t>21:0221:000020</t>
  </si>
  <si>
    <t>21:0221:000020:0003:0001:00</t>
  </si>
  <si>
    <t>042E  :891026:00:------:--</t>
  </si>
  <si>
    <t>21:0779:000024</t>
  </si>
  <si>
    <t>21:0221:000021</t>
  </si>
  <si>
    <t>21:0221:000021:0003:0001:00</t>
  </si>
  <si>
    <t>042E  :891027:00:------:--</t>
  </si>
  <si>
    <t>21:0779:000025</t>
  </si>
  <si>
    <t>21:0221:000022</t>
  </si>
  <si>
    <t>21:0221:000022:0003:0001:00</t>
  </si>
  <si>
    <t>042E  :891028:00:------:--</t>
  </si>
  <si>
    <t>21:0779:000026</t>
  </si>
  <si>
    <t>21:0221:000023</t>
  </si>
  <si>
    <t>21:0221:000023:0003:0001:00</t>
  </si>
  <si>
    <t>042E  :891029:00:------:--</t>
  </si>
  <si>
    <t>21:0779:000027</t>
  </si>
  <si>
    <t>21:0221:000024</t>
  </si>
  <si>
    <t>21:0221:000024:0003:0001:00</t>
  </si>
  <si>
    <t>042E  :891030:00:------:--</t>
  </si>
  <si>
    <t>21:0779:000028</t>
  </si>
  <si>
    <t>21:0221:000025</t>
  </si>
  <si>
    <t>21:0221:000025:0003:0001:00</t>
  </si>
  <si>
    <t>042E  :891031:00:------:--</t>
  </si>
  <si>
    <t>21:0779:000029</t>
  </si>
  <si>
    <t>21:0221:000026</t>
  </si>
  <si>
    <t>21:0221:000026:0003:0001:00</t>
  </si>
  <si>
    <t>042E  :891032:00:------:--</t>
  </si>
  <si>
    <t>21:0779:000030</t>
  </si>
  <si>
    <t>21:0221:000027</t>
  </si>
  <si>
    <t>21:0221:000027:0003:0001:00</t>
  </si>
  <si>
    <t>042E  :891033:00:------:--</t>
  </si>
  <si>
    <t>21:0779:000031</t>
  </si>
  <si>
    <t>21:0221:000028</t>
  </si>
  <si>
    <t>21:0221:000028:0003:0001:00</t>
  </si>
  <si>
    <t>042E  :891034:00:------:--</t>
  </si>
  <si>
    <t>21:0779:000032</t>
  </si>
  <si>
    <t>21:0221:000029</t>
  </si>
  <si>
    <t>21:0221:000029:0003:0001:00</t>
  </si>
  <si>
    <t>042E  :891035:00:------:--</t>
  </si>
  <si>
    <t>21:0779:000033</t>
  </si>
  <si>
    <t>21:0221:000030</t>
  </si>
  <si>
    <t>21:0221:000030:0003:0001:00</t>
  </si>
  <si>
    <t>042E  :891036:9M:------:--</t>
  </si>
  <si>
    <t>21:0779:000034</t>
  </si>
  <si>
    <t>042E  :891037:00:------:--</t>
  </si>
  <si>
    <t>21:0779:000035</t>
  </si>
  <si>
    <t>21:0221:000031</t>
  </si>
  <si>
    <t>21:0221:000031:0003:0001:00</t>
  </si>
  <si>
    <t>042E  :891038:00:------:--</t>
  </si>
  <si>
    <t>21:0779:000036</t>
  </si>
  <si>
    <t>21:0221:000032</t>
  </si>
  <si>
    <t>21:0221:000032:0003:0001:00</t>
  </si>
  <si>
    <t>042E  :891039:00:------:--</t>
  </si>
  <si>
    <t>21:0779:000037</t>
  </si>
  <si>
    <t>21:0221:000033</t>
  </si>
  <si>
    <t>21:0221:000033:0003:0001:00</t>
  </si>
  <si>
    <t>042E  :891040:00:------:--</t>
  </si>
  <si>
    <t>21:0779:000038</t>
  </si>
  <si>
    <t>21:0221:000034</t>
  </si>
  <si>
    <t>21:0221:000034:0003:0001:00</t>
  </si>
  <si>
    <t>042E  :891042:10:------:--</t>
  </si>
  <si>
    <t>21:0779:000039</t>
  </si>
  <si>
    <t>21:0221:000035</t>
  </si>
  <si>
    <t>21:0221:000035:0003:0001:00</t>
  </si>
  <si>
    <t>042E  :891043:20:891042:10</t>
  </si>
  <si>
    <t>21:0779:000040</t>
  </si>
  <si>
    <t>21:0221:000035:0004:0001:00</t>
  </si>
  <si>
    <t>042E  :891044:00:------:--</t>
  </si>
  <si>
    <t>21:0779:000041</t>
  </si>
  <si>
    <t>21:0221:000036</t>
  </si>
  <si>
    <t>21:0221:000036:0003:0001:00</t>
  </si>
  <si>
    <t>042E  :891045:00:------:--</t>
  </si>
  <si>
    <t>21:0779:000042</t>
  </si>
  <si>
    <t>21:0221:000037</t>
  </si>
  <si>
    <t>21:0221:000037:0003:0001:00</t>
  </si>
  <si>
    <t>042E  :891046:9R:------:--</t>
  </si>
  <si>
    <t>21:0779:000043</t>
  </si>
  <si>
    <t>042E  :891047:00:------:--</t>
  </si>
  <si>
    <t>21:0779:000044</t>
  </si>
  <si>
    <t>21:0221:000038</t>
  </si>
  <si>
    <t>21:0221:000038:0003:0001:00</t>
  </si>
  <si>
    <t>042E  :891048:00:------:--</t>
  </si>
  <si>
    <t>21:0779:000045</t>
  </si>
  <si>
    <t>21:0221:000039</t>
  </si>
  <si>
    <t>21:0221:000039:0003:0001:00</t>
  </si>
  <si>
    <t>042E  :891049:00:------:--</t>
  </si>
  <si>
    <t>21:0779:000046</t>
  </si>
  <si>
    <t>21:0221:000040</t>
  </si>
  <si>
    <t>21:0221:000040:0003:0001:00</t>
  </si>
  <si>
    <t>042E  :891050:00:------:--</t>
  </si>
  <si>
    <t>21:0779:000047</t>
  </si>
  <si>
    <t>21:0221:000041</t>
  </si>
  <si>
    <t>21:0221:000041:0003:0001:00</t>
  </si>
  <si>
    <t>042E  :891051:00:------:--</t>
  </si>
  <si>
    <t>21:0779:000048</t>
  </si>
  <si>
    <t>21:0221:000042</t>
  </si>
  <si>
    <t>21:0221:000042:0003:0001:00</t>
  </si>
  <si>
    <t>042E  :891052:00:------:--</t>
  </si>
  <si>
    <t>21:0779:000049</t>
  </si>
  <si>
    <t>21:0221:000043</t>
  </si>
  <si>
    <t>21:0221:000043:0003:0001:00</t>
  </si>
  <si>
    <t>042E  :891053:00:------:--</t>
  </si>
  <si>
    <t>21:0779:000050</t>
  </si>
  <si>
    <t>21:0221:000044</t>
  </si>
  <si>
    <t>21:0221:000044:0003:0001:00</t>
  </si>
  <si>
    <t>042E  :891054:00:------:--</t>
  </si>
  <si>
    <t>21:0779:000051</t>
  </si>
  <si>
    <t>21:0221:000045</t>
  </si>
  <si>
    <t>21:0221:000045:0003:0001:00</t>
  </si>
  <si>
    <t>042E  :891055:00:------:--</t>
  </si>
  <si>
    <t>21:0779:000052</t>
  </si>
  <si>
    <t>21:0221:000046</t>
  </si>
  <si>
    <t>21:0221:000046:0003:0001:00</t>
  </si>
  <si>
    <t>042E  :891056:00:------:--</t>
  </si>
  <si>
    <t>21:0779:000053</t>
  </si>
  <si>
    <t>21:0221:000047</t>
  </si>
  <si>
    <t>21:0221:000047:0003:0001:00</t>
  </si>
  <si>
    <t>042E  :891057:00:------:--</t>
  </si>
  <si>
    <t>21:0779:000054</t>
  </si>
  <si>
    <t>21:0221:000048</t>
  </si>
  <si>
    <t>21:0221:000048:0003:0001:00</t>
  </si>
  <si>
    <t>042E  :891058:00:------:--</t>
  </si>
  <si>
    <t>21:0779:000055</t>
  </si>
  <si>
    <t>21:0221:000049</t>
  </si>
  <si>
    <t>21:0221:000049:0003:0001:00</t>
  </si>
  <si>
    <t>042E  :891059:00:------:--</t>
  </si>
  <si>
    <t>21:0779:000056</t>
  </si>
  <si>
    <t>21:0221:000050</t>
  </si>
  <si>
    <t>21:0221:000050:0003:0001:00</t>
  </si>
  <si>
    <t>042E  :891060:00:------:--</t>
  </si>
  <si>
    <t>21:0779:000057</t>
  </si>
  <si>
    <t>21:0221:000051</t>
  </si>
  <si>
    <t>21:0221:000051:0003:0001:00</t>
  </si>
  <si>
    <t>042E  :891062:00:------:--</t>
  </si>
  <si>
    <t>21:0779:000058</t>
  </si>
  <si>
    <t>21:0221:000052</t>
  </si>
  <si>
    <t>21:0221:000052:0003:0001:00</t>
  </si>
  <si>
    <t>042E  :891063:10:------:--</t>
  </si>
  <si>
    <t>21:0779:000059</t>
  </si>
  <si>
    <t>21:0221:000053</t>
  </si>
  <si>
    <t>21:0221:000053:0003:0001:00</t>
  </si>
  <si>
    <t>042E  :891064:20:891063:10</t>
  </si>
  <si>
    <t>21:0779:000060</t>
  </si>
  <si>
    <t>21:0221:000053:0004:0001:00</t>
  </si>
  <si>
    <t>042E  :891065:9R:------:--</t>
  </si>
  <si>
    <t>21:0779:000061</t>
  </si>
  <si>
    <t>042E  :891066:00:------:--</t>
  </si>
  <si>
    <t>21:0779:000062</t>
  </si>
  <si>
    <t>21:0221:000054</t>
  </si>
  <si>
    <t>21:0221:000054:0003:0001:00</t>
  </si>
  <si>
    <t>042E  :891067:00:------:--</t>
  </si>
  <si>
    <t>21:0779:000063</t>
  </si>
  <si>
    <t>21:0221:000055</t>
  </si>
  <si>
    <t>21:0221:000055:0003:0001:00</t>
  </si>
  <si>
    <t>042E  :891068:00:------:--</t>
  </si>
  <si>
    <t>21:0779:000064</t>
  </si>
  <si>
    <t>21:0221:000056</t>
  </si>
  <si>
    <t>21:0221:000056:0003:0001:00</t>
  </si>
  <si>
    <t>042E  :891069:00:------:--</t>
  </si>
  <si>
    <t>21:0779:000065</t>
  </si>
  <si>
    <t>21:0221:000057</t>
  </si>
  <si>
    <t>21:0221:000057:0003:0001:00</t>
  </si>
  <si>
    <t>042E  :891070:00:------:--</t>
  </si>
  <si>
    <t>21:0779:000066</t>
  </si>
  <si>
    <t>21:0221:000058</t>
  </si>
  <si>
    <t>21:0221:000058:0003:0001:00</t>
  </si>
  <si>
    <t>042E  :891071:00:------:--</t>
  </si>
  <si>
    <t>21:0779:000067</t>
  </si>
  <si>
    <t>21:0221:000059</t>
  </si>
  <si>
    <t>21:0221:000059:0003:0001:00</t>
  </si>
  <si>
    <t>042E  :891072:00:------:--</t>
  </si>
  <si>
    <t>21:0779:000068</t>
  </si>
  <si>
    <t>21:0221:000060</t>
  </si>
  <si>
    <t>21:0221:000060:0003:0001:00</t>
  </si>
  <si>
    <t>042E  :891073:00:------:--</t>
  </si>
  <si>
    <t>21:0779:000069</t>
  </si>
  <si>
    <t>21:0221:000061</t>
  </si>
  <si>
    <t>21:0221:000061:0003:0001:00</t>
  </si>
  <si>
    <t>042E  :891074:00:------:--</t>
  </si>
  <si>
    <t>21:0779:000070</t>
  </si>
  <si>
    <t>21:0221:000062</t>
  </si>
  <si>
    <t>21:0221:000062:0003:0001:00</t>
  </si>
  <si>
    <t>042E  :891075:00:------:--</t>
  </si>
  <si>
    <t>21:0779:000071</t>
  </si>
  <si>
    <t>21:0221:000063</t>
  </si>
  <si>
    <t>21:0221:000063:0003:0001:00</t>
  </si>
  <si>
    <t>042E  :891076:00:------:--</t>
  </si>
  <si>
    <t>21:0779:000072</t>
  </si>
  <si>
    <t>21:0221:000064</t>
  </si>
  <si>
    <t>21:0221:000064:0003:0001:00</t>
  </si>
  <si>
    <t>042E  :891077:00:------:--</t>
  </si>
  <si>
    <t>21:0779:000073</t>
  </si>
  <si>
    <t>21:0221:000065</t>
  </si>
  <si>
    <t>21:0221:000065:0003:0001:00</t>
  </si>
  <si>
    <t>042E  :891078:00:------:--</t>
  </si>
  <si>
    <t>21:0779:000074</t>
  </si>
  <si>
    <t>21:0221:000066</t>
  </si>
  <si>
    <t>21:0221:000066:0003:0001:00</t>
  </si>
  <si>
    <t>042E  :891079:00:------:--</t>
  </si>
  <si>
    <t>21:0779:000075</t>
  </si>
  <si>
    <t>21:0221:000067</t>
  </si>
  <si>
    <t>21:0221:000067:0003:0001:00</t>
  </si>
  <si>
    <t>042E  :891080:00:------:--</t>
  </si>
  <si>
    <t>21:0779:000076</t>
  </si>
  <si>
    <t>21:0221:000068</t>
  </si>
  <si>
    <t>21:0221:000068:0003:0001:00</t>
  </si>
  <si>
    <t>042E  :891082:00:------:--</t>
  </si>
  <si>
    <t>21:0779:000077</t>
  </si>
  <si>
    <t>21:0221:000069</t>
  </si>
  <si>
    <t>21:0221:000069:0003:0001:00</t>
  </si>
  <si>
    <t>042E  :891083:10:------:--</t>
  </si>
  <si>
    <t>21:0779:000078</t>
  </si>
  <si>
    <t>21:0221:000070</t>
  </si>
  <si>
    <t>21:0221:000070:0003:0001:00</t>
  </si>
  <si>
    <t>042E  :891084:20:891083:10</t>
  </si>
  <si>
    <t>21:0779:000079</t>
  </si>
  <si>
    <t>21:0221:000070:0004:0001:00</t>
  </si>
  <si>
    <t>042E  :891085:00:------:--</t>
  </si>
  <si>
    <t>21:0779:000080</t>
  </si>
  <si>
    <t>21:0221:000071</t>
  </si>
  <si>
    <t>21:0221:000071:0003:0001:00</t>
  </si>
  <si>
    <t>042E  :891086:00:------:--</t>
  </si>
  <si>
    <t>21:0779:000081</t>
  </si>
  <si>
    <t>21:0221:000072</t>
  </si>
  <si>
    <t>21:0221:000072:0003:0001:00</t>
  </si>
  <si>
    <t>042E  :891087:00:------:--</t>
  </si>
  <si>
    <t>21:0779:000082</t>
  </si>
  <si>
    <t>21:0221:000073</t>
  </si>
  <si>
    <t>21:0221:000073:0003:0001:00</t>
  </si>
  <si>
    <t>042E  :891088:00:------:--</t>
  </si>
  <si>
    <t>21:0779:000083</t>
  </si>
  <si>
    <t>21:0221:000074</t>
  </si>
  <si>
    <t>21:0221:000074:0003:0001:00</t>
  </si>
  <si>
    <t>042E  :891089:00:------:--</t>
  </si>
  <si>
    <t>21:0779:000084</t>
  </si>
  <si>
    <t>21:0221:000075</t>
  </si>
  <si>
    <t>21:0221:000075:0003:0001:00</t>
  </si>
  <si>
    <t>042E  :891090:00:------:--</t>
  </si>
  <si>
    <t>21:0779:000085</t>
  </si>
  <si>
    <t>21:0221:000076</t>
  </si>
  <si>
    <t>21:0221:000076:0003:0001:00</t>
  </si>
  <si>
    <t>042E  :891091:00:------:--</t>
  </si>
  <si>
    <t>21:0779:000086</t>
  </si>
  <si>
    <t>21:0221:000077</t>
  </si>
  <si>
    <t>21:0221:000077:0003:0001:00</t>
  </si>
  <si>
    <t>042E  :891092:00:------:--</t>
  </si>
  <si>
    <t>21:0779:000087</t>
  </si>
  <si>
    <t>21:0221:000078</t>
  </si>
  <si>
    <t>21:0221:000078:0003:0001:00</t>
  </si>
  <si>
    <t>042E  :891093:00:------:--</t>
  </si>
  <si>
    <t>21:0779:000088</t>
  </si>
  <si>
    <t>21:0221:000079</t>
  </si>
  <si>
    <t>21:0221:000079:0003:0001:00</t>
  </si>
  <si>
    <t>042E  :891094:00:------:--</t>
  </si>
  <si>
    <t>21:0779:000089</t>
  </si>
  <si>
    <t>21:0221:000080</t>
  </si>
  <si>
    <t>21:0221:000080:0003:0001:00</t>
  </si>
  <si>
    <t>042E  :891095:9M:------:--</t>
  </si>
  <si>
    <t>21:0779:000090</t>
  </si>
  <si>
    <t>042E  :891096:00:------:--</t>
  </si>
  <si>
    <t>21:0779:000091</t>
  </si>
  <si>
    <t>21:0221:000081</t>
  </si>
  <si>
    <t>21:0221:000081:0003:0001:00</t>
  </si>
  <si>
    <t>042E  :891097:00:------:--</t>
  </si>
  <si>
    <t>21:0779:000092</t>
  </si>
  <si>
    <t>21:0221:000082</t>
  </si>
  <si>
    <t>21:0221:000082:0003:0001:00</t>
  </si>
  <si>
    <t>042E  :891098:00:------:--</t>
  </si>
  <si>
    <t>21:0779:000093</t>
  </si>
  <si>
    <t>21:0221:000083</t>
  </si>
  <si>
    <t>21:0221:000083:0003:0001:00</t>
  </si>
  <si>
    <t>042E  :891099:00:------:--</t>
  </si>
  <si>
    <t>21:0779:000094</t>
  </si>
  <si>
    <t>21:0221:000084</t>
  </si>
  <si>
    <t>21:0221:000084:0003:0001:00</t>
  </si>
  <si>
    <t>042E  :891100:00:------:--</t>
  </si>
  <si>
    <t>21:0779:000095</t>
  </si>
  <si>
    <t>21:0221:000085</t>
  </si>
  <si>
    <t>21:0221:000085:0003:0001:00</t>
  </si>
  <si>
    <t>042E  :891102:00:------:--</t>
  </si>
  <si>
    <t>21:0779:000096</t>
  </si>
  <si>
    <t>21:0221:000086</t>
  </si>
  <si>
    <t>21:0221:000086:0003:0001:00</t>
  </si>
  <si>
    <t>042E  :891103:00:------:--</t>
  </si>
  <si>
    <t>21:0779:000097</t>
  </si>
  <si>
    <t>21:0221:000087</t>
  </si>
  <si>
    <t>21:0221:000087:0003:0001:00</t>
  </si>
  <si>
    <t>042E  :891104:00:------:--</t>
  </si>
  <si>
    <t>21:0779:000098</t>
  </si>
  <si>
    <t>21:0221:000088</t>
  </si>
  <si>
    <t>21:0221:000088:0003:0001:00</t>
  </si>
  <si>
    <t>042E  :891105:00:------:--</t>
  </si>
  <si>
    <t>21:0779:000099</t>
  </si>
  <si>
    <t>21:0221:000089</t>
  </si>
  <si>
    <t>21:0221:000089:0003:0001:00</t>
  </si>
  <si>
    <t>042E  :891106:10:------:--</t>
  </si>
  <si>
    <t>21:0779:000100</t>
  </si>
  <si>
    <t>21:0221:000090</t>
  </si>
  <si>
    <t>21:0221:000090:0003:0001:00</t>
  </si>
  <si>
    <t>042E  :891107:20:891106:10</t>
  </si>
  <si>
    <t>21:0779:000101</t>
  </si>
  <si>
    <t>21:0221:000090:0004:0001:00</t>
  </si>
  <si>
    <t>042E  :891108:00:------:--</t>
  </si>
  <si>
    <t>21:0779:000102</t>
  </si>
  <si>
    <t>21:0221:000091</t>
  </si>
  <si>
    <t>21:0221:000091:0003:0001:00</t>
  </si>
  <si>
    <t>042E  :891109:00:------:--</t>
  </si>
  <si>
    <t>21:0779:000103</t>
  </si>
  <si>
    <t>21:0221:000092</t>
  </si>
  <si>
    <t>21:0221:000092:0003:0001:00</t>
  </si>
  <si>
    <t>042E  :891110:00:------:--</t>
  </si>
  <si>
    <t>21:0779:000104</t>
  </si>
  <si>
    <t>21:0221:000093</t>
  </si>
  <si>
    <t>21:0221:000093:0003:0001:00</t>
  </si>
  <si>
    <t>042E  :891111:9M:------:--</t>
  </si>
  <si>
    <t>21:0779:000105</t>
  </si>
  <si>
    <t>042E  :891112:00:------:--</t>
  </si>
  <si>
    <t>21:0779:000106</t>
  </si>
  <si>
    <t>21:0221:000094</t>
  </si>
  <si>
    <t>21:0221:000094:0003:0001:00</t>
  </si>
  <si>
    <t>042E  :891113:00:------:--</t>
  </si>
  <si>
    <t>21:0779:000107</t>
  </si>
  <si>
    <t>21:0221:000095</t>
  </si>
  <si>
    <t>21:0221:000095:0003:0001:00</t>
  </si>
  <si>
    <t>042E  :891114:00:------:--</t>
  </si>
  <si>
    <t>21:0779:000108</t>
  </si>
  <si>
    <t>21:0221:000096</t>
  </si>
  <si>
    <t>21:0221:000096:0003:0001:00</t>
  </si>
  <si>
    <t>042E  :891115:00:------:--</t>
  </si>
  <si>
    <t>21:0779:000109</t>
  </si>
  <si>
    <t>21:0221:000097</t>
  </si>
  <si>
    <t>21:0221:000097:0003:0001:00</t>
  </si>
  <si>
    <t>042E  :891116:00:------:--</t>
  </si>
  <si>
    <t>21:0779:000110</t>
  </si>
  <si>
    <t>21:0221:000098</t>
  </si>
  <si>
    <t>21:0221:000098:0003:0001:00</t>
  </si>
  <si>
    <t>042E  :891117:00:------:--</t>
  </si>
  <si>
    <t>21:0779:000111</t>
  </si>
  <si>
    <t>21:0221:000099</t>
  </si>
  <si>
    <t>21:0221:000099:0003:0001:00</t>
  </si>
  <si>
    <t>042E  :891118:00:------:--</t>
  </si>
  <si>
    <t>21:0779:000112</t>
  </si>
  <si>
    <t>21:0221:000100</t>
  </si>
  <si>
    <t>21:0221:000100:0003:0001:00</t>
  </si>
  <si>
    <t>042E  :891119:00:------:--</t>
  </si>
  <si>
    <t>21:0779:000113</t>
  </si>
  <si>
    <t>21:0221:000101</t>
  </si>
  <si>
    <t>21:0221:000101:0003:0001:00</t>
  </si>
  <si>
    <t>042E  :891120:00:------:--</t>
  </si>
  <si>
    <t>21:0779:000114</t>
  </si>
  <si>
    <t>21:0221:000102</t>
  </si>
  <si>
    <t>21:0221:000102:0003:0001:00</t>
  </si>
  <si>
    <t>042E  :891122:00:------:--</t>
  </si>
  <si>
    <t>21:0779:000115</t>
  </si>
  <si>
    <t>21:0221:000103</t>
  </si>
  <si>
    <t>21:0221:000103:0003:0001:00</t>
  </si>
  <si>
    <t>042E  :891123:00:------:--</t>
  </si>
  <si>
    <t>21:0779:000116</t>
  </si>
  <si>
    <t>21:0221:000104</t>
  </si>
  <si>
    <t>21:0221:000104:0003:0001:00</t>
  </si>
  <si>
    <t>042E  :891124:00:------:--</t>
  </si>
  <si>
    <t>21:0779:000117</t>
  </si>
  <si>
    <t>21:0221:000105</t>
  </si>
  <si>
    <t>21:0221:000105:0003:0001:00</t>
  </si>
  <si>
    <t>042E  :891125:10:------:--</t>
  </si>
  <si>
    <t>21:0779:000118</t>
  </si>
  <si>
    <t>21:0221:000106</t>
  </si>
  <si>
    <t>21:0221:000106:0003:0001:00</t>
  </si>
  <si>
    <t>042E  :891126:20:891125:10</t>
  </si>
  <si>
    <t>21:0779:000119</t>
  </si>
  <si>
    <t>21:0221:000106:0004:0001:00</t>
  </si>
  <si>
    <t>042E  :891127:00:------:--</t>
  </si>
  <si>
    <t>21:0779:000120</t>
  </si>
  <si>
    <t>21:0221:000107</t>
  </si>
  <si>
    <t>21:0221:000107:0003:0001:00</t>
  </si>
  <si>
    <t>042E  :891128:00:------:--</t>
  </si>
  <si>
    <t>21:0779:000121</t>
  </si>
  <si>
    <t>21:0221:000108</t>
  </si>
  <si>
    <t>21:0221:000108:0003:0001:00</t>
  </si>
  <si>
    <t>042E  :891129:00:------:--</t>
  </si>
  <si>
    <t>21:0779:000122</t>
  </si>
  <si>
    <t>21:0221:000109</t>
  </si>
  <si>
    <t>21:0221:000109:0003:0001:00</t>
  </si>
  <si>
    <t>042E  :891130:00:------:--</t>
  </si>
  <si>
    <t>21:0779:000123</t>
  </si>
  <si>
    <t>21:0221:000110</t>
  </si>
  <si>
    <t>21:0221:000110:0003:0001:00</t>
  </si>
  <si>
    <t>042E  :891131:00:------:--</t>
  </si>
  <si>
    <t>21:0779:000124</t>
  </si>
  <si>
    <t>21:0221:000111</t>
  </si>
  <si>
    <t>21:0221:000111:0003:0001:00</t>
  </si>
  <si>
    <t>042E  :891132:00:------:--</t>
  </si>
  <si>
    <t>21:0779:000125</t>
  </si>
  <si>
    <t>21:0221:000112</t>
  </si>
  <si>
    <t>21:0221:000112:0003:0001:00</t>
  </si>
  <si>
    <t>042E  :891133:00:------:--</t>
  </si>
  <si>
    <t>21:0779:000126</t>
  </si>
  <si>
    <t>21:0221:000113</t>
  </si>
  <si>
    <t>21:0221:000113:0003:0001:00</t>
  </si>
  <si>
    <t>042E  :891134:00:------:--</t>
  </si>
  <si>
    <t>21:0779:000127</t>
  </si>
  <si>
    <t>21:0221:000114</t>
  </si>
  <si>
    <t>21:0221:000114:0003:0001:00</t>
  </si>
  <si>
    <t>042E  :891135:00:------:--</t>
  </si>
  <si>
    <t>21:0779:000128</t>
  </si>
  <si>
    <t>21:0221:000115</t>
  </si>
  <si>
    <t>21:0221:000115:0003:0001:00</t>
  </si>
  <si>
    <t>042E  :891136:00:------:--</t>
  </si>
  <si>
    <t>21:0779:000129</t>
  </si>
  <si>
    <t>21:0221:000116</t>
  </si>
  <si>
    <t>21:0221:000116:0003:0001:00</t>
  </si>
  <si>
    <t>042E  :891137:00:------:--</t>
  </si>
  <si>
    <t>21:0779:000130</t>
  </si>
  <si>
    <t>21:0221:000117</t>
  </si>
  <si>
    <t>21:0221:000117:0003:0001:00</t>
  </si>
  <si>
    <t>042E  :891138:00:------:--</t>
  </si>
  <si>
    <t>21:0779:000131</t>
  </si>
  <si>
    <t>21:0221:000118</t>
  </si>
  <si>
    <t>21:0221:000118:0003:0001:00</t>
  </si>
  <si>
    <t>042E  :891139:9R:------:--</t>
  </si>
  <si>
    <t>21:0779:000132</t>
  </si>
  <si>
    <t>042E  :891140:00:------:--</t>
  </si>
  <si>
    <t>21:0779:000133</t>
  </si>
  <si>
    <t>21:0221:000119</t>
  </si>
  <si>
    <t>21:0221:000119:0003:0001:00</t>
  </si>
  <si>
    <t>042E  :891142:00:------:--</t>
  </si>
  <si>
    <t>21:0779:000134</t>
  </si>
  <si>
    <t>21:0221:000120</t>
  </si>
  <si>
    <t>21:0221:000120:0003:0001:00</t>
  </si>
  <si>
    <t>042E  :891143:10:------:--</t>
  </si>
  <si>
    <t>21:0779:000135</t>
  </si>
  <si>
    <t>21:0221:000121</t>
  </si>
  <si>
    <t>21:0221:000121:0003:0001:00</t>
  </si>
  <si>
    <t>042E  :891144:20:891143:10</t>
  </si>
  <si>
    <t>21:0779:000136</t>
  </si>
  <si>
    <t>21:0221:000121:0004:0001:00</t>
  </si>
  <si>
    <t>042E  :891145:00:------:--</t>
  </si>
  <si>
    <t>21:0779:000137</t>
  </si>
  <si>
    <t>21:0221:000122</t>
  </si>
  <si>
    <t>21:0221:000122:0003:0001:00</t>
  </si>
  <si>
    <t>042E  :891146:00:------:--</t>
  </si>
  <si>
    <t>21:0779:000138</t>
  </si>
  <si>
    <t>21:0221:000123</t>
  </si>
  <si>
    <t>21:0221:000123:0003:0001:00</t>
  </si>
  <si>
    <t>042E  :891147:00:------:--</t>
  </si>
  <si>
    <t>21:0779:000139</t>
  </si>
  <si>
    <t>21:0221:000124</t>
  </si>
  <si>
    <t>21:0221:000124:0003:0001:00</t>
  </si>
  <si>
    <t>042E  :891148:00:------:--</t>
  </si>
  <si>
    <t>21:0779:000140</t>
  </si>
  <si>
    <t>21:0221:000125</t>
  </si>
  <si>
    <t>21:0221:000125:0003:0001:00</t>
  </si>
  <si>
    <t>042E  :891149:00:------:--</t>
  </si>
  <si>
    <t>21:0779:000141</t>
  </si>
  <si>
    <t>21:0221:000126</t>
  </si>
  <si>
    <t>21:0221:000126:0003:0001:00</t>
  </si>
  <si>
    <t>042E  :891150:00:------:--</t>
  </si>
  <si>
    <t>21:0779:000142</t>
  </si>
  <si>
    <t>21:0221:000127</t>
  </si>
  <si>
    <t>21:0221:000127:0003:0001:00</t>
  </si>
  <si>
    <t>042E  :891151:00:------:--</t>
  </si>
  <si>
    <t>21:0779:000143</t>
  </si>
  <si>
    <t>21:0221:000128</t>
  </si>
  <si>
    <t>21:0221:000128:0003:0001:00</t>
  </si>
  <si>
    <t>042E  :891152:00:------:--</t>
  </si>
  <si>
    <t>21:0779:000144</t>
  </si>
  <si>
    <t>21:0221:000129</t>
  </si>
  <si>
    <t>21:0221:000129:0003:0001:00</t>
  </si>
  <si>
    <t>042E  :891153:9P:------:--</t>
  </si>
  <si>
    <t>21:0779:000145</t>
  </si>
  <si>
    <t>042E  :891154:00:------:--</t>
  </si>
  <si>
    <t>21:0779:000146</t>
  </si>
  <si>
    <t>21:0221:000130</t>
  </si>
  <si>
    <t>21:0221:000130:0003:0001:00</t>
  </si>
  <si>
    <t>042E  :891155:00:------:--</t>
  </si>
  <si>
    <t>21:0779:000147</t>
  </si>
  <si>
    <t>21:0221:000131</t>
  </si>
  <si>
    <t>21:0221:000131:0003:0001:00</t>
  </si>
  <si>
    <t>042E  :891156:00:------:--</t>
  </si>
  <si>
    <t>21:0779:000148</t>
  </si>
  <si>
    <t>21:0221:000132</t>
  </si>
  <si>
    <t>21:0221:000132:0003:0001:00</t>
  </si>
  <si>
    <t>042E  :891157:00:------:--</t>
  </si>
  <si>
    <t>21:0779:000149</t>
  </si>
  <si>
    <t>21:0221:000133</t>
  </si>
  <si>
    <t>21:0221:000133:0003:0001:00</t>
  </si>
  <si>
    <t>042E  :891158:00:------:--</t>
  </si>
  <si>
    <t>21:0779:000150</t>
  </si>
  <si>
    <t>21:0221:000134</t>
  </si>
  <si>
    <t>21:0221:000134:0003:0001:00</t>
  </si>
  <si>
    <t>042E  :891159:00:------:--</t>
  </si>
  <si>
    <t>21:0779:000151</t>
  </si>
  <si>
    <t>21:0221:000135</t>
  </si>
  <si>
    <t>21:0221:000135:0003:0001:00</t>
  </si>
  <si>
    <t>042E  :891160:00:------:--</t>
  </si>
  <si>
    <t>21:0779:000152</t>
  </si>
  <si>
    <t>21:0221:000136</t>
  </si>
  <si>
    <t>21:0221:000136:0003:0001:00</t>
  </si>
  <si>
    <t>042E  :891162:10:------:--</t>
  </si>
  <si>
    <t>21:0779:000153</t>
  </si>
  <si>
    <t>21:0221:000137</t>
  </si>
  <si>
    <t>21:0221:000137:0003:0001:00</t>
  </si>
  <si>
    <t>042E  :891163:20:891162:10</t>
  </si>
  <si>
    <t>21:0779:000154</t>
  </si>
  <si>
    <t>21:0221:000137:0004:0001:00</t>
  </si>
  <si>
    <t>042E  :891164:00:------:--</t>
  </si>
  <si>
    <t>21:0779:000155</t>
  </si>
  <si>
    <t>21:0221:000138</t>
  </si>
  <si>
    <t>21:0221:000138:0003:0001:00</t>
  </si>
  <si>
    <t>042E  :891165:00:------:--</t>
  </si>
  <si>
    <t>21:0779:000156</t>
  </si>
  <si>
    <t>21:0221:000139</t>
  </si>
  <si>
    <t>21:0221:000139:0003:0001:00</t>
  </si>
  <si>
    <t>042E  :891166:00:------:--</t>
  </si>
  <si>
    <t>21:0779:000157</t>
  </si>
  <si>
    <t>21:0221:000140</t>
  </si>
  <si>
    <t>21:0221:000140:0003:0001:00</t>
  </si>
  <si>
    <t>042E  :891167:9P:------:--</t>
  </si>
  <si>
    <t>21:0779:000158</t>
  </si>
  <si>
    <t>042E  :891168:00:------:--</t>
  </si>
  <si>
    <t>21:0779:000159</t>
  </si>
  <si>
    <t>21:0221:000141</t>
  </si>
  <si>
    <t>21:0221:000141:0003:0001:00</t>
  </si>
  <si>
    <t>042E  :891169:00:------:--</t>
  </si>
  <si>
    <t>21:0779:000160</t>
  </si>
  <si>
    <t>21:0221:000142</t>
  </si>
  <si>
    <t>21:0221:000142:0003:0001:00</t>
  </si>
  <si>
    <t>042E  :891170:00:------:--</t>
  </si>
  <si>
    <t>21:0779:000161</t>
  </si>
  <si>
    <t>21:0221:000143</t>
  </si>
  <si>
    <t>21:0221:000143:0003:0001:00</t>
  </si>
  <si>
    <t>042E  :891171:00:------:--</t>
  </si>
  <si>
    <t>21:0779:000162</t>
  </si>
  <si>
    <t>21:0221:000144</t>
  </si>
  <si>
    <t>21:0221:000144:0003:0001:00</t>
  </si>
  <si>
    <t>042E  :891172:00:------:--</t>
  </si>
  <si>
    <t>21:0779:000163</t>
  </si>
  <si>
    <t>21:0221:000145</t>
  </si>
  <si>
    <t>21:0221:000145:0003:0001:00</t>
  </si>
  <si>
    <t>042E  :891173:00:------:--</t>
  </si>
  <si>
    <t>21:0779:000164</t>
  </si>
  <si>
    <t>21:0221:000146</t>
  </si>
  <si>
    <t>21:0221:000146:0003:0001:00</t>
  </si>
  <si>
    <t>042E  :891174:00:------:--</t>
  </si>
  <si>
    <t>21:0779:000165</t>
  </si>
  <si>
    <t>21:0221:000147</t>
  </si>
  <si>
    <t>21:0221:000147:0003:0001:00</t>
  </si>
  <si>
    <t>042E  :891175:00:------:--</t>
  </si>
  <si>
    <t>21:0779:000166</t>
  </si>
  <si>
    <t>21:0221:000148</t>
  </si>
  <si>
    <t>21:0221:000148:0003:0001:00</t>
  </si>
  <si>
    <t>042E  :891176:00:------:--</t>
  </si>
  <si>
    <t>21:0779:000167</t>
  </si>
  <si>
    <t>21:0221:000149</t>
  </si>
  <si>
    <t>21:0221:000149:0003:0001:00</t>
  </si>
  <si>
    <t>042E  :891177:00:------:--</t>
  </si>
  <si>
    <t>21:0779:000168</t>
  </si>
  <si>
    <t>21:0221:000150</t>
  </si>
  <si>
    <t>21:0221:000150:0003:0001:00</t>
  </si>
  <si>
    <t>042E  :891178:00:------:--</t>
  </si>
  <si>
    <t>21:0779:000169</t>
  </si>
  <si>
    <t>21:0221:000151</t>
  </si>
  <si>
    <t>21:0221:000151:0003:0001:00</t>
  </si>
  <si>
    <t>042E  :891179:00:------:--</t>
  </si>
  <si>
    <t>21:0779:000170</t>
  </si>
  <si>
    <t>21:0221:000152</t>
  </si>
  <si>
    <t>21:0221:000152:0003:0001:00</t>
  </si>
  <si>
    <t>042E  :891180:00:------:--</t>
  </si>
  <si>
    <t>21:0779:000171</t>
  </si>
  <si>
    <t>21:0221:000153</t>
  </si>
  <si>
    <t>21:0221:000153:0003:0001:00</t>
  </si>
  <si>
    <t>042E  :891182:10:------:--</t>
  </si>
  <si>
    <t>21:0779:000172</t>
  </si>
  <si>
    <t>21:0221:000154</t>
  </si>
  <si>
    <t>21:0221:000154:0003:0001:00</t>
  </si>
  <si>
    <t>042E  :891183:20:891182:10</t>
  </si>
  <si>
    <t>21:0779:000173</t>
  </si>
  <si>
    <t>21:0221:000154:0004:0001:00</t>
  </si>
  <si>
    <t>042E  :891184:00:------:--</t>
  </si>
  <si>
    <t>21:0779:000174</t>
  </si>
  <si>
    <t>21:0221:000155</t>
  </si>
  <si>
    <t>21:0221:000155:0003:0001:00</t>
  </si>
  <si>
    <t>042E  :891185:00:------:--</t>
  </si>
  <si>
    <t>21:0779:000175</t>
  </si>
  <si>
    <t>21:0221:000156</t>
  </si>
  <si>
    <t>21:0221:000156:0003:0001:00</t>
  </si>
  <si>
    <t>042E  :891186:9P:------:--</t>
  </si>
  <si>
    <t>21:0779:000176</t>
  </si>
  <si>
    <t>042E  :891187:00:------:--</t>
  </si>
  <si>
    <t>21:0779:000177</t>
  </si>
  <si>
    <t>21:0221:000157</t>
  </si>
  <si>
    <t>21:0221:000157:0003:0001:00</t>
  </si>
  <si>
    <t>042E  :891188:00:------:--</t>
  </si>
  <si>
    <t>21:0779:000178</t>
  </si>
  <si>
    <t>21:0221:000158</t>
  </si>
  <si>
    <t>21:0221:000158:0003:0001:00</t>
  </si>
  <si>
    <t>042E  :891189:00:------:--</t>
  </si>
  <si>
    <t>21:0779:000179</t>
  </si>
  <si>
    <t>21:0221:000159</t>
  </si>
  <si>
    <t>21:0221:000159:0003:0001:00</t>
  </si>
  <si>
    <t>042E  :891190:00:------:--</t>
  </si>
  <si>
    <t>21:0779:000180</t>
  </si>
  <si>
    <t>21:0221:000160</t>
  </si>
  <si>
    <t>21:0221:000160:0003:0001:00</t>
  </si>
  <si>
    <t>042E  :891191:00:------:--</t>
  </si>
  <si>
    <t>21:0779:000181</t>
  </si>
  <si>
    <t>21:0221:000161</t>
  </si>
  <si>
    <t>21:0221:000161:0003:0001:00</t>
  </si>
  <si>
    <t>042E  :891192:00:------:--</t>
  </si>
  <si>
    <t>21:0779:000182</t>
  </si>
  <si>
    <t>21:0221:000162</t>
  </si>
  <si>
    <t>21:0221:000162:0003:0001:00</t>
  </si>
  <si>
    <t>042E  :891193:00:------:--</t>
  </si>
  <si>
    <t>21:0779:000183</t>
  </si>
  <si>
    <t>21:0221:000163</t>
  </si>
  <si>
    <t>21:0221:000163:0003:0001:00</t>
  </si>
  <si>
    <t>042E  :891194:00:------:--</t>
  </si>
  <si>
    <t>21:0779:000184</t>
  </si>
  <si>
    <t>21:0221:000164</t>
  </si>
  <si>
    <t>21:0221:000164:0003:0001:00</t>
  </si>
  <si>
    <t>042E  :891195:00:------:--</t>
  </si>
  <si>
    <t>21:0779:000185</t>
  </si>
  <si>
    <t>21:0221:000165</t>
  </si>
  <si>
    <t>21:0221:000165:0003:0001:00</t>
  </si>
  <si>
    <t>042E  :891196:00:------:--</t>
  </si>
  <si>
    <t>21:0779:000186</t>
  </si>
  <si>
    <t>21:0221:000166</t>
  </si>
  <si>
    <t>21:0221:000166:0003:0001:00</t>
  </si>
  <si>
    <t>042E  :891197:00:------:--</t>
  </si>
  <si>
    <t>21:0779:000187</t>
  </si>
  <si>
    <t>21:0221:000167</t>
  </si>
  <si>
    <t>21:0221:000167:0003:0001:00</t>
  </si>
  <si>
    <t>042E  :891198:00:------:--</t>
  </si>
  <si>
    <t>21:0779:000188</t>
  </si>
  <si>
    <t>21:0221:000168</t>
  </si>
  <si>
    <t>21:0221:000168:0003:0001:00</t>
  </si>
  <si>
    <t>042E  :891199:00:------:--</t>
  </si>
  <si>
    <t>21:0779:000189</t>
  </si>
  <si>
    <t>21:0221:000169</t>
  </si>
  <si>
    <t>21:0221:000169:0003:0001:00</t>
  </si>
  <si>
    <t>042E  :891200:00:------:--</t>
  </si>
  <si>
    <t>21:0779:000190</t>
  </si>
  <si>
    <t>21:0221:000170</t>
  </si>
  <si>
    <t>21:0221:000170:0003:0001:00</t>
  </si>
  <si>
    <t>042E  :891202:10:------:--</t>
  </si>
  <si>
    <t>21:0779:000191</t>
  </si>
  <si>
    <t>21:0221:000171</t>
  </si>
  <si>
    <t>21:0221:000171:0003:0001:00</t>
  </si>
  <si>
    <t>042E  :891203:20:891202:10</t>
  </si>
  <si>
    <t>21:0779:000192</t>
  </si>
  <si>
    <t>21:0221:000171:0004:0001:00</t>
  </si>
  <si>
    <t>042E  :891204:00:------:--</t>
  </si>
  <si>
    <t>21:0779:000193</t>
  </si>
  <si>
    <t>21:0221:000172</t>
  </si>
  <si>
    <t>21:0221:000172:0003:0001:00</t>
  </si>
  <si>
    <t>042E  :891205:00:------:--</t>
  </si>
  <si>
    <t>21:0779:000194</t>
  </si>
  <si>
    <t>21:0221:000173</t>
  </si>
  <si>
    <t>21:0221:000173:0003:0001:00</t>
  </si>
  <si>
    <t>042E  :891206:00:------:--</t>
  </si>
  <si>
    <t>21:0779:000195</t>
  </si>
  <si>
    <t>21:0221:000174</t>
  </si>
  <si>
    <t>21:0221:000174:0003:0001:00</t>
  </si>
  <si>
    <t>042E  :891207:9P:------:--</t>
  </si>
  <si>
    <t>21:0779:000196</t>
  </si>
  <si>
    <t>042E  :891208:00:------:--</t>
  </si>
  <si>
    <t>21:0779:000197</t>
  </si>
  <si>
    <t>21:0221:000175</t>
  </si>
  <si>
    <t>21:0221:000175:0003:0001:00</t>
  </si>
  <si>
    <t>042E  :891209:00:------:--</t>
  </si>
  <si>
    <t>21:0779:000198</t>
  </si>
  <si>
    <t>21:0221:000176</t>
  </si>
  <si>
    <t>21:0221:000176:0003:0001:00</t>
  </si>
  <si>
    <t>042E  :891210:00:------:--</t>
  </si>
  <si>
    <t>21:0779:000199</t>
  </si>
  <si>
    <t>21:0221:000177</t>
  </si>
  <si>
    <t>21:0221:000177:0003:0001:00</t>
  </si>
  <si>
    <t>042E  :891211:00:------:--</t>
  </si>
  <si>
    <t>21:0779:000200</t>
  </si>
  <si>
    <t>21:0221:000178</t>
  </si>
  <si>
    <t>21:0221:000178:0003:0001:00</t>
  </si>
  <si>
    <t>042E  :891212:00:------:--</t>
  </si>
  <si>
    <t>21:0779:000201</t>
  </si>
  <si>
    <t>21:0221:000179</t>
  </si>
  <si>
    <t>21:0221:000179:0003:0001:00</t>
  </si>
  <si>
    <t>042E  :891213:00:------:--</t>
  </si>
  <si>
    <t>21:0779:000202</t>
  </si>
  <si>
    <t>21:0221:000180</t>
  </si>
  <si>
    <t>21:0221:000180:0003:0001:00</t>
  </si>
  <si>
    <t>042E  :891214:00:------:--</t>
  </si>
  <si>
    <t>21:0779:000203</t>
  </si>
  <si>
    <t>21:0221:000181</t>
  </si>
  <si>
    <t>21:0221:000181:0003:0001:00</t>
  </si>
  <si>
    <t>042E  :891215:00:------:--</t>
  </si>
  <si>
    <t>21:0779:000204</t>
  </si>
  <si>
    <t>21:0221:000182</t>
  </si>
  <si>
    <t>21:0221:000182:0003:0001:00</t>
  </si>
  <si>
    <t>042E  :891216:00:------:--</t>
  </si>
  <si>
    <t>21:0779:000205</t>
  </si>
  <si>
    <t>21:0221:000183</t>
  </si>
  <si>
    <t>21:0221:000183:0003:0001:00</t>
  </si>
  <si>
    <t>042E  :891217:00:------:--</t>
  </si>
  <si>
    <t>21:0779:000206</t>
  </si>
  <si>
    <t>21:0221:000184</t>
  </si>
  <si>
    <t>21:0221:000184:0003:0001:00</t>
  </si>
  <si>
    <t>042E  :891218:00:------:--</t>
  </si>
  <si>
    <t>21:0779:000207</t>
  </si>
  <si>
    <t>21:0221:000185</t>
  </si>
  <si>
    <t>21:0221:000185:0003:0001:00</t>
  </si>
  <si>
    <t>042E  :891219:00:------:--</t>
  </si>
  <si>
    <t>21:0779:000208</t>
  </si>
  <si>
    <t>21:0221:000186</t>
  </si>
  <si>
    <t>21:0221:000186:0003:0001:00</t>
  </si>
  <si>
    <t>042E  :891220:00:------:--</t>
  </si>
  <si>
    <t>21:0779:000209</t>
  </si>
  <si>
    <t>21:0221:000187</t>
  </si>
  <si>
    <t>21:0221:000187:0003:0001:00</t>
  </si>
  <si>
    <t>042E  :891222:10:------:--</t>
  </si>
  <si>
    <t>21:0779:000210</t>
  </si>
  <si>
    <t>21:0221:000188</t>
  </si>
  <si>
    <t>21:0221:000188:0003:0001:00</t>
  </si>
  <si>
    <t>042E  :891223:20:891222:10</t>
  </si>
  <si>
    <t>21:0779:000211</t>
  </si>
  <si>
    <t>21:0221:000188:0004:0001:00</t>
  </si>
  <si>
    <t>042E  :891224:00:------:--</t>
  </si>
  <si>
    <t>21:0779:000212</t>
  </si>
  <si>
    <t>21:0221:000189</t>
  </si>
  <si>
    <t>21:0221:000189:0003:0001:00</t>
  </si>
  <si>
    <t>042E  :891225:00:------:--</t>
  </si>
  <si>
    <t>21:0779:000213</t>
  </si>
  <si>
    <t>21:0221:000190</t>
  </si>
  <si>
    <t>21:0221:000190:0003:0001:00</t>
  </si>
  <si>
    <t>042E  :891226:00:------:--</t>
  </si>
  <si>
    <t>21:0779:000214</t>
  </si>
  <si>
    <t>21:0221:000191</t>
  </si>
  <si>
    <t>21:0221:000191:0003:0001:00</t>
  </si>
  <si>
    <t>042E  :891227:00:------:--</t>
  </si>
  <si>
    <t>21:0779:000215</t>
  </si>
  <si>
    <t>21:0221:000192</t>
  </si>
  <si>
    <t>21:0221:000192:0003:0001:00</t>
  </si>
  <si>
    <t>042E  :891228:00:------:--</t>
  </si>
  <si>
    <t>21:0779:000216</t>
  </si>
  <si>
    <t>21:0221:000193</t>
  </si>
  <si>
    <t>21:0221:000193:0003:0001:00</t>
  </si>
  <si>
    <t>042E  :891229:00:------:--</t>
  </si>
  <si>
    <t>21:0779:000217</t>
  </si>
  <si>
    <t>21:0221:000194</t>
  </si>
  <si>
    <t>21:0221:000194:0003:0001:00</t>
  </si>
  <si>
    <t>042E  :891230:00:------:--</t>
  </si>
  <si>
    <t>21:0779:000218</t>
  </si>
  <si>
    <t>21:0221:000195</t>
  </si>
  <si>
    <t>21:0221:000195:0003:0001:00</t>
  </si>
  <si>
    <t>042E  :891231:00:------:--</t>
  </si>
  <si>
    <t>21:0779:000219</t>
  </si>
  <si>
    <t>21:0221:000196</t>
  </si>
  <si>
    <t>21:0221:000196:0003:0001:00</t>
  </si>
  <si>
    <t>042E  :891232:00:------:--</t>
  </si>
  <si>
    <t>21:0779:000220</t>
  </si>
  <si>
    <t>21:0221:000197</t>
  </si>
  <si>
    <t>21:0221:000197:0003:0001:00</t>
  </si>
  <si>
    <t>042E  :891233:00:------:--</t>
  </si>
  <si>
    <t>21:0779:000221</t>
  </si>
  <si>
    <t>21:0221:000198</t>
  </si>
  <si>
    <t>21:0221:000198:0003:0001:00</t>
  </si>
  <si>
    <t>042E  :891234:9M:------:--</t>
  </si>
  <si>
    <t>21:0779:000222</t>
  </si>
  <si>
    <t>042E  :891235:00:------:--</t>
  </si>
  <si>
    <t>21:0779:000223</t>
  </si>
  <si>
    <t>21:0221:000199</t>
  </si>
  <si>
    <t>21:0221:000199:0003:0001:00</t>
  </si>
  <si>
    <t>042E  :891236:00:------:--</t>
  </si>
  <si>
    <t>21:0779:000224</t>
  </si>
  <si>
    <t>21:0221:000200</t>
  </si>
  <si>
    <t>21:0221:000200:0003:0001:00</t>
  </si>
  <si>
    <t>042E  :891237:00:------:--</t>
  </si>
  <si>
    <t>21:0779:000225</t>
  </si>
  <si>
    <t>21:0221:000201</t>
  </si>
  <si>
    <t>21:0221:000201:0003:0001:00</t>
  </si>
  <si>
    <t>042E  :891238:00:------:--</t>
  </si>
  <si>
    <t>21:0779:000226</t>
  </si>
  <si>
    <t>21:0221:000202</t>
  </si>
  <si>
    <t>21:0221:000202:0003:0001:00</t>
  </si>
  <si>
    <t>042E  :891239:00:------:--</t>
  </si>
  <si>
    <t>21:0779:000227</t>
  </si>
  <si>
    <t>21:0221:000203</t>
  </si>
  <si>
    <t>21:0221:000203:0003:0001:00</t>
  </si>
  <si>
    <t>042E  :891240:00:------:--</t>
  </si>
  <si>
    <t>21:0779:000228</t>
  </si>
  <si>
    <t>21:0221:000204</t>
  </si>
  <si>
    <t>21:0221:000204:0003:0001:00</t>
  </si>
  <si>
    <t>042E  :891242:10:------:--</t>
  </si>
  <si>
    <t>21:0779:000229</t>
  </si>
  <si>
    <t>21:0221:000205</t>
  </si>
  <si>
    <t>21:0221:000205:0003:0001:00</t>
  </si>
  <si>
    <t>042E  :891243:20:891242:10</t>
  </si>
  <si>
    <t>21:0779:000230</t>
  </si>
  <si>
    <t>21:0221:000205:0004:0001:00</t>
  </si>
  <si>
    <t>042E  :891244:00:------:--</t>
  </si>
  <si>
    <t>21:0779:000231</t>
  </si>
  <si>
    <t>21:0221:000206</t>
  </si>
  <si>
    <t>21:0221:000206:0003:0001:00</t>
  </si>
  <si>
    <t>042E  :891245:00:------:--</t>
  </si>
  <si>
    <t>21:0779:000232</t>
  </si>
  <si>
    <t>21:0221:000207</t>
  </si>
  <si>
    <t>21:0221:000207:0003:0001:00</t>
  </si>
  <si>
    <t>042E  :891246:00:------:--</t>
  </si>
  <si>
    <t>21:0779:000233</t>
  </si>
  <si>
    <t>21:0221:000208</t>
  </si>
  <si>
    <t>21:0221:000208:0003:0001:00</t>
  </si>
  <si>
    <t>042E  :891247:00:------:--</t>
  </si>
  <si>
    <t>21:0779:000234</t>
  </si>
  <si>
    <t>21:0221:000209</t>
  </si>
  <si>
    <t>21:0221:000209:0003:0001:00</t>
  </si>
  <si>
    <t>042E  :891248:00:------:--</t>
  </si>
  <si>
    <t>21:0779:000235</t>
  </si>
  <si>
    <t>21:0221:000210</t>
  </si>
  <si>
    <t>21:0221:000210:0003:0001:00</t>
  </si>
  <si>
    <t>042E  :891249:00:------:--</t>
  </si>
  <si>
    <t>21:0779:000236</t>
  </si>
  <si>
    <t>21:0221:000211</t>
  </si>
  <si>
    <t>21:0221:000211:0003:0001:00</t>
  </si>
  <si>
    <t>042E  :891250:00:------:--</t>
  </si>
  <si>
    <t>21:0779:000237</t>
  </si>
  <si>
    <t>21:0221:000212</t>
  </si>
  <si>
    <t>21:0221:000212:0003:0001:00</t>
  </si>
  <si>
    <t>042E  :891251:00:------:--</t>
  </si>
  <si>
    <t>21:0779:000238</t>
  </si>
  <si>
    <t>21:0221:000213</t>
  </si>
  <si>
    <t>21:0221:000213:0003:0001:00</t>
  </si>
  <si>
    <t>042E  :891252:00:------:--</t>
  </si>
  <si>
    <t>21:0779:000239</t>
  </si>
  <si>
    <t>21:0221:000214</t>
  </si>
  <si>
    <t>21:0221:000214:0003:0001:00</t>
  </si>
  <si>
    <t>042E  :891253:00:------:--</t>
  </si>
  <si>
    <t>21:0779:000240</t>
  </si>
  <si>
    <t>21:0221:000215</t>
  </si>
  <si>
    <t>21:0221:000215:0003:0001:00</t>
  </si>
  <si>
    <t>042E  :891254:00:------:--</t>
  </si>
  <si>
    <t>21:0779:000241</t>
  </si>
  <si>
    <t>21:0221:000216</t>
  </si>
  <si>
    <t>21:0221:000216:0003:0001:00</t>
  </si>
  <si>
    <t>042E  :891255:00:------:--</t>
  </si>
  <si>
    <t>21:0779:000242</t>
  </si>
  <si>
    <t>21:0221:000217</t>
  </si>
  <si>
    <t>21:0221:000217:0003:0001:00</t>
  </si>
  <si>
    <t>042E  :891256:00:------:--</t>
  </si>
  <si>
    <t>21:0779:000243</t>
  </si>
  <si>
    <t>21:0221:000218</t>
  </si>
  <si>
    <t>21:0221:000218:0003:0001:00</t>
  </si>
  <si>
    <t>042E  :891257:00:------:--</t>
  </si>
  <si>
    <t>21:0779:000244</t>
  </si>
  <si>
    <t>21:0221:000219</t>
  </si>
  <si>
    <t>21:0221:000219:0003:0001:00</t>
  </si>
  <si>
    <t>042E  :891258:9R:------:--</t>
  </si>
  <si>
    <t>21:0779:000245</t>
  </si>
  <si>
    <t>042E  :891259:00:------:--</t>
  </si>
  <si>
    <t>21:0779:000246</t>
  </si>
  <si>
    <t>21:0221:000220</t>
  </si>
  <si>
    <t>21:0221:000220:0003:0001:00</t>
  </si>
  <si>
    <t>042E  :891260:00:------:--</t>
  </si>
  <si>
    <t>21:0779:000247</t>
  </si>
  <si>
    <t>21:0221:000221</t>
  </si>
  <si>
    <t>21:0221:000221:0003:0001:00</t>
  </si>
  <si>
    <t>042E  :891262:10:------:--</t>
  </si>
  <si>
    <t>21:0779:000248</t>
  </si>
  <si>
    <t>21:0221:000222</t>
  </si>
  <si>
    <t>21:0221:000222:0003:0001:00</t>
  </si>
  <si>
    <t>042E  :891263:20:891262:10</t>
  </si>
  <si>
    <t>21:0779:000249</t>
  </si>
  <si>
    <t>21:0221:000222:0004:0001:00</t>
  </si>
  <si>
    <t>042E  :891264:00:------:--</t>
  </si>
  <si>
    <t>21:0779:000250</t>
  </si>
  <si>
    <t>21:0221:000223</t>
  </si>
  <si>
    <t>21:0221:000223:0003:0001:00</t>
  </si>
  <si>
    <t>042E  :891265:00:------:--</t>
  </si>
  <si>
    <t>21:0779:000251</t>
  </si>
  <si>
    <t>21:0221:000224</t>
  </si>
  <si>
    <t>21:0221:000224:0003:0001:00</t>
  </si>
  <si>
    <t>042E  :891266:9R:------:--</t>
  </si>
  <si>
    <t>21:0779:000252</t>
  </si>
  <si>
    <t>042E  :891267:00:------:--</t>
  </si>
  <si>
    <t>21:0779:000253</t>
  </si>
  <si>
    <t>21:0221:000225</t>
  </si>
  <si>
    <t>21:0221:000225:0003:0001:00</t>
  </si>
  <si>
    <t>042E  :891268:00:------:--</t>
  </si>
  <si>
    <t>21:0779:000254</t>
  </si>
  <si>
    <t>21:0221:000226</t>
  </si>
  <si>
    <t>21:0221:000226:0003:0001:00</t>
  </si>
  <si>
    <t>042E  :891269:00:------:--</t>
  </si>
  <si>
    <t>21:0779:000255</t>
  </si>
  <si>
    <t>21:0221:000227</t>
  </si>
  <si>
    <t>21:0221:000227:0003:0001:00</t>
  </si>
  <si>
    <t>042E  :891270:00:------:--</t>
  </si>
  <si>
    <t>21:0779:000256</t>
  </si>
  <si>
    <t>21:0221:000228</t>
  </si>
  <si>
    <t>21:0221:000228:0003:0001:00</t>
  </si>
  <si>
    <t>042E  :891271:00:------:--</t>
  </si>
  <si>
    <t>21:0779:000257</t>
  </si>
  <si>
    <t>21:0221:000229</t>
  </si>
  <si>
    <t>21:0221:000229:0003:0001:00</t>
  </si>
  <si>
    <t>042E  :891272:00:------:--</t>
  </si>
  <si>
    <t>21:0779:000258</t>
  </si>
  <si>
    <t>21:0221:000230</t>
  </si>
  <si>
    <t>21:0221:000230:0003:0001:00</t>
  </si>
  <si>
    <t>042E  :891273:00:------:--</t>
  </si>
  <si>
    <t>21:0779:000259</t>
  </si>
  <si>
    <t>21:0221:000231</t>
  </si>
  <si>
    <t>21:0221:000231:0003:0001:00</t>
  </si>
  <si>
    <t>042E  :891274:00:------:--</t>
  </si>
  <si>
    <t>21:0779:000260</t>
  </si>
  <si>
    <t>21:0221:000232</t>
  </si>
  <si>
    <t>21:0221:000232:0003:0001:00</t>
  </si>
  <si>
    <t>042E  :891275:00:------:--</t>
  </si>
  <si>
    <t>21:0779:000261</t>
  </si>
  <si>
    <t>21:0221:000233</t>
  </si>
  <si>
    <t>21:0221:000233:0003:0001:00</t>
  </si>
  <si>
    <t>042E  :891276:00:------:--</t>
  </si>
  <si>
    <t>21:0779:000262</t>
  </si>
  <si>
    <t>21:0221:000234</t>
  </si>
  <si>
    <t>21:0221:000234:0003:0001:00</t>
  </si>
  <si>
    <t>042E  :891277:00:------:--</t>
  </si>
  <si>
    <t>21:0779:000263</t>
  </si>
  <si>
    <t>21:0221:000235</t>
  </si>
  <si>
    <t>21:0221:000235:0003:0001:00</t>
  </si>
  <si>
    <t>042E  :891278:00:------:--</t>
  </si>
  <si>
    <t>21:0779:000264</t>
  </si>
  <si>
    <t>21:0221:000236</t>
  </si>
  <si>
    <t>21:0221:000236:0003:0001:00</t>
  </si>
  <si>
    <t>042E  :891279:00:------:--</t>
  </si>
  <si>
    <t>21:0779:000265</t>
  </si>
  <si>
    <t>21:0221:000237</t>
  </si>
  <si>
    <t>21:0221:000237:0003:0001:00</t>
  </si>
  <si>
    <t>042E  :891280:00:------:--</t>
  </si>
  <si>
    <t>21:0779:000266</t>
  </si>
  <si>
    <t>21:0221:000238</t>
  </si>
  <si>
    <t>21:0221:000238:0003:0001:00</t>
  </si>
  <si>
    <t>042E  :891282:10:------:--</t>
  </si>
  <si>
    <t>21:0779:000267</t>
  </si>
  <si>
    <t>21:0221:000239</t>
  </si>
  <si>
    <t>21:0221:000239:0003:0001:00</t>
  </si>
  <si>
    <t>042E  :891283:20:891282:10</t>
  </si>
  <si>
    <t>21:0779:000268</t>
  </si>
  <si>
    <t>21:0221:000239:0004:0001:00</t>
  </si>
  <si>
    <t>042E  :891284:00:------:--</t>
  </si>
  <si>
    <t>21:0779:000269</t>
  </si>
  <si>
    <t>21:0221:000240</t>
  </si>
  <si>
    <t>21:0221:000240:0003:0001:00</t>
  </si>
  <si>
    <t>042E  :891285:00:------:--</t>
  </si>
  <si>
    <t>21:0779:000270</t>
  </si>
  <si>
    <t>21:0221:000241</t>
  </si>
  <si>
    <t>21:0221:000241:0003:0001:00</t>
  </si>
  <si>
    <t>042E  :891286:00:------:--</t>
  </si>
  <si>
    <t>21:0779:000271</t>
  </si>
  <si>
    <t>21:0221:000242</t>
  </si>
  <si>
    <t>21:0221:000242:0003:0001:00</t>
  </si>
  <si>
    <t>042E  :891287:00:------:--</t>
  </si>
  <si>
    <t>21:0779:000272</t>
  </si>
  <si>
    <t>21:0221:000243</t>
  </si>
  <si>
    <t>21:0221:000243:0003:0001:00</t>
  </si>
  <si>
    <t>042E  :891288:00:------:--</t>
  </si>
  <si>
    <t>21:0779:000273</t>
  </si>
  <si>
    <t>21:0221:000244</t>
  </si>
  <si>
    <t>21:0221:000244:0003:0001:00</t>
  </si>
  <si>
    <t>042E  :891289:00:------:--</t>
  </si>
  <si>
    <t>21:0779:000274</t>
  </si>
  <si>
    <t>21:0221:000245</t>
  </si>
  <si>
    <t>21:0221:000245:0003:0001:00</t>
  </si>
  <si>
    <t>042E  :891290:00:------:--</t>
  </si>
  <si>
    <t>21:0779:000275</t>
  </si>
  <si>
    <t>21:0221:000246</t>
  </si>
  <si>
    <t>21:0221:000246:0003:0001:00</t>
  </si>
  <si>
    <t>042E  :891291:00:------:--</t>
  </si>
  <si>
    <t>21:0779:000276</t>
  </si>
  <si>
    <t>21:0221:000247</t>
  </si>
  <si>
    <t>21:0221:000247:0003:0001:00</t>
  </si>
  <si>
    <t>042E  :891292:00:------:--</t>
  </si>
  <si>
    <t>21:0779:000277</t>
  </si>
  <si>
    <t>21:0221:000248</t>
  </si>
  <si>
    <t>21:0221:000248:0003:0001:00</t>
  </si>
  <si>
    <t>042E  :891293:00:------:--</t>
  </si>
  <si>
    <t>21:0779:000278</t>
  </si>
  <si>
    <t>21:0221:000249</t>
  </si>
  <si>
    <t>21:0221:000249:0003:0001:00</t>
  </si>
  <si>
    <t>042E  :891294:00:------:--</t>
  </si>
  <si>
    <t>21:0779:000279</t>
  </si>
  <si>
    <t>21:0221:000250</t>
  </si>
  <si>
    <t>21:0221:000250:0003:0001:00</t>
  </si>
  <si>
    <t>042E  :891295:00:------:--</t>
  </si>
  <si>
    <t>21:0779:000280</t>
  </si>
  <si>
    <t>21:0221:000251</t>
  </si>
  <si>
    <t>21:0221:000251:0003:0001:00</t>
  </si>
  <si>
    <t>042E  :891296:00:------:--</t>
  </si>
  <si>
    <t>21:0779:000281</t>
  </si>
  <si>
    <t>21:0221:000252</t>
  </si>
  <si>
    <t>21:0221:000252:0003:0001:00</t>
  </si>
  <si>
    <t>042E  :891297:00:------:--</t>
  </si>
  <si>
    <t>21:0779:000282</t>
  </si>
  <si>
    <t>21:0221:000253</t>
  </si>
  <si>
    <t>21:0221:000253:0003:0001:00</t>
  </si>
  <si>
    <t>042E  :891298:9M:------:--</t>
  </si>
  <si>
    <t>21:0779:000283</t>
  </si>
  <si>
    <t>042E  :891299:00:------:--</t>
  </si>
  <si>
    <t>21:0779:000284</t>
  </si>
  <si>
    <t>21:0221:000254</t>
  </si>
  <si>
    <t>21:0221:000254:0003:0001:00</t>
  </si>
  <si>
    <t>042E  :891300:00:------:--</t>
  </si>
  <si>
    <t>21:0779:000285</t>
  </si>
  <si>
    <t>21:0221:000255</t>
  </si>
  <si>
    <t>21:0221:000255:0003:0001:00</t>
  </si>
  <si>
    <t>042E  :891302:00:------:--</t>
  </si>
  <si>
    <t>21:0779:000286</t>
  </si>
  <si>
    <t>21:0221:000256</t>
  </si>
  <si>
    <t>21:0221:000256:0003:0001:00</t>
  </si>
  <si>
    <t>042E  :891303:00:------:--</t>
  </si>
  <si>
    <t>21:0779:000287</t>
  </si>
  <si>
    <t>21:0221:000257</t>
  </si>
  <si>
    <t>21:0221:000257:0003:0001:00</t>
  </si>
  <si>
    <t>042E  :891304:00:------:--</t>
  </si>
  <si>
    <t>21:0779:000288</t>
  </si>
  <si>
    <t>21:0221:000258</t>
  </si>
  <si>
    <t>21:0221:000258:0003:0001:00</t>
  </si>
  <si>
    <t>042E  :891305:10:------:--</t>
  </si>
  <si>
    <t>21:0779:000289</t>
  </si>
  <si>
    <t>21:0221:000259</t>
  </si>
  <si>
    <t>21:0221:000259:0003:0001:00</t>
  </si>
  <si>
    <t>042E  :891306:20:891305:10</t>
  </si>
  <si>
    <t>21:0779:000290</t>
  </si>
  <si>
    <t>21:0221:000259:0004:0001:00</t>
  </si>
  <si>
    <t>042E  :891307:00:------:--</t>
  </si>
  <si>
    <t>21:0779:000291</t>
  </si>
  <si>
    <t>21:0221:000260</t>
  </si>
  <si>
    <t>21:0221:000260:0003:0001:00</t>
  </si>
  <si>
    <t>042E  :891308:00:------:--</t>
  </si>
  <si>
    <t>21:0779:000292</t>
  </si>
  <si>
    <t>21:0221:000261</t>
  </si>
  <si>
    <t>21:0221:000261:0003:0001:00</t>
  </si>
  <si>
    <t>042E  :891309:00:------:--</t>
  </si>
  <si>
    <t>21:0779:000293</t>
  </si>
  <si>
    <t>21:0221:000262</t>
  </si>
  <si>
    <t>21:0221:000262:0003:0001:00</t>
  </si>
  <si>
    <t>042E  :891310:00:------:--</t>
  </si>
  <si>
    <t>21:0779:000294</t>
  </si>
  <si>
    <t>21:0221:000263</t>
  </si>
  <si>
    <t>21:0221:000263:0003:0001:00</t>
  </si>
  <si>
    <t>042E  :891311:9P:------:--</t>
  </si>
  <si>
    <t>21:0779:000295</t>
  </si>
  <si>
    <t>042E  :891312:00:------:--</t>
  </si>
  <si>
    <t>21:0779:000296</t>
  </si>
  <si>
    <t>21:0221:000264</t>
  </si>
  <si>
    <t>21:0221:000264:0003:0001:00</t>
  </si>
  <si>
    <t>042E  :891313:00:------:--</t>
  </si>
  <si>
    <t>21:0779:000297</t>
  </si>
  <si>
    <t>21:0221:000265</t>
  </si>
  <si>
    <t>21:0221:000265:0003:0001:00</t>
  </si>
  <si>
    <t>042E  :891314:00:------:--</t>
  </si>
  <si>
    <t>21:0779:000298</t>
  </si>
  <si>
    <t>21:0221:000266</t>
  </si>
  <si>
    <t>21:0221:000266:0003:0001:00</t>
  </si>
  <si>
    <t>042E  :891315:00:------:--</t>
  </si>
  <si>
    <t>21:0779:000299</t>
  </si>
  <si>
    <t>21:0221:000267</t>
  </si>
  <si>
    <t>21:0221:000267:0003:0001:00</t>
  </si>
  <si>
    <t>042E  :891316:00:------:--</t>
  </si>
  <si>
    <t>21:0779:000300</t>
  </si>
  <si>
    <t>21:0221:000268</t>
  </si>
  <si>
    <t>21:0221:000268:0003:0001:00</t>
  </si>
  <si>
    <t>042E  :891317:00:------:--</t>
  </si>
  <si>
    <t>21:0779:000301</t>
  </si>
  <si>
    <t>21:0221:000269</t>
  </si>
  <si>
    <t>21:0221:000269:0003:0001:00</t>
  </si>
  <si>
    <t>042E  :891318:00:------:--</t>
  </si>
  <si>
    <t>21:0779:000302</t>
  </si>
  <si>
    <t>21:0221:000270</t>
  </si>
  <si>
    <t>21:0221:000270:0003:0001:00</t>
  </si>
  <si>
    <t>042E  :891319:00:------:--</t>
  </si>
  <si>
    <t>21:0779:000303</t>
  </si>
  <si>
    <t>21:0221:000271</t>
  </si>
  <si>
    <t>21:0221:000271:0003:0001:00</t>
  </si>
  <si>
    <t>042E  :891320:00:------:--</t>
  </si>
  <si>
    <t>21:0779:000304</t>
  </si>
  <si>
    <t>21:0221:000272</t>
  </si>
  <si>
    <t>21:0221:000272:0003:0001:00</t>
  </si>
  <si>
    <t>042E  :891322:00:------:--</t>
  </si>
  <si>
    <t>21:0779:000305</t>
  </si>
  <si>
    <t>21:0221:000273</t>
  </si>
  <si>
    <t>21:0221:000273:0003:0001:00</t>
  </si>
  <si>
    <t>042E  :891323:10:------:--</t>
  </si>
  <si>
    <t>21:0779:000306</t>
  </si>
  <si>
    <t>21:0221:000274</t>
  </si>
  <si>
    <t>21:0221:000274:0003:0001:00</t>
  </si>
  <si>
    <t>042E  :891324:20:891323:10</t>
  </si>
  <si>
    <t>21:0779:000307</t>
  </si>
  <si>
    <t>21:0221:000274:0004:0001:00</t>
  </si>
  <si>
    <t>042E  :891325:00:------:--</t>
  </si>
  <si>
    <t>21:0779:000308</t>
  </si>
  <si>
    <t>21:0221:000275</t>
  </si>
  <si>
    <t>21:0221:000275:0003:0001:00</t>
  </si>
  <si>
    <t>042E  :891326:00:------:--</t>
  </si>
  <si>
    <t>21:0779:000309</t>
  </si>
  <si>
    <t>21:0221:000276</t>
  </si>
  <si>
    <t>21:0221:000276:0003:0001:00</t>
  </si>
  <si>
    <t>042E  :891327:00:------:--</t>
  </si>
  <si>
    <t>21:0779:000310</t>
  </si>
  <si>
    <t>21:0221:000277</t>
  </si>
  <si>
    <t>21:0221:000277:0003:0001:00</t>
  </si>
  <si>
    <t>042E  :891328:00:------:--</t>
  </si>
  <si>
    <t>21:0779:000311</t>
  </si>
  <si>
    <t>21:0221:000278</t>
  </si>
  <si>
    <t>21:0221:000278:0003:0001:00</t>
  </si>
  <si>
    <t>042E  :891329:00:------:--</t>
  </si>
  <si>
    <t>21:0779:000312</t>
  </si>
  <si>
    <t>21:0221:000279</t>
  </si>
  <si>
    <t>21:0221:000279:0003:0001:00</t>
  </si>
  <si>
    <t>042E  :891330:00:------:--</t>
  </si>
  <si>
    <t>21:0779:000313</t>
  </si>
  <si>
    <t>21:0221:000280</t>
  </si>
  <si>
    <t>21:0221:000280:0003:0001:00</t>
  </si>
  <si>
    <t>042E  :891331:00:------:--</t>
  </si>
  <si>
    <t>21:0779:000314</t>
  </si>
  <si>
    <t>21:0221:000281</t>
  </si>
  <si>
    <t>21:0221:000281:0003:0001:00</t>
  </si>
  <si>
    <t>042E  :891332:00:------:--</t>
  </si>
  <si>
    <t>21:0779:000315</t>
  </si>
  <si>
    <t>21:0221:000282</t>
  </si>
  <si>
    <t>21:0221:000282:0003:0001:00</t>
  </si>
  <si>
    <t>042E  :891333:00:------:--</t>
  </si>
  <si>
    <t>21:0779:000316</t>
  </si>
  <si>
    <t>21:0221:000283</t>
  </si>
  <si>
    <t>21:0221:000283:0003:0001:00</t>
  </si>
  <si>
    <t>042E  :891334:9M:------:--</t>
  </si>
  <si>
    <t>21:0779:000317</t>
  </si>
  <si>
    <t>042E  :891335:00:------:--</t>
  </si>
  <si>
    <t>21:0779:000318</t>
  </si>
  <si>
    <t>21:0221:000284</t>
  </si>
  <si>
    <t>21:0221:000284:0003:0001:00</t>
  </si>
  <si>
    <t>042E  :891336:00:------:--</t>
  </si>
  <si>
    <t>21:0779:000319</t>
  </si>
  <si>
    <t>21:0221:000285</t>
  </si>
  <si>
    <t>21:0221:000285:0003:0001:00</t>
  </si>
  <si>
    <t>042E  :891337:00:------:--</t>
  </si>
  <si>
    <t>21:0779:000320</t>
  </si>
  <si>
    <t>21:0221:000286</t>
  </si>
  <si>
    <t>21:0221:000286:0003:0001:00</t>
  </si>
  <si>
    <t>042E  :891338:00:------:--</t>
  </si>
  <si>
    <t>21:0779:000321</t>
  </si>
  <si>
    <t>21:0221:000287</t>
  </si>
  <si>
    <t>21:0221:000287:0003:0001:00</t>
  </si>
  <si>
    <t>042E  :891339:00:------:--</t>
  </si>
  <si>
    <t>21:0779:000322</t>
  </si>
  <si>
    <t>21:0221:000288</t>
  </si>
  <si>
    <t>21:0221:000288:0003:0001:00</t>
  </si>
  <si>
    <t>042E  :891340:00:------:--</t>
  </si>
  <si>
    <t>21:0779:000323</t>
  </si>
  <si>
    <t>21:0221:000289</t>
  </si>
  <si>
    <t>21:0221:000289:0003:0001:00</t>
  </si>
  <si>
    <t>042E  :891342:10:------:--</t>
  </si>
  <si>
    <t>21:0779:000324</t>
  </si>
  <si>
    <t>21:0221:000290</t>
  </si>
  <si>
    <t>21:0221:000290:0003:0001:00</t>
  </si>
  <si>
    <t>042E  :891343:20:891342:10</t>
  </si>
  <si>
    <t>21:0779:000325</t>
  </si>
  <si>
    <t>21:0221:000290:0004:0001:00</t>
  </si>
  <si>
    <t>042E  :891344:00:------:--</t>
  </si>
  <si>
    <t>21:0779:000326</t>
  </si>
  <si>
    <t>21:0221:000291</t>
  </si>
  <si>
    <t>21:0221:000291:0003:0001:00</t>
  </si>
  <si>
    <t>042E  :891345:00:------:--</t>
  </si>
  <si>
    <t>21:0779:000327</t>
  </si>
  <si>
    <t>21:0221:000292</t>
  </si>
  <si>
    <t>21:0221:000292:0003:0001:00</t>
  </si>
  <si>
    <t>042E  :891346:00:------:--</t>
  </si>
  <si>
    <t>21:0779:000328</t>
  </si>
  <si>
    <t>21:0221:000293</t>
  </si>
  <si>
    <t>21:0221:000293:0003:0001:00</t>
  </si>
  <si>
    <t>042E  :891347:00:------:--</t>
  </si>
  <si>
    <t>21:0779:000329</t>
  </si>
  <si>
    <t>21:0221:000294</t>
  </si>
  <si>
    <t>21:0221:000294:0003:0001:00</t>
  </si>
  <si>
    <t>042E  :891348:00:------:--</t>
  </si>
  <si>
    <t>21:0779:000330</t>
  </si>
  <si>
    <t>21:0221:000295</t>
  </si>
  <si>
    <t>21:0221:000295:0003:0001:00</t>
  </si>
  <si>
    <t>042E  :891349:9R:------:--</t>
  </si>
  <si>
    <t>21:0779:000331</t>
  </si>
  <si>
    <t>042E  :891350:00:------:--</t>
  </si>
  <si>
    <t>21:0779:000332</t>
  </si>
  <si>
    <t>21:0221:000296</t>
  </si>
  <si>
    <t>21:0221:000296:0003:0001:00</t>
  </si>
  <si>
    <t>042E  :891351:00:------:--</t>
  </si>
  <si>
    <t>21:0779:000333</t>
  </si>
  <si>
    <t>21:0221:000297</t>
  </si>
  <si>
    <t>21:0221:000297:0003:0001:00</t>
  </si>
  <si>
    <t>042E  :891352:00:------:--</t>
  </si>
  <si>
    <t>21:0779:000334</t>
  </si>
  <si>
    <t>21:0221:000298</t>
  </si>
  <si>
    <t>21:0221:000298:0003:0001:00</t>
  </si>
  <si>
    <t>042E  :891353:00:------:--</t>
  </si>
  <si>
    <t>21:0779:000335</t>
  </si>
  <si>
    <t>21:0221:000299</t>
  </si>
  <si>
    <t>21:0221:000299:0003:0001:00</t>
  </si>
  <si>
    <t>042E  :891354:00:------:--</t>
  </si>
  <si>
    <t>21:0779:000336</t>
  </si>
  <si>
    <t>21:0221:000300</t>
  </si>
  <si>
    <t>21:0221:000300:0003:0001:00</t>
  </si>
  <si>
    <t>042E  :891355:00:------:--</t>
  </si>
  <si>
    <t>21:0779:000337</t>
  </si>
  <si>
    <t>21:0221:000301</t>
  </si>
  <si>
    <t>21:0221:000301:0003:0001:00</t>
  </si>
  <si>
    <t>042E  :891356:00:------:--</t>
  </si>
  <si>
    <t>21:0779:000338</t>
  </si>
  <si>
    <t>21:0221:000302</t>
  </si>
  <si>
    <t>21:0221:000302:0003:0001:00</t>
  </si>
  <si>
    <t>042E  :891357:00:------:--</t>
  </si>
  <si>
    <t>21:0779:000339</t>
  </si>
  <si>
    <t>21:0221:000303</t>
  </si>
  <si>
    <t>21:0221:000303:0003:0001:00</t>
  </si>
  <si>
    <t>042E  :891358:00:------:--</t>
  </si>
  <si>
    <t>21:0779:000340</t>
  </si>
  <si>
    <t>21:0221:000304</t>
  </si>
  <si>
    <t>21:0221:000304:0003:0001:00</t>
  </si>
  <si>
    <t>042E  :891359:00:------:--</t>
  </si>
  <si>
    <t>21:0779:000341</t>
  </si>
  <si>
    <t>21:0221:000305</t>
  </si>
  <si>
    <t>21:0221:000305:0003:0001:00</t>
  </si>
  <si>
    <t>042E  :891360:00:------:--</t>
  </si>
  <si>
    <t>21:0779:000342</t>
  </si>
  <si>
    <t>21:0221:000306</t>
  </si>
  <si>
    <t>21:0221:000306:0003:0001:00</t>
  </si>
  <si>
    <t>042E  :891362:00:------:--</t>
  </si>
  <si>
    <t>21:0779:000343</t>
  </si>
  <si>
    <t>21:0221:000307</t>
  </si>
  <si>
    <t>21:0221:000307:0003:0001:00</t>
  </si>
  <si>
    <t>042E  :891363:10:------:--</t>
  </si>
  <si>
    <t>21:0779:000344</t>
  </si>
  <si>
    <t>21:0221:000308</t>
  </si>
  <si>
    <t>21:0221:000308:0003:0001:00</t>
  </si>
  <si>
    <t>042E  :891364:20:891363:10</t>
  </si>
  <si>
    <t>21:0779:000345</t>
  </si>
  <si>
    <t>21:0221:000308:0004:0001:00</t>
  </si>
  <si>
    <t>042E  :891365:00:------:--</t>
  </si>
  <si>
    <t>21:0779:000346</t>
  </si>
  <si>
    <t>21:0221:000309</t>
  </si>
  <si>
    <t>21:0221:000309:0003:0001:00</t>
  </si>
  <si>
    <t>042E  :891366:00:------:--</t>
  </si>
  <si>
    <t>21:0779:000347</t>
  </si>
  <si>
    <t>21:0221:000310</t>
  </si>
  <si>
    <t>21:0221:000310:0003:0001:00</t>
  </si>
  <si>
    <t>042E  :891367:00:------:--</t>
  </si>
  <si>
    <t>21:0779:000348</t>
  </si>
  <si>
    <t>21:0221:000311</t>
  </si>
  <si>
    <t>21:0221:000311:0003:0001:00</t>
  </si>
  <si>
    <t>042E  :891368:00:------:--</t>
  </si>
  <si>
    <t>21:0779:000349</t>
  </si>
  <si>
    <t>21:0221:000312</t>
  </si>
  <si>
    <t>21:0221:000312:0003:0001:00</t>
  </si>
  <si>
    <t>042E  :891369:00:------:--</t>
  </si>
  <si>
    <t>21:0779:000350</t>
  </si>
  <si>
    <t>21:0221:000313</t>
  </si>
  <si>
    <t>21:0221:000313:0003:0001:00</t>
  </si>
  <si>
    <t>042E  :891370:00:------:--</t>
  </si>
  <si>
    <t>21:0779:000351</t>
  </si>
  <si>
    <t>21:0221:000314</t>
  </si>
  <si>
    <t>21:0221:000314:0003:0001:00</t>
  </si>
  <si>
    <t>042E  :891371:00:------:--</t>
  </si>
  <si>
    <t>21:0779:000352</t>
  </si>
  <si>
    <t>21:0221:000315</t>
  </si>
  <si>
    <t>21:0221:000315:0003:0001:00</t>
  </si>
  <si>
    <t>042E  :891372:00:------:--</t>
  </si>
  <si>
    <t>21:0779:000353</t>
  </si>
  <si>
    <t>21:0221:000316</t>
  </si>
  <si>
    <t>21:0221:000316:0003:0001:00</t>
  </si>
  <si>
    <t>042E  :891373:00:------:--</t>
  </si>
  <si>
    <t>21:0779:000354</t>
  </si>
  <si>
    <t>21:0221:000317</t>
  </si>
  <si>
    <t>21:0221:000317:0003:0001:00</t>
  </si>
  <si>
    <t>042E  :891374:00:------:--</t>
  </si>
  <si>
    <t>21:0779:000355</t>
  </si>
  <si>
    <t>21:0221:000318</t>
  </si>
  <si>
    <t>21:0221:000318:0003:0001:00</t>
  </si>
  <si>
    <t>042E  :891375:00:------:--</t>
  </si>
  <si>
    <t>21:0779:000356</t>
  </si>
  <si>
    <t>21:0221:000319</t>
  </si>
  <si>
    <t>21:0221:000319:0003:0001:00</t>
  </si>
  <si>
    <t>042E  :891376:9P:------:--</t>
  </si>
  <si>
    <t>21:0779:000357</t>
  </si>
  <si>
    <t>042E  :891377:00:------:--</t>
  </si>
  <si>
    <t>21:0779:000358</t>
  </si>
  <si>
    <t>21:0221:000320</t>
  </si>
  <si>
    <t>21:0221:000320:0003:0001:00</t>
  </si>
  <si>
    <t>042E  :891378:00:------:--</t>
  </si>
  <si>
    <t>21:0779:000359</t>
  </si>
  <si>
    <t>21:0221:000321</t>
  </si>
  <si>
    <t>21:0221:000321:0003:0001:00</t>
  </si>
  <si>
    <t>042E  :891379:00:------:--</t>
  </si>
  <si>
    <t>21:0779:000360</t>
  </si>
  <si>
    <t>21:0221:000322</t>
  </si>
  <si>
    <t>21:0221:000322:0003:0001:00</t>
  </si>
  <si>
    <t>042E  :891380:00:------:--</t>
  </si>
  <si>
    <t>21:0779:000361</t>
  </si>
  <si>
    <t>21:0221:000323</t>
  </si>
  <si>
    <t>21:0221:000323:0003:0001:00</t>
  </si>
  <si>
    <t>042E  :891382:10:------:--</t>
  </si>
  <si>
    <t>21:0779:000362</t>
  </si>
  <si>
    <t>21:0221:000324</t>
  </si>
  <si>
    <t>21:0221:000324:0003:0001:00</t>
  </si>
  <si>
    <t>042E  :891383:20:891382:10</t>
  </si>
  <si>
    <t>21:0779:000363</t>
  </si>
  <si>
    <t>21:0221:000324:0004:0001:00</t>
  </si>
  <si>
    <t>042E  :891384:00:------:--</t>
  </si>
  <si>
    <t>21:0779:000364</t>
  </si>
  <si>
    <t>21:0221:000325</t>
  </si>
  <si>
    <t>21:0221:000325:0003:0001:00</t>
  </si>
  <si>
    <t>042E  :891385:00:------:--</t>
  </si>
  <si>
    <t>21:0779:000365</t>
  </si>
  <si>
    <t>21:0221:000326</t>
  </si>
  <si>
    <t>21:0221:000326:0003:0001:00</t>
  </si>
  <si>
    <t>042E  :891386:00:------:--</t>
  </si>
  <si>
    <t>21:0779:000366</t>
  </si>
  <si>
    <t>21:0221:000327</t>
  </si>
  <si>
    <t>21:0221:000327:0003:0001:00</t>
  </si>
  <si>
    <t>042E  :891387:00:------:--</t>
  </si>
  <si>
    <t>21:0779:000367</t>
  </si>
  <si>
    <t>21:0221:000328</t>
  </si>
  <si>
    <t>21:0221:000328:0003:0001:00</t>
  </si>
  <si>
    <t>042E  :891388:00:------:--</t>
  </si>
  <si>
    <t>21:0779:000368</t>
  </si>
  <si>
    <t>21:0221:000329</t>
  </si>
  <si>
    <t>21:0221:000329:0003:0001:00</t>
  </si>
  <si>
    <t>042E  :891389:9P:------:--</t>
  </si>
  <si>
    <t>21:0779:000369</t>
  </si>
  <si>
    <t>042E  :891390:00:------:--</t>
  </si>
  <si>
    <t>21:0779:000370</t>
  </si>
  <si>
    <t>21:0221:000330</t>
  </si>
  <si>
    <t>21:0221:000330:0003:0001:00</t>
  </si>
  <si>
    <t>042E  :891391:00:------:--</t>
  </si>
  <si>
    <t>21:0779:000371</t>
  </si>
  <si>
    <t>21:0221:000331</t>
  </si>
  <si>
    <t>21:0221:000331:0003:0001:00</t>
  </si>
  <si>
    <t>042E  :891392:00:------:--</t>
  </si>
  <si>
    <t>21:0779:000372</t>
  </si>
  <si>
    <t>21:0221:000332</t>
  </si>
  <si>
    <t>21:0221:000332:0003:0001:00</t>
  </si>
  <si>
    <t>042E  :891393:00:------:--</t>
  </si>
  <si>
    <t>21:0779:000373</t>
  </si>
  <si>
    <t>21:0221:000333</t>
  </si>
  <si>
    <t>21:0221:000333:0003:0001:00</t>
  </si>
  <si>
    <t>042E  :891394:00:------:--</t>
  </si>
  <si>
    <t>21:0779:000374</t>
  </si>
  <si>
    <t>21:0221:000334</t>
  </si>
  <si>
    <t>21:0221:000334:0003:0001:00</t>
  </si>
  <si>
    <t>042E  :891395:00:------:--</t>
  </si>
  <si>
    <t>21:0779:000375</t>
  </si>
  <si>
    <t>21:0221:000335</t>
  </si>
  <si>
    <t>21:0221:000335:0003:0001:00</t>
  </si>
  <si>
    <t>042E  :891396:00:------:--</t>
  </si>
  <si>
    <t>21:0779:000376</t>
  </si>
  <si>
    <t>21:0221:000336</t>
  </si>
  <si>
    <t>21:0221:000336:0003:0001:00</t>
  </si>
  <si>
    <t>042E  :891397:00:------:--</t>
  </si>
  <si>
    <t>21:0779:000377</t>
  </si>
  <si>
    <t>21:0221:000337</t>
  </si>
  <si>
    <t>21:0221:000337:0003:0001:00</t>
  </si>
  <si>
    <t>042E  :891398:00:------:--</t>
  </si>
  <si>
    <t>21:0779:000378</t>
  </si>
  <si>
    <t>21:0221:000338</t>
  </si>
  <si>
    <t>21:0221:000338:0003:0001:00</t>
  </si>
  <si>
    <t>042E  :891399:00:------:--</t>
  </si>
  <si>
    <t>21:0779:000379</t>
  </si>
  <si>
    <t>21:0221:000339</t>
  </si>
  <si>
    <t>21:0221:000339:0003:0001:00</t>
  </si>
  <si>
    <t>042E  :891400:00:------:--</t>
  </si>
  <si>
    <t>21:0779:000380</t>
  </si>
  <si>
    <t>21:0221:000340</t>
  </si>
  <si>
    <t>21:0221:000340:0003:0001:00</t>
  </si>
  <si>
    <t>042E  :891402:10:------:--</t>
  </si>
  <si>
    <t>21:0779:000381</t>
  </si>
  <si>
    <t>21:0221:000341</t>
  </si>
  <si>
    <t>21:0221:000341:0003:0001:00</t>
  </si>
  <si>
    <t>042E  :891403:20:891402:10</t>
  </si>
  <si>
    <t>21:0779:000382</t>
  </si>
  <si>
    <t>21:0221:000341:0004:0001:00</t>
  </si>
  <si>
    <t>042E  :891404:00:------:--</t>
  </si>
  <si>
    <t>21:0779:000383</t>
  </si>
  <si>
    <t>21:0221:000342</t>
  </si>
  <si>
    <t>21:0221:000342:0003:0001:00</t>
  </si>
  <si>
    <t>042E  :891405:00:------:--</t>
  </si>
  <si>
    <t>21:0779:000384</t>
  </si>
  <si>
    <t>21:0221:000343</t>
  </si>
  <si>
    <t>21:0221:000343:0003:0001:00</t>
  </si>
  <si>
    <t>042E  :891406:00:------:--</t>
  </si>
  <si>
    <t>21:0779:000385</t>
  </si>
  <si>
    <t>21:0221:000344</t>
  </si>
  <si>
    <t>21:0221:000344:0003:0001:00</t>
  </si>
  <si>
    <t>042E  :891407:00:------:--</t>
  </si>
  <si>
    <t>21:0779:000386</t>
  </si>
  <si>
    <t>21:0221:000345</t>
  </si>
  <si>
    <t>21:0221:000345:0003:0001:00</t>
  </si>
  <si>
    <t>042E  :891408:00:------:--</t>
  </si>
  <si>
    <t>21:0779:000387</t>
  </si>
  <si>
    <t>21:0221:000346</t>
  </si>
  <si>
    <t>21:0221:000346:0003:0001:00</t>
  </si>
  <si>
    <t>042E  :891409:9R:------:--</t>
  </si>
  <si>
    <t>21:0779:000388</t>
  </si>
  <si>
    <t>042E  :891410:00:------:--</t>
  </si>
  <si>
    <t>21:0779:000389</t>
  </si>
  <si>
    <t>21:0221:000347</t>
  </si>
  <si>
    <t>21:0221:000347:0003:0001:00</t>
  </si>
  <si>
    <t>042E  :891411:00:------:--</t>
  </si>
  <si>
    <t>21:0779:000390</t>
  </si>
  <si>
    <t>21:0221:000348</t>
  </si>
  <si>
    <t>21:0221:000348:0003:0001:00</t>
  </si>
  <si>
    <t>042E  :891412:00:------:--</t>
  </si>
  <si>
    <t>21:0779:000391</t>
  </si>
  <si>
    <t>21:0221:000349</t>
  </si>
  <si>
    <t>21:0221:000349:0003:0001:00</t>
  </si>
  <si>
    <t>042E  :891413:00:------:--</t>
  </si>
  <si>
    <t>21:0779:000392</t>
  </si>
  <si>
    <t>21:0221:000350</t>
  </si>
  <si>
    <t>21:0221:000350:0003:0001:00</t>
  </si>
  <si>
    <t>042E  :891414:00:------:--</t>
  </si>
  <si>
    <t>21:0779:000393</t>
  </si>
  <si>
    <t>21:0221:000351</t>
  </si>
  <si>
    <t>21:0221:000351:0003:0001:00</t>
  </si>
  <si>
    <t>042E  :891415:00:------:--</t>
  </si>
  <si>
    <t>21:0779:000394</t>
  </si>
  <si>
    <t>21:0221:000352</t>
  </si>
  <si>
    <t>21:0221:000352:0003:0001:00</t>
  </si>
  <si>
    <t>042E  :891416:00:------:--</t>
  </si>
  <si>
    <t>21:0779:000395</t>
  </si>
  <si>
    <t>21:0221:000353</t>
  </si>
  <si>
    <t>21:0221:000353:0003:0001:00</t>
  </si>
  <si>
    <t>042E  :891417:00:------:--</t>
  </si>
  <si>
    <t>21:0779:000396</t>
  </si>
  <si>
    <t>21:0221:000354</t>
  </si>
  <si>
    <t>21:0221:000354:0003:0001:00</t>
  </si>
  <si>
    <t>042E  :891418:00:------:--</t>
  </si>
  <si>
    <t>21:0779:000397</t>
  </si>
  <si>
    <t>21:0221:000355</t>
  </si>
  <si>
    <t>21:0221:000355:0003:0001:00</t>
  </si>
  <si>
    <t>042E  :891419:00:------:--</t>
  </si>
  <si>
    <t>21:0779:000398</t>
  </si>
  <si>
    <t>21:0221:000356</t>
  </si>
  <si>
    <t>21:0221:000356:0003:0001:00</t>
  </si>
  <si>
    <t>042E  :891420:00:------:--</t>
  </si>
  <si>
    <t>21:0779:000399</t>
  </si>
  <si>
    <t>21:0221:000357</t>
  </si>
  <si>
    <t>21:0221:000357:0003:0001:00</t>
  </si>
  <si>
    <t>042E  :891422:10:------:--</t>
  </si>
  <si>
    <t>21:0779:000400</t>
  </si>
  <si>
    <t>21:0221:000358</t>
  </si>
  <si>
    <t>21:0221:000358:0003:0001:00</t>
  </si>
  <si>
    <t>042E  :891423:20:891422:10</t>
  </si>
  <si>
    <t>21:0779:000401</t>
  </si>
  <si>
    <t>21:0221:000358:0004:0001:00</t>
  </si>
  <si>
    <t>042E  :891424:00:------:--</t>
  </si>
  <si>
    <t>21:0779:000402</t>
  </si>
  <si>
    <t>21:0221:000359</t>
  </si>
  <si>
    <t>21:0221:000359:0003:0001:00</t>
  </si>
  <si>
    <t>042E  :891425:00:------:--</t>
  </si>
  <si>
    <t>21:0779:000403</t>
  </si>
  <si>
    <t>21:0221:000360</t>
  </si>
  <si>
    <t>21:0221:000360:0003:0001:00</t>
  </si>
  <si>
    <t>042E  :891426:00:------:--</t>
  </si>
  <si>
    <t>21:0779:000404</t>
  </si>
  <si>
    <t>21:0221:000361</t>
  </si>
  <si>
    <t>21:0221:000361:0003:0001:00</t>
  </si>
  <si>
    <t>042E  :891427:00:------:--</t>
  </si>
  <si>
    <t>21:0779:000405</t>
  </si>
  <si>
    <t>21:0221:000362</t>
  </si>
  <si>
    <t>21:0221:000362:0003:0001:00</t>
  </si>
  <si>
    <t>042E  :891428:00:------:--</t>
  </si>
  <si>
    <t>21:0779:000406</t>
  </si>
  <si>
    <t>21:0221:000363</t>
  </si>
  <si>
    <t>21:0221:000363:0003:0001:00</t>
  </si>
  <si>
    <t>042E  :891429:00:------:--</t>
  </si>
  <si>
    <t>21:0779:000407</t>
  </si>
  <si>
    <t>21:0221:000364</t>
  </si>
  <si>
    <t>21:0221:000364:0003:0001:00</t>
  </si>
  <si>
    <t>042E  :891430:00:------:--</t>
  </si>
  <si>
    <t>21:0779:000408</t>
  </si>
  <si>
    <t>21:0221:000365</t>
  </si>
  <si>
    <t>21:0221:000365:0003:0001:00</t>
  </si>
  <si>
    <t>042E  :891431:00:------:--</t>
  </si>
  <si>
    <t>21:0779:000409</t>
  </si>
  <si>
    <t>21:0221:000366</t>
  </si>
  <si>
    <t>21:0221:000366:0003:0001:00</t>
  </si>
  <si>
    <t>042E  :891432:00:------:--</t>
  </si>
  <si>
    <t>21:0779:000410</t>
  </si>
  <si>
    <t>21:0221:000367</t>
  </si>
  <si>
    <t>21:0221:000367:0003:0001:00</t>
  </si>
  <si>
    <t>042E  :891433:00:------:--</t>
  </si>
  <si>
    <t>21:0779:000411</t>
  </si>
  <si>
    <t>21:0221:000368</t>
  </si>
  <si>
    <t>21:0221:000368:0003:0001:00</t>
  </si>
  <si>
    <t>042E  :891434:00:------:--</t>
  </si>
  <si>
    <t>21:0779:000412</t>
  </si>
  <si>
    <t>21:0221:000369</t>
  </si>
  <si>
    <t>21:0221:000369:0003:0001:00</t>
  </si>
  <si>
    <t>042E  :891435:00:------:--</t>
  </si>
  <si>
    <t>21:0779:000413</t>
  </si>
  <si>
    <t>21:0221:000370</t>
  </si>
  <si>
    <t>21:0221:000370:0003:0001:00</t>
  </si>
  <si>
    <t>042E  :891436:00:------:--</t>
  </si>
  <si>
    <t>21:0779:000414</t>
  </si>
  <si>
    <t>21:0221:000371</t>
  </si>
  <si>
    <t>21:0221:000371:0003:0001:00</t>
  </si>
  <si>
    <t>042E  :891437:9M:------:--</t>
  </si>
  <si>
    <t>21:0779:000415</t>
  </si>
  <si>
    <t>042E  :891438:00:------:--</t>
  </si>
  <si>
    <t>21:0779:000416</t>
  </si>
  <si>
    <t>21:0221:000372</t>
  </si>
  <si>
    <t>21:0221:000372:0003:0001:00</t>
  </si>
  <si>
    <t>042E  :891439:00:------:--</t>
  </si>
  <si>
    <t>21:0779:000417</t>
  </si>
  <si>
    <t>21:0221:000373</t>
  </si>
  <si>
    <t>21:0221:000373:0003:0001:00</t>
  </si>
  <si>
    <t>042E  :891440:00:------:--</t>
  </si>
  <si>
    <t>21:0779:000418</t>
  </si>
  <si>
    <t>21:0221:000374</t>
  </si>
  <si>
    <t>21:0221:000374:0003:0001:00</t>
  </si>
  <si>
    <t>042E  :891442:10:------:--</t>
  </si>
  <si>
    <t>21:0779:000419</t>
  </si>
  <si>
    <t>21:0221:000375</t>
  </si>
  <si>
    <t>21:0221:000375:0003:0001:00</t>
  </si>
  <si>
    <t>042E  :891443:20:891442:10</t>
  </si>
  <si>
    <t>21:0779:000420</t>
  </si>
  <si>
    <t>21:0221:000375:0004:0001:00</t>
  </si>
  <si>
    <t>042E  :891444:00:------:--</t>
  </si>
  <si>
    <t>21:0779:000421</t>
  </si>
  <si>
    <t>21:0221:000376</t>
  </si>
  <si>
    <t>21:0221:000376:0003:0001:00</t>
  </si>
  <si>
    <t>042E  :891445:00:------:--</t>
  </si>
  <si>
    <t>21:0779:000422</t>
  </si>
  <si>
    <t>21:0221:000377</t>
  </si>
  <si>
    <t>21:0221:000377:0003:0001:00</t>
  </si>
  <si>
    <t>042E  :891446:00:------:--</t>
  </si>
  <si>
    <t>21:0779:000423</t>
  </si>
  <si>
    <t>21:0221:000378</t>
  </si>
  <si>
    <t>21:0221:000378:0003:0001:00</t>
  </si>
  <si>
    <t>042E  :891447:00:------:--</t>
  </si>
  <si>
    <t>21:0779:000424</t>
  </si>
  <si>
    <t>21:0221:000379</t>
  </si>
  <si>
    <t>21:0221:000379:0003:0001:00</t>
  </si>
  <si>
    <t>042E  :891448:00:------:--</t>
  </si>
  <si>
    <t>21:0779:000425</t>
  </si>
  <si>
    <t>21:0221:000380</t>
  </si>
  <si>
    <t>21:0221:000380:0003:0001:00</t>
  </si>
  <si>
    <t>042E  :891449:00:------:--</t>
  </si>
  <si>
    <t>21:0779:000426</t>
  </si>
  <si>
    <t>21:0221:000381</t>
  </si>
  <si>
    <t>21:0221:000381:0003:0001:00</t>
  </si>
  <si>
    <t>042E  :891450:00:------:--</t>
  </si>
  <si>
    <t>21:0779:000427</t>
  </si>
  <si>
    <t>21:0221:000382</t>
  </si>
  <si>
    <t>21:0221:000382:0003:0001:00</t>
  </si>
  <si>
    <t>042E  :891451:00:------:--</t>
  </si>
  <si>
    <t>21:0779:000428</t>
  </si>
  <si>
    <t>21:0221:000383</t>
  </si>
  <si>
    <t>21:0221:000383:0003:0001:00</t>
  </si>
  <si>
    <t>042E  :891452:9P:------:--</t>
  </si>
  <si>
    <t>21:0779:000429</t>
  </si>
  <si>
    <t>042E  :891453:00:------:--</t>
  </si>
  <si>
    <t>21:0779:000430</t>
  </si>
  <si>
    <t>21:0221:000384</t>
  </si>
  <si>
    <t>21:0221:000384:0003:0001:00</t>
  </si>
  <si>
    <t>042E  :891454:00:------:--</t>
  </si>
  <si>
    <t>21:0779:000431</t>
  </si>
  <si>
    <t>21:0221:000385</t>
  </si>
  <si>
    <t>21:0221:000385:0003:0001:00</t>
  </si>
  <si>
    <t>042E  :891455:00:------:--</t>
  </si>
  <si>
    <t>21:0779:000432</t>
  </si>
  <si>
    <t>21:0221:000386</t>
  </si>
  <si>
    <t>21:0221:000386:0003:0001:00</t>
  </si>
  <si>
    <t>042E  :891456:00:------:--</t>
  </si>
  <si>
    <t>21:0779:000433</t>
  </si>
  <si>
    <t>21:0221:000387</t>
  </si>
  <si>
    <t>21:0221:000387:0003:0001:00</t>
  </si>
  <si>
    <t>042E  :891457:00:------:--</t>
  </si>
  <si>
    <t>21:0779:000434</t>
  </si>
  <si>
    <t>21:0221:000388</t>
  </si>
  <si>
    <t>21:0221:000388:0003:0001:00</t>
  </si>
  <si>
    <t>042E  :891458:00:------:--</t>
  </si>
  <si>
    <t>21:0779:000435</t>
  </si>
  <si>
    <t>21:0221:000389</t>
  </si>
  <si>
    <t>21:0221:000389:0003:0001:00</t>
  </si>
  <si>
    <t>042E  :891459:00:------:--</t>
  </si>
  <si>
    <t>21:0779:000436</t>
  </si>
  <si>
    <t>21:0221:000390</t>
  </si>
  <si>
    <t>21:0221:000390:0003:0001:00</t>
  </si>
  <si>
    <t>042E  :891460:00:------:--</t>
  </si>
  <si>
    <t>21:0779:000437</t>
  </si>
  <si>
    <t>21:0221:000391</t>
  </si>
  <si>
    <t>21:0221:000391:0003:0001:00</t>
  </si>
  <si>
    <t>042E  :891462:00:------:--</t>
  </si>
  <si>
    <t>21:0779:000438</t>
  </si>
  <si>
    <t>21:0221:000392</t>
  </si>
  <si>
    <t>21:0221:000392:0003:0001:00</t>
  </si>
  <si>
    <t>042E  :891463:00:------:--</t>
  </si>
  <si>
    <t>21:0779:000439</t>
  </si>
  <si>
    <t>21:0221:000393</t>
  </si>
  <si>
    <t>21:0221:000393:0003:0001:00</t>
  </si>
  <si>
    <t>042E  :891464:10:------:--</t>
  </si>
  <si>
    <t>21:0779:000440</t>
  </si>
  <si>
    <t>21:0221:000394</t>
  </si>
  <si>
    <t>21:0221:000394:0003:0001:00</t>
  </si>
  <si>
    <t>042E  :891465:20:891464:10</t>
  </si>
  <si>
    <t>21:0779:000441</t>
  </si>
  <si>
    <t>21:0221:000394:0004:0001:00</t>
  </si>
  <si>
    <t>042E  :891466:00:------:--</t>
  </si>
  <si>
    <t>21:0779:000442</t>
  </si>
  <si>
    <t>21:0221:000395</t>
  </si>
  <si>
    <t>21:0221:000395:0003:0001:00</t>
  </si>
  <si>
    <t>042E  :891467:00:------:--</t>
  </si>
  <si>
    <t>21:0779:000443</t>
  </si>
  <si>
    <t>21:0221:000396</t>
  </si>
  <si>
    <t>21:0221:000396:0003:0001:00</t>
  </si>
  <si>
    <t>042E  :891468:00:------:--</t>
  </si>
  <si>
    <t>21:0779:000444</t>
  </si>
  <si>
    <t>21:0221:000397</t>
  </si>
  <si>
    <t>21:0221:000397:0003:0001:00</t>
  </si>
  <si>
    <t>042E  :891469:00:------:--</t>
  </si>
  <si>
    <t>21:0779:000445</t>
  </si>
  <si>
    <t>21:0221:000398</t>
  </si>
  <si>
    <t>21:0221:000398:0003:0001:00</t>
  </si>
  <si>
    <t>042E  :891470:00:------:--</t>
  </si>
  <si>
    <t>21:0779:000446</t>
  </si>
  <si>
    <t>21:0221:000399</t>
  </si>
  <si>
    <t>21:0221:000399:0003:0001:00</t>
  </si>
  <si>
    <t>042E  :891471:00:------:--</t>
  </si>
  <si>
    <t>21:0779:000447</t>
  </si>
  <si>
    <t>21:0221:000400</t>
  </si>
  <si>
    <t>21:0221:000400:0003:0001:00</t>
  </si>
  <si>
    <t>042E  :891472:00:------:--</t>
  </si>
  <si>
    <t>21:0779:000448</t>
  </si>
  <si>
    <t>21:0221:000401</t>
  </si>
  <si>
    <t>21:0221:000401:0003:0001:00</t>
  </si>
  <si>
    <t>042E  :891473:9M:------:--</t>
  </si>
  <si>
    <t>21:0779:000449</t>
  </si>
  <si>
    <t>042E  :891474:00:------:--</t>
  </si>
  <si>
    <t>21:0779:000450</t>
  </si>
  <si>
    <t>21:0221:000402</t>
  </si>
  <si>
    <t>21:0221:000402:0003:0001:00</t>
  </si>
  <si>
    <t>042E  :891475:00:------:--</t>
  </si>
  <si>
    <t>21:0779:000451</t>
  </si>
  <si>
    <t>21:0221:000403</t>
  </si>
  <si>
    <t>21:0221:000403:0003:0001:00</t>
  </si>
  <si>
    <t>042E  :891476:00:------:--</t>
  </si>
  <si>
    <t>21:0779:000452</t>
  </si>
  <si>
    <t>21:0221:000404</t>
  </si>
  <si>
    <t>21:0221:000404:0003:0001:00</t>
  </si>
  <si>
    <t>042E  :891477:00:------:--</t>
  </si>
  <si>
    <t>21:0779:000453</t>
  </si>
  <si>
    <t>21:0221:000405</t>
  </si>
  <si>
    <t>21:0221:000405:0003:0001:00</t>
  </si>
  <si>
    <t>042E  :891478:00:------:--</t>
  </si>
  <si>
    <t>21:0779:000454</t>
  </si>
  <si>
    <t>21:0221:000406</t>
  </si>
  <si>
    <t>21:0221:000406:0003:0001:00</t>
  </si>
  <si>
    <t>042E  :891479:00:------:--</t>
  </si>
  <si>
    <t>21:0779:000455</t>
  </si>
  <si>
    <t>21:0221:000407</t>
  </si>
  <si>
    <t>21:0221:000407:0003:0001:00</t>
  </si>
  <si>
    <t>042E  :891480:00:------:--</t>
  </si>
  <si>
    <t>21:0779:000456</t>
  </si>
  <si>
    <t>21:0221:000408</t>
  </si>
  <si>
    <t>21:0221:000408:0003:0001:00</t>
  </si>
  <si>
    <t>042E  :891482:10:------:--</t>
  </si>
  <si>
    <t>21:0779:000457</t>
  </si>
  <si>
    <t>21:0221:000409</t>
  </si>
  <si>
    <t>21:0221:000409:0003:0001:00</t>
  </si>
  <si>
    <t>042E  :891483:20:891482:10</t>
  </si>
  <si>
    <t>21:0779:000458</t>
  </si>
  <si>
    <t>21:0221:000409:0004:0001:00</t>
  </si>
  <si>
    <t>042E  :891484:00:------:--</t>
  </si>
  <si>
    <t>21:0779:000459</t>
  </si>
  <si>
    <t>21:0221:000410</t>
  </si>
  <si>
    <t>21:0221:000410:0003:0001:00</t>
  </si>
  <si>
    <t>042E  :891485:00:------:--</t>
  </si>
  <si>
    <t>21:0779:000460</t>
  </si>
  <si>
    <t>21:0221:000411</t>
  </si>
  <si>
    <t>21:0221:000411:0003:0001:00</t>
  </si>
  <si>
    <t>042E  :891486:00:------:--</t>
  </si>
  <si>
    <t>21:0779:000461</t>
  </si>
  <si>
    <t>21:0221:000412</t>
  </si>
  <si>
    <t>21:0221:000412:0003:0001:00</t>
  </si>
  <si>
    <t>042E  :891487:00:------:--</t>
  </si>
  <si>
    <t>21:0779:000462</t>
  </si>
  <si>
    <t>21:0221:000413</t>
  </si>
  <si>
    <t>21:0221:000413:0003:0001:00</t>
  </si>
  <si>
    <t>042E  :891488:00:------:--</t>
  </si>
  <si>
    <t>21:0779:000463</t>
  </si>
  <si>
    <t>21:0221:000414</t>
  </si>
  <si>
    <t>21:0221:000414:0003:0001:00</t>
  </si>
  <si>
    <t>042E  :891489:00:------:--</t>
  </si>
  <si>
    <t>21:0779:000464</t>
  </si>
  <si>
    <t>21:0221:000415</t>
  </si>
  <si>
    <t>21:0221:000415:0003:0001:00</t>
  </si>
  <si>
    <t>042E  :891490:00:------:--</t>
  </si>
  <si>
    <t>21:0779:000465</t>
  </si>
  <si>
    <t>21:0221:000416</t>
  </si>
  <si>
    <t>21:0221:000416:0003:0001:00</t>
  </si>
  <si>
    <t>042E  :891491:9P:------:--</t>
  </si>
  <si>
    <t>21:0779:000466</t>
  </si>
  <si>
    <t>042E  :891492:00:------:--</t>
  </si>
  <si>
    <t>21:0779:000467</t>
  </si>
  <si>
    <t>21:0221:000417</t>
  </si>
  <si>
    <t>21:0221:000417:0003:0001:00</t>
  </si>
  <si>
    <t>042E  :891493:00:------:--</t>
  </si>
  <si>
    <t>21:0779:000468</t>
  </si>
  <si>
    <t>21:0221:000418</t>
  </si>
  <si>
    <t>21:0221:000418:0003:0001:00</t>
  </si>
  <si>
    <t>042E  :891494:00:------:--</t>
  </si>
  <si>
    <t>21:0779:000469</t>
  </si>
  <si>
    <t>21:0221:000419</t>
  </si>
  <si>
    <t>21:0221:000419:0003:0001:00</t>
  </si>
  <si>
    <t>042E  :891495:00:------:--</t>
  </si>
  <si>
    <t>21:0779:000470</t>
  </si>
  <si>
    <t>21:0221:000420</t>
  </si>
  <si>
    <t>21:0221:000420:0003:0001:00</t>
  </si>
  <si>
    <t>042E  :891496:00:------:--</t>
  </si>
  <si>
    <t>21:0779:000471</t>
  </si>
  <si>
    <t>21:0221:000421</t>
  </si>
  <si>
    <t>21:0221:000421:0003:0001:00</t>
  </si>
  <si>
    <t>042E  :891497:00:------:--</t>
  </si>
  <si>
    <t>21:0779:000472</t>
  </si>
  <si>
    <t>21:0221:000422</t>
  </si>
  <si>
    <t>21:0221:000422:0003:0001:00</t>
  </si>
  <si>
    <t>042E  :891498:00:------:--</t>
  </si>
  <si>
    <t>21:0779:000473</t>
  </si>
  <si>
    <t>21:0221:000423</t>
  </si>
  <si>
    <t>21:0221:000423:0003:0001:00</t>
  </si>
  <si>
    <t>042E  :891499:00:------:--</t>
  </si>
  <si>
    <t>21:0779:000474</t>
  </si>
  <si>
    <t>21:0221:000424</t>
  </si>
  <si>
    <t>21:0221:000424:0003:0001:00</t>
  </si>
  <si>
    <t>042E  :891500:00:------:--</t>
  </si>
  <si>
    <t>21:0779:000475</t>
  </si>
  <si>
    <t>21:0221:000425</t>
  </si>
  <si>
    <t>21:0221:000425:0003:0001:00</t>
  </si>
  <si>
    <t>042E  :891502:00:------:--</t>
  </si>
  <si>
    <t>21:0779:000476</t>
  </si>
  <si>
    <t>21:0221:000426</t>
  </si>
  <si>
    <t>21:0221:000426:0003:0001:00</t>
  </si>
  <si>
    <t>042E  :891503:10:------:--</t>
  </si>
  <si>
    <t>21:0779:000477</t>
  </si>
  <si>
    <t>21:0221:000427</t>
  </si>
  <si>
    <t>21:0221:000427:0003:0001:00</t>
  </si>
  <si>
    <t>042E  :891504:20:891503:10</t>
  </si>
  <si>
    <t>21:0779:000478</t>
  </si>
  <si>
    <t>21:0221:000427:0004:0001:00</t>
  </si>
  <si>
    <t>042E  :891505:00:------:--</t>
  </si>
  <si>
    <t>21:0779:000479</t>
  </si>
  <si>
    <t>21:0221:000428</t>
  </si>
  <si>
    <t>21:0221:000428:0003:0001:00</t>
  </si>
  <si>
    <t>042E  :891506:00:------:--</t>
  </si>
  <si>
    <t>21:0779:000480</t>
  </si>
  <si>
    <t>21:0221:000429</t>
  </si>
  <si>
    <t>21:0221:000429:0003:0001:00</t>
  </si>
  <si>
    <t>042E  :891507:00:------:--</t>
  </si>
  <si>
    <t>21:0779:000481</t>
  </si>
  <si>
    <t>21:0221:000430</t>
  </si>
  <si>
    <t>21:0221:000430:0003:0001:00</t>
  </si>
  <si>
    <t>042E  :891508:00:------:--</t>
  </si>
  <si>
    <t>21:0779:000482</t>
  </si>
  <si>
    <t>21:0221:000431</t>
  </si>
  <si>
    <t>21:0221:000431:0003:0001:00</t>
  </si>
  <si>
    <t>042E  :891509:00:------:--</t>
  </si>
  <si>
    <t>21:0779:000483</t>
  </si>
  <si>
    <t>21:0221:000432</t>
  </si>
  <si>
    <t>21:0221:000432:0003:0001:00</t>
  </si>
  <si>
    <t>042E  :891510:00:------:--</t>
  </si>
  <si>
    <t>21:0779:000484</t>
  </si>
  <si>
    <t>21:0221:000433</t>
  </si>
  <si>
    <t>21:0221:000433:0003:0001:00</t>
  </si>
  <si>
    <t>042E  :891511:00:------:--</t>
  </si>
  <si>
    <t>21:0779:000485</t>
  </si>
  <si>
    <t>21:0221:000434</t>
  </si>
  <si>
    <t>21:0221:000434:0003:0001:00</t>
  </si>
  <si>
    <t>042E  :891512:00:------:--</t>
  </si>
  <si>
    <t>21:0779:000486</t>
  </si>
  <si>
    <t>21:0221:000435</t>
  </si>
  <si>
    <t>21:0221:000435:0003:0001:00</t>
  </si>
  <si>
    <t>042E  :891513:9M:------:--</t>
  </si>
  <si>
    <t>21:0779:000487</t>
  </si>
  <si>
    <t>042E  :891514:00:------:--</t>
  </si>
  <si>
    <t>21:0779:000488</t>
  </si>
  <si>
    <t>21:0221:000436</t>
  </si>
  <si>
    <t>21:0221:000436:0003:0001:00</t>
  </si>
  <si>
    <t>042E  :891515:00:------:--</t>
  </si>
  <si>
    <t>21:0779:000489</t>
  </si>
  <si>
    <t>21:0221:000437</t>
  </si>
  <si>
    <t>21:0221:000437:0003:0001:00</t>
  </si>
  <si>
    <t>042E  :891516:00:------:--</t>
  </si>
  <si>
    <t>21:0779:000490</t>
  </si>
  <si>
    <t>21:0221:000438</t>
  </si>
  <si>
    <t>21:0221:000438:0003:0001:00</t>
  </si>
  <si>
    <t>042E  :891517:00:------:--</t>
  </si>
  <si>
    <t>21:0779:000491</t>
  </si>
  <si>
    <t>21:0221:000439</t>
  </si>
  <si>
    <t>21:0221:000439:0003:0001:00</t>
  </si>
  <si>
    <t>042E  :891518:00:------:--</t>
  </si>
  <si>
    <t>21:0779:000492</t>
  </si>
  <si>
    <t>21:0221:000440</t>
  </si>
  <si>
    <t>21:0221:000440:0003:0001:00</t>
  </si>
  <si>
    <t>042E  :891519:00:------:--</t>
  </si>
  <si>
    <t>21:0779:000493</t>
  </si>
  <si>
    <t>21:0221:000441</t>
  </si>
  <si>
    <t>21:0221:000441:0003:0001:00</t>
  </si>
  <si>
    <t>042E  :891520:00:------:--</t>
  </si>
  <si>
    <t>21:0779:000494</t>
  </si>
  <si>
    <t>21:0221:000442</t>
  </si>
  <si>
    <t>21:0221:000442:0003:0001:00</t>
  </si>
  <si>
    <t>042E  :891522:00:------:--</t>
  </si>
  <si>
    <t>21:0779:000495</t>
  </si>
  <si>
    <t>21:0221:000443</t>
  </si>
  <si>
    <t>21:0221:000443:0003:0001:00</t>
  </si>
  <si>
    <t>042E  :891523:10:------:--</t>
  </si>
  <si>
    <t>21:0779:000496</t>
  </si>
  <si>
    <t>21:0221:000444</t>
  </si>
  <si>
    <t>21:0221:000444:0003:0001:00</t>
  </si>
  <si>
    <t>042E  :891524:20:891523:10</t>
  </si>
  <si>
    <t>21:0779:000497</t>
  </si>
  <si>
    <t>21:0221:000444:0004:0001:00</t>
  </si>
  <si>
    <t>042E  :891525:00:------:--</t>
  </si>
  <si>
    <t>21:0779:000498</t>
  </si>
  <si>
    <t>21:0221:000445</t>
  </si>
  <si>
    <t>21:0221:000445:0003:0001:00</t>
  </si>
  <si>
    <t>042E  :891526:9P:------:--</t>
  </si>
  <si>
    <t>21:0779:000499</t>
  </si>
  <si>
    <t>042E  :891527:00:------:--</t>
  </si>
  <si>
    <t>21:0779:000500</t>
  </si>
  <si>
    <t>21:0221:000446</t>
  </si>
  <si>
    <t>21:0221:000446:0003:0001:00</t>
  </si>
  <si>
    <t>042E  :891528:00:------:--</t>
  </si>
  <si>
    <t>21:0779:000501</t>
  </si>
  <si>
    <t>21:0221:000447</t>
  </si>
  <si>
    <t>21:0221:000447:0003:0001:00</t>
  </si>
  <si>
    <t>042E  :891529:00:------:--</t>
  </si>
  <si>
    <t>21:0779:000502</t>
  </si>
  <si>
    <t>21:0221:000448</t>
  </si>
  <si>
    <t>21:0221:000448:0003:0001:00</t>
  </si>
  <si>
    <t>042E  :891530:00:------:--</t>
  </si>
  <si>
    <t>21:0779:000503</t>
  </si>
  <si>
    <t>21:0221:000449</t>
  </si>
  <si>
    <t>21:0221:000449:0003:0001:00</t>
  </si>
  <si>
    <t>042E  :891531:00:------:--</t>
  </si>
  <si>
    <t>21:0779:000504</t>
  </si>
  <si>
    <t>21:0221:000450</t>
  </si>
  <si>
    <t>21:0221:000450:0003:0001:00</t>
  </si>
  <si>
    <t>042E  :891532:00:------:--</t>
  </si>
  <si>
    <t>21:0779:000505</t>
  </si>
  <si>
    <t>21:0221:000451</t>
  </si>
  <si>
    <t>21:0221:000451:0003:0001:00</t>
  </si>
  <si>
    <t>042E  :891533:00:------:--</t>
  </si>
  <si>
    <t>21:0779:000506</t>
  </si>
  <si>
    <t>21:0221:000452</t>
  </si>
  <si>
    <t>21:0221:000452:0003:0001:00</t>
  </si>
  <si>
    <t>042E  :891534:00:------:--</t>
  </si>
  <si>
    <t>21:0779:000507</t>
  </si>
  <si>
    <t>21:0221:000453</t>
  </si>
  <si>
    <t>21:0221:000453:0003:0001:00</t>
  </si>
  <si>
    <t>042E  :891535:00:------:--</t>
  </si>
  <si>
    <t>21:0779:000508</t>
  </si>
  <si>
    <t>21:0221:000454</t>
  </si>
  <si>
    <t>21:0221:000454:0003:0001:00</t>
  </si>
  <si>
    <t>042E  :891536:00:------:--</t>
  </si>
  <si>
    <t>21:0779:000509</t>
  </si>
  <si>
    <t>21:0221:000455</t>
  </si>
  <si>
    <t>21:0221:000455:0003:0001:00</t>
  </si>
  <si>
    <t>042E  :891537:00:------:--</t>
  </si>
  <si>
    <t>21:0779:000510</t>
  </si>
  <si>
    <t>21:0221:000456</t>
  </si>
  <si>
    <t>21:0221:000456:0003:0001:00</t>
  </si>
  <si>
    <t>042E  :891538:00:------:--</t>
  </si>
  <si>
    <t>21:0779:000511</t>
  </si>
  <si>
    <t>21:0221:000457</t>
  </si>
  <si>
    <t>21:0221:000457:0003:0001:00</t>
  </si>
  <si>
    <t>042E  :891539:00:------:--</t>
  </si>
  <si>
    <t>21:0779:000512</t>
  </si>
  <si>
    <t>21:0221:000458</t>
  </si>
  <si>
    <t>21:0221:000458:0003:0001:00</t>
  </si>
  <si>
    <t>042E  :891540:00:------:--</t>
  </si>
  <si>
    <t>21:0779:000513</t>
  </si>
  <si>
    <t>21:0221:000459</t>
  </si>
  <si>
    <t>21:0221:000459:0003:0001:00</t>
  </si>
  <si>
    <t>042E  :891542:10:------:--</t>
  </si>
  <si>
    <t>21:0779:000514</t>
  </si>
  <si>
    <t>21:0221:000460</t>
  </si>
  <si>
    <t>21:0221:000460:0003:0001:00</t>
  </si>
  <si>
    <t>042E  :891543:9R:------:--</t>
  </si>
  <si>
    <t>21:0779:000515</t>
  </si>
  <si>
    <t>042E  :891544:20:891542:10</t>
  </si>
  <si>
    <t>21:0779:000516</t>
  </si>
  <si>
    <t>21:0221:000460:0004:0001:00</t>
  </si>
  <si>
    <t>042E  :891545:00:------:--</t>
  </si>
  <si>
    <t>21:0779:000517</t>
  </si>
  <si>
    <t>21:0221:000461</t>
  </si>
  <si>
    <t>21:0221:000461:0003:0001:00</t>
  </si>
  <si>
    <t>042E  :891546:00:------:--</t>
  </si>
  <si>
    <t>21:0779:000518</t>
  </si>
  <si>
    <t>21:0221:000462</t>
  </si>
  <si>
    <t>21:0221:000462:0003:0001:00</t>
  </si>
  <si>
    <t>042E  :891547:00:------:--</t>
  </si>
  <si>
    <t>21:0779:000519</t>
  </si>
  <si>
    <t>21:0221:000463</t>
  </si>
  <si>
    <t>21:0221:000463:0003:0001:00</t>
  </si>
  <si>
    <t>042E  :891548:00:------:--</t>
  </si>
  <si>
    <t>21:0779:000520</t>
  </si>
  <si>
    <t>21:0221:000464</t>
  </si>
  <si>
    <t>21:0221:000464:0003:0001:00</t>
  </si>
  <si>
    <t>042E  :891549:00:------:--</t>
  </si>
  <si>
    <t>21:0779:000521</t>
  </si>
  <si>
    <t>21:0221:000465</t>
  </si>
  <si>
    <t>21:0221:000465:0003:0001:00</t>
  </si>
  <si>
    <t>042E  :891550:00:------:--</t>
  </si>
  <si>
    <t>21:0779:000522</t>
  </si>
  <si>
    <t>21:0221:000466</t>
  </si>
  <si>
    <t>21:0221:000466:0003:0001:00</t>
  </si>
  <si>
    <t>042E  :891551:00:------:--</t>
  </si>
  <si>
    <t>21:0779:000523</t>
  </si>
  <si>
    <t>21:0221:000467</t>
  </si>
  <si>
    <t>21:0221:000467:0003:0001:00</t>
  </si>
  <si>
    <t>042E  :891552:00:------:--</t>
  </si>
  <si>
    <t>21:0779:000524</t>
  </si>
  <si>
    <t>21:0221:000468</t>
  </si>
  <si>
    <t>21:0221:000468:0003:0001:00</t>
  </si>
  <si>
    <t>042E  :891553:00:------:--</t>
  </si>
  <si>
    <t>21:0779:000525</t>
  </si>
  <si>
    <t>21:0221:000469</t>
  </si>
  <si>
    <t>21:0221:000469:0003:0001:00</t>
  </si>
  <si>
    <t>042E  :891554:00:------:--</t>
  </si>
  <si>
    <t>21:0779:000526</t>
  </si>
  <si>
    <t>21:0221:000470</t>
  </si>
  <si>
    <t>21:0221:000470:0003:0001:00</t>
  </si>
  <si>
    <t>042E  :891555:00:------:--</t>
  </si>
  <si>
    <t>21:0779:000527</t>
  </si>
  <si>
    <t>21:0221:000471</t>
  </si>
  <si>
    <t>21:0221:000471:0003:0001:00</t>
  </si>
  <si>
    <t>042E  :891556:00:------:--</t>
  </si>
  <si>
    <t>21:0779:000528</t>
  </si>
  <si>
    <t>21:0221:000472</t>
  </si>
  <si>
    <t>21:0221:000472:0003:0001:00</t>
  </si>
  <si>
    <t>042E  :891557:00:------:--</t>
  </si>
  <si>
    <t>21:0779:000529</t>
  </si>
  <si>
    <t>21:0221:000473</t>
  </si>
  <si>
    <t>21:0221:000473:0003:0001:00</t>
  </si>
  <si>
    <t>042E  :891558:00:------:--</t>
  </si>
  <si>
    <t>21:0779:000530</t>
  </si>
  <si>
    <t>21:0221:000474</t>
  </si>
  <si>
    <t>21:0221:000474:0003:0001:00</t>
  </si>
  <si>
    <t>042E  :891559:00:------:--</t>
  </si>
  <si>
    <t>21:0779:000531</t>
  </si>
  <si>
    <t>21:0221:000475</t>
  </si>
  <si>
    <t>21:0221:000475:0003:0001:00</t>
  </si>
  <si>
    <t>042E  :891560:00:------:--</t>
  </si>
  <si>
    <t>21:0779:000532</t>
  </si>
  <si>
    <t>21:0221:000476</t>
  </si>
  <si>
    <t>21:0221:000476:0003:0001:00</t>
  </si>
  <si>
    <t>042E  :891562:10:------:--</t>
  </si>
  <si>
    <t>21:0779:000533</t>
  </si>
  <si>
    <t>21:0221:000477</t>
  </si>
  <si>
    <t>21:0221:000477:0003:0001:00</t>
  </si>
  <si>
    <t>042E  :891563:20:891562:10</t>
  </si>
  <si>
    <t>21:0779:000534</t>
  </si>
  <si>
    <t>21:0221:000477:0004:0001:00</t>
  </si>
  <si>
    <t>042E  :891564:00:------:--</t>
  </si>
  <si>
    <t>21:0779:000535</t>
  </si>
  <si>
    <t>21:0221:000478</t>
  </si>
  <si>
    <t>21:0221:000478:0003:0001:00</t>
  </si>
  <si>
    <t>042E  :891565:00:------:--</t>
  </si>
  <si>
    <t>21:0779:000536</t>
  </si>
  <si>
    <t>21:0221:000479</t>
  </si>
  <si>
    <t>21:0221:000479:0003:0001:00</t>
  </si>
  <si>
    <t>042E  :891566:00:------:--</t>
  </si>
  <si>
    <t>21:0779:000537</t>
  </si>
  <si>
    <t>21:0221:000480</t>
  </si>
  <si>
    <t>21:0221:000480:0003:0001:00</t>
  </si>
  <si>
    <t>042E  :891567:00:------:--</t>
  </si>
  <si>
    <t>21:0779:000538</t>
  </si>
  <si>
    <t>21:0221:000481</t>
  </si>
  <si>
    <t>21:0221:000481:0003:0001:00</t>
  </si>
  <si>
    <t>042E  :891568:00:------:--</t>
  </si>
  <si>
    <t>21:0779:000539</t>
  </si>
  <si>
    <t>21:0221:000482</t>
  </si>
  <si>
    <t>21:0221:000482:0003:0001:00</t>
  </si>
  <si>
    <t>042E  :891569:00:------:--</t>
  </si>
  <si>
    <t>21:0779:000540</t>
  </si>
  <si>
    <t>21:0221:000483</t>
  </si>
  <si>
    <t>21:0221:000483:0003:0001:00</t>
  </si>
  <si>
    <t>042E  :891570:00:------:--</t>
  </si>
  <si>
    <t>21:0779:000541</t>
  </si>
  <si>
    <t>21:0221:000484</t>
  </si>
  <si>
    <t>21:0221:000484:0003:0001:00</t>
  </si>
  <si>
    <t>042E  :891571:00:------:--</t>
  </si>
  <si>
    <t>21:0779:000542</t>
  </si>
  <si>
    <t>21:0221:000485</t>
  </si>
  <si>
    <t>21:0221:000485:0003:0001:00</t>
  </si>
  <si>
    <t>042E  :891572:00:------:--</t>
  </si>
  <si>
    <t>21:0779:000543</t>
  </si>
  <si>
    <t>21:0221:000486</t>
  </si>
  <si>
    <t>21:0221:000486:0003:0001:00</t>
  </si>
  <si>
    <t>042E  :891573:9M:------:--</t>
  </si>
  <si>
    <t>21:0779:000544</t>
  </si>
  <si>
    <t>042E  :891574:00:------:--</t>
  </si>
  <si>
    <t>21:0779:000545</t>
  </si>
  <si>
    <t>21:0221:000487</t>
  </si>
  <si>
    <t>21:0221:000487:0003:0001:00</t>
  </si>
  <si>
    <t>042E  :891575:00:------:--</t>
  </si>
  <si>
    <t>21:0779:000546</t>
  </si>
  <si>
    <t>21:0221:000488</t>
  </si>
  <si>
    <t>21:0221:000488:0003:0001:00</t>
  </si>
  <si>
    <t>042E  :891576:00:------:--</t>
  </si>
  <si>
    <t>21:0779:000547</t>
  </si>
  <si>
    <t>21:0221:000489</t>
  </si>
  <si>
    <t>21:0221:000489:0003:0001:00</t>
  </si>
  <si>
    <t>042E  :891577:00:------:--</t>
  </si>
  <si>
    <t>21:0779:000548</t>
  </si>
  <si>
    <t>21:0221:000490</t>
  </si>
  <si>
    <t>21:0221:000490:0003:0001:00</t>
  </si>
  <si>
    <t>042E  :891578:00:------:--</t>
  </si>
  <si>
    <t>21:0779:000549</t>
  </si>
  <si>
    <t>21:0221:000491</t>
  </si>
  <si>
    <t>21:0221:000491:0003:0001:00</t>
  </si>
  <si>
    <t>042E  :891579:00:------:--</t>
  </si>
  <si>
    <t>21:0779:000550</t>
  </si>
  <si>
    <t>21:0221:000492</t>
  </si>
  <si>
    <t>21:0221:000492:0003:0001:00</t>
  </si>
  <si>
    <t>042E  :891580:00:------:--</t>
  </si>
  <si>
    <t>21:0779:000551</t>
  </si>
  <si>
    <t>21:0221:000493</t>
  </si>
  <si>
    <t>21:0221:000493:0003:0001:00</t>
  </si>
  <si>
    <t>042E  :891582:10:------:--</t>
  </si>
  <si>
    <t>21:0779:000552</t>
  </si>
  <si>
    <t>21:0221:000494</t>
  </si>
  <si>
    <t>21:0221:000494:0003:0001:00</t>
  </si>
  <si>
    <t>042E  :891583:20:891582:10</t>
  </si>
  <si>
    <t>21:0779:000553</t>
  </si>
  <si>
    <t>21:0221:000494:0004:0001:00</t>
  </si>
  <si>
    <t>042E  :891584:00:------:--</t>
  </si>
  <si>
    <t>21:0779:000554</t>
  </si>
  <si>
    <t>21:0221:000495</t>
  </si>
  <si>
    <t>21:0221:000495:0003:0001:00</t>
  </si>
  <si>
    <t>042E  :891585:00:------:--</t>
  </si>
  <si>
    <t>21:0779:000555</t>
  </si>
  <si>
    <t>21:0221:000496</t>
  </si>
  <si>
    <t>21:0221:000496:0003:0001:00</t>
  </si>
  <si>
    <t>042E  :891586:00:------:--</t>
  </si>
  <si>
    <t>21:0779:000556</t>
  </si>
  <si>
    <t>21:0221:000497</t>
  </si>
  <si>
    <t>21:0221:000497:0003:0001:00</t>
  </si>
  <si>
    <t>042E  :891587:00:------:--</t>
  </si>
  <si>
    <t>21:0779:000557</t>
  </si>
  <si>
    <t>21:0221:000498</t>
  </si>
  <si>
    <t>21:0221:000498:0003:0001:00</t>
  </si>
  <si>
    <t>042E  :891588:00:------:--</t>
  </si>
  <si>
    <t>21:0779:000558</t>
  </si>
  <si>
    <t>21:0221:000499</t>
  </si>
  <si>
    <t>21:0221:000499:0003:0001:00</t>
  </si>
  <si>
    <t>042E  :891589:00:------:--</t>
  </si>
  <si>
    <t>21:0779:000559</t>
  </si>
  <si>
    <t>21:0221:000500</t>
  </si>
  <si>
    <t>21:0221:000500:0003:0001:00</t>
  </si>
  <si>
    <t>042E  :891590:00:------:--</t>
  </si>
  <si>
    <t>21:0779:000560</t>
  </si>
  <si>
    <t>21:0221:000501</t>
  </si>
  <si>
    <t>21:0221:000501:0003:0001:00</t>
  </si>
  <si>
    <t>042E  :891591:00:------:--</t>
  </si>
  <si>
    <t>21:0779:000561</t>
  </si>
  <si>
    <t>21:0221:000502</t>
  </si>
  <si>
    <t>21:0221:000502:0003:0001:00</t>
  </si>
  <si>
    <t>042E  :891592:00:------:--</t>
  </si>
  <si>
    <t>21:0779:000562</t>
  </si>
  <si>
    <t>21:0221:000503</t>
  </si>
  <si>
    <t>21:0221:000503:0003:0001:00</t>
  </si>
  <si>
    <t>042E  :891593:00:------:--</t>
  </si>
  <si>
    <t>21:0779:000563</t>
  </si>
  <si>
    <t>21:0221:000504</t>
  </si>
  <si>
    <t>21:0221:000504:0003:0001:00</t>
  </si>
  <si>
    <t>042E  :891594:9R:------:--</t>
  </si>
  <si>
    <t>21:0779:000564</t>
  </si>
  <si>
    <t>042E  :891595:00:------:--</t>
  </si>
  <si>
    <t>21:0779:000565</t>
  </si>
  <si>
    <t>21:0221:000505</t>
  </si>
  <si>
    <t>21:0221:000505:0003:0001:00</t>
  </si>
  <si>
    <t>042E  :891596:00:------:--</t>
  </si>
  <si>
    <t>21:0779:000566</t>
  </si>
  <si>
    <t>21:0221:000506</t>
  </si>
  <si>
    <t>21:0221:000506:0003:0001:00</t>
  </si>
  <si>
    <t>042E  :891597:00:------:--</t>
  </si>
  <si>
    <t>21:0779:000567</t>
  </si>
  <si>
    <t>21:0221:000507</t>
  </si>
  <si>
    <t>21:0221:000507:0003:0001:00</t>
  </si>
  <si>
    <t>042E  :891598:00:------:--</t>
  </si>
  <si>
    <t>21:0779:000568</t>
  </si>
  <si>
    <t>21:0221:000508</t>
  </si>
  <si>
    <t>21:0221:000508:0003:0001:00</t>
  </si>
  <si>
    <t>042E  :891599:00:------:--</t>
  </si>
  <si>
    <t>21:0779:000569</t>
  </si>
  <si>
    <t>21:0221:000509</t>
  </si>
  <si>
    <t>21:0221:000509:0003:0001:00</t>
  </si>
  <si>
    <t>042E  :891600:00:------:--</t>
  </si>
  <si>
    <t>21:0779:000570</t>
  </si>
  <si>
    <t>21:0221:000510</t>
  </si>
  <si>
    <t>21:0221:000510:0003:0001:00</t>
  </si>
  <si>
    <t>042E  :891602:00:------:--</t>
  </si>
  <si>
    <t>21:0779:000571</t>
  </si>
  <si>
    <t>21:0221:000511</t>
  </si>
  <si>
    <t>21:0221:000511:0003:0001:00</t>
  </si>
  <si>
    <t>042E  :891603:9P:------:--</t>
  </si>
  <si>
    <t>21:0779:000572</t>
  </si>
  <si>
    <t>042E  :891604:10:------:--</t>
  </si>
  <si>
    <t>21:0779:000573</t>
  </si>
  <si>
    <t>21:0221:000512</t>
  </si>
  <si>
    <t>21:0221:000512:0003:0001:00</t>
  </si>
  <si>
    <t>042E  :891605:20:891604:10</t>
  </si>
  <si>
    <t>21:0779:000574</t>
  </si>
  <si>
    <t>21:0221:000512:0004:0001:00</t>
  </si>
  <si>
    <t>042E  :891606:00:------:--</t>
  </si>
  <si>
    <t>21:0779:000575</t>
  </si>
  <si>
    <t>21:0221:000513</t>
  </si>
  <si>
    <t>21:0221:000513:0003:0001:00</t>
  </si>
  <si>
    <t>042E  :891607:00:------:--</t>
  </si>
  <si>
    <t>21:0779:000576</t>
  </si>
  <si>
    <t>21:0221:000514</t>
  </si>
  <si>
    <t>21:0221:000514:0003:0001:00</t>
  </si>
  <si>
    <t>042E  :891608:00:------:--</t>
  </si>
  <si>
    <t>21:0779:000577</t>
  </si>
  <si>
    <t>21:0221:000515</t>
  </si>
  <si>
    <t>21:0221:000515:0003:0001:00</t>
  </si>
  <si>
    <t>042E  :891609:00:------:--</t>
  </si>
  <si>
    <t>21:0779:000578</t>
  </si>
  <si>
    <t>21:0221:000516</t>
  </si>
  <si>
    <t>21:0221:000516:0003:0001:00</t>
  </si>
  <si>
    <t>042E  :891610:00:------:--</t>
  </si>
  <si>
    <t>21:0779:000579</t>
  </si>
  <si>
    <t>21:0221:000517</t>
  </si>
  <si>
    <t>21:0221:000517:0003:0001:00</t>
  </si>
  <si>
    <t>042E  :891611:00:------:--</t>
  </si>
  <si>
    <t>21:0779:000580</t>
  </si>
  <si>
    <t>21:0221:000518</t>
  </si>
  <si>
    <t>21:0221:000518:0003:0001:00</t>
  </si>
  <si>
    <t>042E  :891612:00:------:--</t>
  </si>
  <si>
    <t>21:0779:000581</t>
  </si>
  <si>
    <t>21:0221:000519</t>
  </si>
  <si>
    <t>21:0221:000519:0003:0001:00</t>
  </si>
  <si>
    <t>042E  :891613:00:------:--</t>
  </si>
  <si>
    <t>21:0779:000582</t>
  </si>
  <si>
    <t>21:0221:000520</t>
  </si>
  <si>
    <t>21:0221:000520:0003:0001:00</t>
  </si>
  <si>
    <t>042E  :891614:00:------:--</t>
  </si>
  <si>
    <t>21:0779:000583</t>
  </si>
  <si>
    <t>21:0221:000521</t>
  </si>
  <si>
    <t>21:0221:000521:0003:0001:00</t>
  </si>
  <si>
    <t>042E  :891615:00:------:--</t>
  </si>
  <si>
    <t>21:0779:000584</t>
  </si>
  <si>
    <t>21:0221:000522</t>
  </si>
  <si>
    <t>21:0221:000522:0003:0001:00</t>
  </si>
  <si>
    <t>042E  :891616:00:------:--</t>
  </si>
  <si>
    <t>21:0779:000585</t>
  </si>
  <si>
    <t>21:0221:000523</t>
  </si>
  <si>
    <t>21:0221:000523:0003:0001:00</t>
  </si>
  <si>
    <t>042E  :891617:00:------:--</t>
  </si>
  <si>
    <t>21:0779:000586</t>
  </si>
  <si>
    <t>21:0221:000524</t>
  </si>
  <si>
    <t>21:0221:000524:0003:0001:00</t>
  </si>
  <si>
    <t>042E  :891618:00:------:--</t>
  </si>
  <si>
    <t>21:0779:000587</t>
  </si>
  <si>
    <t>21:0221:000525</t>
  </si>
  <si>
    <t>21:0221:000525:0003:0001:00</t>
  </si>
  <si>
    <t>042E  :891619:00:------:--</t>
  </si>
  <si>
    <t>21:0779:000588</t>
  </si>
  <si>
    <t>21:0221:000526</t>
  </si>
  <si>
    <t>21:0221:000526:0003:0001:00</t>
  </si>
  <si>
    <t>042E  :891620:00:------:--</t>
  </si>
  <si>
    <t>21:0779:000589</t>
  </si>
  <si>
    <t>21:0221:000527</t>
  </si>
  <si>
    <t>21:0221:000527:0003:0001:00</t>
  </si>
  <si>
    <t>042E  :891622:10:------:--</t>
  </si>
  <si>
    <t>21:0779:000590</t>
  </si>
  <si>
    <t>21:0221:000528</t>
  </si>
  <si>
    <t>21:0221:000528:0003:0001:00</t>
  </si>
  <si>
    <t>042E  :891623:20:891622:10</t>
  </si>
  <si>
    <t>21:0779:000591</t>
  </si>
  <si>
    <t>21:0221:000528:0004:0001:00</t>
  </si>
  <si>
    <t>042E  :891624:00:------:--</t>
  </si>
  <si>
    <t>21:0779:000592</t>
  </si>
  <si>
    <t>21:0221:000529</t>
  </si>
  <si>
    <t>21:0221:000529:0003:0001:00</t>
  </si>
  <si>
    <t>042E  :891625:00:------:--</t>
  </si>
  <si>
    <t>21:0779:000593</t>
  </si>
  <si>
    <t>21:0221:000530</t>
  </si>
  <si>
    <t>21:0221:000530:0003:0001:00</t>
  </si>
  <si>
    <t>042E  :891626:00:------:--</t>
  </si>
  <si>
    <t>21:0779:000594</t>
  </si>
  <si>
    <t>21:0221:000531</t>
  </si>
  <si>
    <t>21:0221:000531:0003:0001:00</t>
  </si>
  <si>
    <t>042E  :891627:00:------:--</t>
  </si>
  <si>
    <t>21:0779:000595</t>
  </si>
  <si>
    <t>21:0221:000532</t>
  </si>
  <si>
    <t>21:0221:000532:0003:0001:00</t>
  </si>
  <si>
    <t>042E  :891628:00:------:--</t>
  </si>
  <si>
    <t>21:0779:000596</t>
  </si>
  <si>
    <t>21:0221:000533</t>
  </si>
  <si>
    <t>21:0221:000533:0003:0001:00</t>
  </si>
  <si>
    <t>042E  :891629:00:------:--</t>
  </si>
  <si>
    <t>21:0779:000597</t>
  </si>
  <si>
    <t>21:0221:000534</t>
  </si>
  <si>
    <t>21:0221:000534:0003:0001:00</t>
  </si>
  <si>
    <t>042E  :891630:00:------:--</t>
  </si>
  <si>
    <t>21:0779:000598</t>
  </si>
  <si>
    <t>21:0221:000535</t>
  </si>
  <si>
    <t>21:0221:000535:0003:0001:00</t>
  </si>
  <si>
    <t>042E  :891631:00:------:--</t>
  </si>
  <si>
    <t>21:0779:000599</t>
  </si>
  <si>
    <t>21:0221:000536</t>
  </si>
  <si>
    <t>21:0221:000536:0003:0001:00</t>
  </si>
  <si>
    <t>042E  :891632:00:------:--</t>
  </si>
  <si>
    <t>21:0779:000600</t>
  </si>
  <si>
    <t>21:0221:000537</t>
  </si>
  <si>
    <t>21:0221:000537:0003:0001:00</t>
  </si>
  <si>
    <t>042E  :891633:00:------:--</t>
  </si>
  <si>
    <t>21:0779:000601</t>
  </si>
  <si>
    <t>21:0221:000538</t>
  </si>
  <si>
    <t>21:0221:000538:0003:0001:00</t>
  </si>
  <si>
    <t>042E  :891634:00:------:--</t>
  </si>
  <si>
    <t>21:0779:000602</t>
  </si>
  <si>
    <t>21:0221:000539</t>
  </si>
  <si>
    <t>21:0221:000539:0003:0001:00</t>
  </si>
  <si>
    <t>042E  :891635:00:------:--</t>
  </si>
  <si>
    <t>21:0779:000603</t>
  </si>
  <si>
    <t>21:0221:000540</t>
  </si>
  <si>
    <t>21:0221:000540:0003:0001:00</t>
  </si>
  <si>
    <t>042E  :891636:00:------:--</t>
  </si>
  <si>
    <t>21:0779:000604</t>
  </si>
  <si>
    <t>21:0221:000541</t>
  </si>
  <si>
    <t>21:0221:000541:0003:0001:00</t>
  </si>
  <si>
    <t>042E  :891637:00:------:--</t>
  </si>
  <si>
    <t>21:0779:000605</t>
  </si>
  <si>
    <t>21:0221:000542</t>
  </si>
  <si>
    <t>21:0221:000542:0003:0001:00</t>
  </si>
  <si>
    <t>042E  :891638:9P:------:--</t>
  </si>
  <si>
    <t>21:0779:000606</t>
  </si>
  <si>
    <t>042E  :891639:00:------:--</t>
  </si>
  <si>
    <t>21:0779:000607</t>
  </si>
  <si>
    <t>21:0221:000543</t>
  </si>
  <si>
    <t>21:0221:000543:0003:0001:00</t>
  </si>
  <si>
    <t>042E  :891640:00:------:--</t>
  </si>
  <si>
    <t>21:0779:000608</t>
  </si>
  <si>
    <t>21:0221:000544</t>
  </si>
  <si>
    <t>21:0221:000544:0003:0001:00</t>
  </si>
  <si>
    <t>042E  :891642:10:------:--</t>
  </si>
  <si>
    <t>21:0779:000609</t>
  </si>
  <si>
    <t>21:0221:000545</t>
  </si>
  <si>
    <t>21:0221:000545:0003:0001:00</t>
  </si>
  <si>
    <t>042E  :891643:20:891642:10</t>
  </si>
  <si>
    <t>21:0779:000610</t>
  </si>
  <si>
    <t>21:0221:000545:0004:0001:00</t>
  </si>
  <si>
    <t>042E  :891644:00:------:--</t>
  </si>
  <si>
    <t>21:0779:000611</t>
  </si>
  <si>
    <t>21:0221:000546</t>
  </si>
  <si>
    <t>21:0221:000546:0003:0001:00</t>
  </si>
  <si>
    <t>042E  :891645:00:------:--</t>
  </si>
  <si>
    <t>21:0779:000612</t>
  </si>
  <si>
    <t>21:0221:000547</t>
  </si>
  <si>
    <t>21:0221:000547:0003:0001:00</t>
  </si>
  <si>
    <t>042E  :891646:00:------:--</t>
  </si>
  <si>
    <t>21:0779:000613</t>
  </si>
  <si>
    <t>21:0221:000548</t>
  </si>
  <si>
    <t>21:0221:000548:0003:0001:00</t>
  </si>
  <si>
    <t>042E  :891647:00:------:--</t>
  </si>
  <si>
    <t>21:0779:000614</t>
  </si>
  <si>
    <t>21:0221:000549</t>
  </si>
  <si>
    <t>21:0221:000549:0003:0001:00</t>
  </si>
  <si>
    <t>042E  :891648:00:------:--</t>
  </si>
  <si>
    <t>21:0779:000615</t>
  </si>
  <si>
    <t>21:0221:000550</t>
  </si>
  <si>
    <t>21:0221:000550:0003:0001:00</t>
  </si>
  <si>
    <t>042E  :891649:00:------:--</t>
  </si>
  <si>
    <t>21:0779:000616</t>
  </si>
  <si>
    <t>21:0221:000551</t>
  </si>
  <si>
    <t>21:0221:000551:0003:0001:00</t>
  </si>
  <si>
    <t>042E  :891650:00:------:--</t>
  </si>
  <si>
    <t>21:0779:000617</t>
  </si>
  <si>
    <t>21:0221:000552</t>
  </si>
  <si>
    <t>21:0221:000552:0003:0001:00</t>
  </si>
  <si>
    <t>042E  :891651:00:------:--</t>
  </si>
  <si>
    <t>21:0779:000618</t>
  </si>
  <si>
    <t>21:0221:000553</t>
  </si>
  <si>
    <t>21:0221:000553:0003:0001:00</t>
  </si>
  <si>
    <t>042E  :891652:00:------:--</t>
  </si>
  <si>
    <t>21:0779:000619</t>
  </si>
  <si>
    <t>21:0221:000554</t>
  </si>
  <si>
    <t>21:0221:000554:0003:0001:00</t>
  </si>
  <si>
    <t>042E  :891653:9R:------:--</t>
  </si>
  <si>
    <t>21:0779:000620</t>
  </si>
  <si>
    <t>042E  :891654:00:------:--</t>
  </si>
  <si>
    <t>21:0779:000621</t>
  </si>
  <si>
    <t>21:0221:000555</t>
  </si>
  <si>
    <t>21:0221:000555:0003:0001:00</t>
  </si>
  <si>
    <t>042E  :891655:00:------:--</t>
  </si>
  <si>
    <t>21:0779:000622</t>
  </si>
  <si>
    <t>21:0221:000556</t>
  </si>
  <si>
    <t>21:0221:000556:0003:0001:00</t>
  </si>
  <si>
    <t>042E  :891656:00:------:--</t>
  </si>
  <si>
    <t>21:0779:000623</t>
  </si>
  <si>
    <t>21:0221:000557</t>
  </si>
  <si>
    <t>21:0221:000557:0003:0001:00</t>
  </si>
  <si>
    <t>042E  :891657:00:------:--</t>
  </si>
  <si>
    <t>21:0779:000624</t>
  </si>
  <si>
    <t>21:0221:000558</t>
  </si>
  <si>
    <t>21:0221:000558:0003:0001:00</t>
  </si>
  <si>
    <t>042E  :891658:00:------:--</t>
  </si>
  <si>
    <t>21:0779:000625</t>
  </si>
  <si>
    <t>21:0221:000559</t>
  </si>
  <si>
    <t>21:0221:000559:0003:0001:00</t>
  </si>
  <si>
    <t>042E  :891659:00:------:--</t>
  </si>
  <si>
    <t>21:0779:000626</t>
  </si>
  <si>
    <t>21:0221:000560</t>
  </si>
  <si>
    <t>21:0221:000560:0003:0001:00</t>
  </si>
  <si>
    <t>042E  :891660:00:------:--</t>
  </si>
  <si>
    <t>21:0779:000627</t>
  </si>
  <si>
    <t>21:0221:000561</t>
  </si>
  <si>
    <t>21:0221:000561:0003:0001:00</t>
  </si>
  <si>
    <t>042E  :891662:00:------:--</t>
  </si>
  <si>
    <t>21:0779:000628</t>
  </si>
  <si>
    <t>21:0221:000562</t>
  </si>
  <si>
    <t>21:0221:000562:0003:0001:00</t>
  </si>
  <si>
    <t>042E  :891663:10:------:--</t>
  </si>
  <si>
    <t>21:0779:000629</t>
  </si>
  <si>
    <t>21:0221:000563</t>
  </si>
  <si>
    <t>21:0221:000563:0003:0001:00</t>
  </si>
  <si>
    <t>042E  :891664:20:891663:10</t>
  </si>
  <si>
    <t>21:0779:000630</t>
  </si>
  <si>
    <t>21:0221:000563:0004:0001:00</t>
  </si>
  <si>
    <t>042E  :891665:00:------:--</t>
  </si>
  <si>
    <t>21:0779:000631</t>
  </si>
  <si>
    <t>21:0221:000564</t>
  </si>
  <si>
    <t>21:0221:000564:0003:0001:00</t>
  </si>
  <si>
    <t>042E  :891666:00:------:--</t>
  </si>
  <si>
    <t>21:0779:000632</t>
  </si>
  <si>
    <t>21:0221:000565</t>
  </si>
  <si>
    <t>21:0221:000565:0003:0001:00</t>
  </si>
  <si>
    <t>042E  :891667:00:------:--</t>
  </si>
  <si>
    <t>21:0779:000633</t>
  </si>
  <si>
    <t>21:0221:000566</t>
  </si>
  <si>
    <t>21:0221:000566:0003:0001:00</t>
  </si>
  <si>
    <t>042E  :891668:00:------:--</t>
  </si>
  <si>
    <t>21:0779:000634</t>
  </si>
  <si>
    <t>21:0221:000567</t>
  </si>
  <si>
    <t>21:0221:000567:0003:0001:00</t>
  </si>
  <si>
    <t>042E  :891669:9M:------:--</t>
  </si>
  <si>
    <t>21:0779:000635</t>
  </si>
  <si>
    <t>042E  :891670:00:------:--</t>
  </si>
  <si>
    <t>21:0779:000636</t>
  </si>
  <si>
    <t>21:0221:000568</t>
  </si>
  <si>
    <t>21:0221:000568:0003:0001:00</t>
  </si>
  <si>
    <t>042E  :891671:00:------:--</t>
  </si>
  <si>
    <t>21:0779:000637</t>
  </si>
  <si>
    <t>21:0221:000569</t>
  </si>
  <si>
    <t>21:0221:000569:0003:0001:00</t>
  </si>
  <si>
    <t>042E  :891672:00:------:--</t>
  </si>
  <si>
    <t>21:0779:000638</t>
  </si>
  <si>
    <t>21:0221:000570</t>
  </si>
  <si>
    <t>21:0221:000570:0003:0001:00</t>
  </si>
  <si>
    <t>042E  :891673:00:------:--</t>
  </si>
  <si>
    <t>21:0779:000639</t>
  </si>
  <si>
    <t>21:0221:000571</t>
  </si>
  <si>
    <t>21:0221:000571:0003:0001:00</t>
  </si>
  <si>
    <t>042E  :891674:00:------:--</t>
  </si>
  <si>
    <t>21:0779:000640</t>
  </si>
  <si>
    <t>21:0221:000572</t>
  </si>
  <si>
    <t>21:0221:000572:0003:0001:00</t>
  </si>
  <si>
    <t>042E  :891675:00:------:--</t>
  </si>
  <si>
    <t>21:0779:000641</t>
  </si>
  <si>
    <t>21:0221:000573</t>
  </si>
  <si>
    <t>21:0221:000573:0003:0001:00</t>
  </si>
  <si>
    <t>042E  :891676:00:------:--</t>
  </si>
  <si>
    <t>21:0779:000642</t>
  </si>
  <si>
    <t>21:0221:000574</t>
  </si>
  <si>
    <t>21:0221:000574:0003:0001:00</t>
  </si>
  <si>
    <t>042E  :891677:00:------:--</t>
  </si>
  <si>
    <t>21:0779:000643</t>
  </si>
  <si>
    <t>21:0221:000575</t>
  </si>
  <si>
    <t>21:0221:000575:0003:0001:00</t>
  </si>
  <si>
    <t>042E  :891678:00:------:--</t>
  </si>
  <si>
    <t>21:0779:000644</t>
  </si>
  <si>
    <t>21:0221:000576</t>
  </si>
  <si>
    <t>21:0221:000576:0003:0001:00</t>
  </si>
  <si>
    <t>042E  :891679:00:------:--</t>
  </si>
  <si>
    <t>21:0779:000645</t>
  </si>
  <si>
    <t>21:0221:000577</t>
  </si>
  <si>
    <t>21:0221:000577:0003:0001:00</t>
  </si>
  <si>
    <t>042E  :891680:00:------:--</t>
  </si>
  <si>
    <t>21:0779:000646</t>
  </si>
  <si>
    <t>21:0221:000578</t>
  </si>
  <si>
    <t>21:0221:000578:0003:0001:00</t>
  </si>
  <si>
    <t>042E  :891682:00:------:--</t>
  </si>
  <si>
    <t>21:0779:000647</t>
  </si>
  <si>
    <t>21:0221:000579</t>
  </si>
  <si>
    <t>21:0221:000579:0003:0001:00</t>
  </si>
  <si>
    <t>042E  :891683:10:------:--</t>
  </si>
  <si>
    <t>21:0779:000648</t>
  </si>
  <si>
    <t>21:0221:000580</t>
  </si>
  <si>
    <t>21:0221:000580:0003:0001:00</t>
  </si>
  <si>
    <t>042E  :891684:20:891683:10</t>
  </si>
  <si>
    <t>21:0779:000649</t>
  </si>
  <si>
    <t>21:0221:000580:0004:0001:00</t>
  </si>
  <si>
    <t>042E  :891685:00:------:--</t>
  </si>
  <si>
    <t>21:0779:000650</t>
  </si>
  <si>
    <t>21:0221:000581</t>
  </si>
  <si>
    <t>21:0221:000581:0003:0001:00</t>
  </si>
  <si>
    <t>042E  :891686:00:------:--</t>
  </si>
  <si>
    <t>21:0779:000651</t>
  </si>
  <si>
    <t>21:0221:000582</t>
  </si>
  <si>
    <t>21:0221:000582:0003:0001:00</t>
  </si>
  <si>
    <t>042E  :891687:00:------:--</t>
  </si>
  <si>
    <t>21:0779:000652</t>
  </si>
  <si>
    <t>21:0221:000583</t>
  </si>
  <si>
    <t>21:0221:000583:0003:0001:00</t>
  </si>
  <si>
    <t>042E  :891688:00:------:--</t>
  </si>
  <si>
    <t>21:0779:000653</t>
  </si>
  <si>
    <t>21:0221:000584</t>
  </si>
  <si>
    <t>21:0221:000584:0003:0001:00</t>
  </si>
  <si>
    <t>042E  :891689:00:------:--</t>
  </si>
  <si>
    <t>21:0779:000654</t>
  </si>
  <si>
    <t>21:0221:000585</t>
  </si>
  <si>
    <t>21:0221:000585:0003:0001:00</t>
  </si>
  <si>
    <t>042E  :891690:00:------:--</t>
  </si>
  <si>
    <t>21:0779:000655</t>
  </si>
  <si>
    <t>21:0221:000586</t>
  </si>
  <si>
    <t>21:0221:000586:0003:0001:00</t>
  </si>
  <si>
    <t>042E  :891691:00:------:--</t>
  </si>
  <si>
    <t>21:0779:000656</t>
  </si>
  <si>
    <t>21:0221:000587</t>
  </si>
  <si>
    <t>21:0221:000587:0003:0001:00</t>
  </si>
  <si>
    <t>042E  :891692:00:------:--</t>
  </si>
  <si>
    <t>21:0779:000657</t>
  </si>
  <si>
    <t>21:0221:000588</t>
  </si>
  <si>
    <t>21:0221:000588:0003:0001:00</t>
  </si>
  <si>
    <t>042E  :891693:00:------:--</t>
  </si>
  <si>
    <t>21:0779:000658</t>
  </si>
  <si>
    <t>21:0221:000589</t>
  </si>
  <si>
    <t>21:0221:000589:0003:0001:00</t>
  </si>
  <si>
    <t>042E  :891694:00:------:--</t>
  </si>
  <si>
    <t>21:0779:000659</t>
  </si>
  <si>
    <t>21:0221:000590</t>
  </si>
  <si>
    <t>21:0221:000590:0003:0001:00</t>
  </si>
  <si>
    <t>042E  :891695:00:------:--</t>
  </si>
  <si>
    <t>21:0779:000660</t>
  </si>
  <si>
    <t>21:0221:000591</t>
  </si>
  <si>
    <t>21:0221:000591:0003:0001:00</t>
  </si>
  <si>
    <t>042E  :891696:00:------:--</t>
  </si>
  <si>
    <t>21:0779:000661</t>
  </si>
  <si>
    <t>21:0221:000592</t>
  </si>
  <si>
    <t>21:0221:000592:0003:0001:00</t>
  </si>
  <si>
    <t>042E  :891697:00:------:--</t>
  </si>
  <si>
    <t>21:0779:000662</t>
  </si>
  <si>
    <t>21:0221:000593</t>
  </si>
  <si>
    <t>21:0221:000593:0003:0001:00</t>
  </si>
  <si>
    <t>042E  :891698:9R:------:--</t>
  </si>
  <si>
    <t>21:0779:000663</t>
  </si>
  <si>
    <t>042E  :891699:00:------:--</t>
  </si>
  <si>
    <t>21:0779:000664</t>
  </si>
  <si>
    <t>21:0221:000594</t>
  </si>
  <si>
    <t>21:0221:000594:0003:0001:00</t>
  </si>
  <si>
    <t>042E  :891700:00:------:--</t>
  </si>
  <si>
    <t>21:0779:000665</t>
  </si>
  <si>
    <t>21:0221:000595</t>
  </si>
  <si>
    <t>21:0221:000595:0003:0001:00</t>
  </si>
  <si>
    <t>042E  :891702:00:------:--</t>
  </si>
  <si>
    <t>21:0779:000666</t>
  </si>
  <si>
    <t>21:0221:000596</t>
  </si>
  <si>
    <t>21:0221:000596:0003:0001:00</t>
  </si>
  <si>
    <t>042E  :891703:10:------:--</t>
  </si>
  <si>
    <t>21:0779:000667</t>
  </si>
  <si>
    <t>21:0221:000597</t>
  </si>
  <si>
    <t>21:0221:000597:0003:0001:00</t>
  </si>
  <si>
    <t>042E  :891704:20:891703:10</t>
  </si>
  <si>
    <t>21:0779:000668</t>
  </si>
  <si>
    <t>21:0221:000597:0004:0001:00</t>
  </si>
  <si>
    <t>042E  :891705:00:------:--</t>
  </si>
  <si>
    <t>21:0779:000669</t>
  </si>
  <si>
    <t>21:0221:000598</t>
  </si>
  <si>
    <t>21:0221:000598:0003:0001:00</t>
  </si>
  <si>
    <t>042E  :891706:00:------:--</t>
  </si>
  <si>
    <t>21:0779:000670</t>
  </si>
  <si>
    <t>21:0221:000599</t>
  </si>
  <si>
    <t>21:0221:000599:0003:0001:00</t>
  </si>
  <si>
    <t>042E  :891707:00:------:--</t>
  </si>
  <si>
    <t>21:0779:000671</t>
  </si>
  <si>
    <t>21:0221:000600</t>
  </si>
  <si>
    <t>21:0221:000600:0003:0001:00</t>
  </si>
  <si>
    <t>042E  :891708:00:------:--</t>
  </si>
  <si>
    <t>21:0779:000672</t>
  </si>
  <si>
    <t>21:0221:000601</t>
  </si>
  <si>
    <t>21:0221:000601:0003:0001:00</t>
  </si>
  <si>
    <t>042E  :891709:00:------:--</t>
  </si>
  <si>
    <t>21:0779:000673</t>
  </si>
  <si>
    <t>21:0221:000602</t>
  </si>
  <si>
    <t>21:0221:000602:0003:0001:00</t>
  </si>
  <si>
    <t>042E  :891710:00:------:--</t>
  </si>
  <si>
    <t>21:0779:000674</t>
  </si>
  <si>
    <t>21:0221:000603</t>
  </si>
  <si>
    <t>21:0221:000603:0003:0001:00</t>
  </si>
  <si>
    <t>042E  :891711:00:------:--</t>
  </si>
  <si>
    <t>21:0779:000675</t>
  </si>
  <si>
    <t>21:0221:000604</t>
  </si>
  <si>
    <t>21:0221:000604:0003:0001:00</t>
  </si>
  <si>
    <t>042E  :891712:00:------:--</t>
  </si>
  <si>
    <t>21:0779:000676</t>
  </si>
  <si>
    <t>21:0221:000605</t>
  </si>
  <si>
    <t>21:0221:000605:0003:0001:00</t>
  </si>
  <si>
    <t>042E  :891713:00:------:--</t>
  </si>
  <si>
    <t>21:0779:000677</t>
  </si>
  <si>
    <t>21:0221:000606</t>
  </si>
  <si>
    <t>21:0221:000606:0003:0001:00</t>
  </si>
  <si>
    <t>042E  :891714:00:------:--</t>
  </si>
  <si>
    <t>21:0779:000678</t>
  </si>
  <si>
    <t>21:0221:000607</t>
  </si>
  <si>
    <t>21:0221:000607:0003:0001:00</t>
  </si>
  <si>
    <t>042E  :891715:9R:------:--</t>
  </si>
  <si>
    <t>21:0779:000679</t>
  </si>
  <si>
    <t>042E  :891716:00:------:--</t>
  </si>
  <si>
    <t>21:0779:000680</t>
  </si>
  <si>
    <t>21:0221:000608</t>
  </si>
  <si>
    <t>21:0221:000608:0003:0001:00</t>
  </si>
  <si>
    <t>042E  :891717:00:------:--</t>
  </si>
  <si>
    <t>21:0779:000681</t>
  </si>
  <si>
    <t>21:0221:000609</t>
  </si>
  <si>
    <t>21:0221:000609:0003:0001:00</t>
  </si>
  <si>
    <t>042E  :891718:00:------:--</t>
  </si>
  <si>
    <t>21:0779:000682</t>
  </si>
  <si>
    <t>21:0221:000610</t>
  </si>
  <si>
    <t>21:0221:000610:0003:0001:00</t>
  </si>
  <si>
    <t>042E  :891719:00:------:--</t>
  </si>
  <si>
    <t>21:0779:000683</t>
  </si>
  <si>
    <t>21:0221:000611</t>
  </si>
  <si>
    <t>21:0221:000611:0003:0001:00</t>
  </si>
  <si>
    <t>042E  :891720:00:------:--</t>
  </si>
  <si>
    <t>21:0779:000684</t>
  </si>
  <si>
    <t>21:0221:000612</t>
  </si>
  <si>
    <t>21:0221:000612:0003:0001:00</t>
  </si>
  <si>
    <t>042E  :891722:00:------:--</t>
  </si>
  <si>
    <t>21:0779:000685</t>
  </si>
  <si>
    <t>21:0221:000613</t>
  </si>
  <si>
    <t>21:0221:000613:0003:0001:00</t>
  </si>
  <si>
    <t>042E  :891723:00:------:--</t>
  </si>
  <si>
    <t>21:0779:000686</t>
  </si>
  <si>
    <t>21:0221:000614</t>
  </si>
  <si>
    <t>21:0221:000614:0003:0001:00</t>
  </si>
  <si>
    <t>042E  :891724:10:------:--</t>
  </si>
  <si>
    <t>21:0779:000687</t>
  </si>
  <si>
    <t>21:0221:000615</t>
  </si>
  <si>
    <t>21:0221:000615:0003:0001:00</t>
  </si>
  <si>
    <t>042E  :891725:20:891724:10</t>
  </si>
  <si>
    <t>21:0779:000688</t>
  </si>
  <si>
    <t>21:0221:000615:0004:0001:00</t>
  </si>
  <si>
    <t>042E  :891726:00:------:--</t>
  </si>
  <si>
    <t>21:0779:000689</t>
  </si>
  <si>
    <t>21:0221:000616</t>
  </si>
  <si>
    <t>21:0221:000616:0003:0001:00</t>
  </si>
  <si>
    <t>042E  :891727:00:------:--</t>
  </si>
  <si>
    <t>21:0779:000690</t>
  </si>
  <si>
    <t>21:0221:000617</t>
  </si>
  <si>
    <t>21:0221:000617:0003:0001:00</t>
  </si>
  <si>
    <t>042E  :891728:9P:------:--</t>
  </si>
  <si>
    <t>21:0779:000691</t>
  </si>
  <si>
    <t>042E  :891729:00:------:--</t>
  </si>
  <si>
    <t>21:0779:000692</t>
  </si>
  <si>
    <t>21:0221:000618</t>
  </si>
  <si>
    <t>21:0221:000618:0003:0001:00</t>
  </si>
  <si>
    <t>042E  :891730:00:------:--</t>
  </si>
  <si>
    <t>21:0779:000693</t>
  </si>
  <si>
    <t>21:0221:000619</t>
  </si>
  <si>
    <t>21:0221:000619:0003:0001:00</t>
  </si>
  <si>
    <t>042E  :891731:00:------:--</t>
  </si>
  <si>
    <t>21:0779:000694</t>
  </si>
  <si>
    <t>21:0221:000620</t>
  </si>
  <si>
    <t>21:0221:000620:0003:0001:00</t>
  </si>
  <si>
    <t>042E  :891732:00:------:--</t>
  </si>
  <si>
    <t>21:0779:000695</t>
  </si>
  <si>
    <t>21:0221:000621</t>
  </si>
  <si>
    <t>21:0221:000621:0003:0001:00</t>
  </si>
  <si>
    <t>042E  :891733:00:------:--</t>
  </si>
  <si>
    <t>21:0779:000696</t>
  </si>
  <si>
    <t>21:0221:000622</t>
  </si>
  <si>
    <t>21:0221:000622:0003:0001:00</t>
  </si>
  <si>
    <t>042E  :891734:00:------:--</t>
  </si>
  <si>
    <t>21:0779:000697</t>
  </si>
  <si>
    <t>21:0221:000623</t>
  </si>
  <si>
    <t>21:0221:000623:0003:0001:00</t>
  </si>
  <si>
    <t>042E  :891735:00:------:--</t>
  </si>
  <si>
    <t>21:0779:000698</t>
  </si>
  <si>
    <t>21:0221:000624</t>
  </si>
  <si>
    <t>21:0221:000624:0003:0001:00</t>
  </si>
  <si>
    <t>042E  :891736:00:------:--</t>
  </si>
  <si>
    <t>21:0779:000699</t>
  </si>
  <si>
    <t>21:0221:000625</t>
  </si>
  <si>
    <t>21:0221:000625:0003:0001:00</t>
  </si>
  <si>
    <t>042E  :891737:00:------:--</t>
  </si>
  <si>
    <t>21:0779:000700</t>
  </si>
  <si>
    <t>21:0221:000626</t>
  </si>
  <si>
    <t>21:0221:000626:0003:0001:00</t>
  </si>
  <si>
    <t>042E  :891738:00:------:--</t>
  </si>
  <si>
    <t>21:0779:000701</t>
  </si>
  <si>
    <t>21:0221:000627</t>
  </si>
  <si>
    <t>21:0221:000627:0003:0001:00</t>
  </si>
  <si>
    <t>042E  :891739:00:------:--</t>
  </si>
  <si>
    <t>21:0779:000702</t>
  </si>
  <si>
    <t>21:0221:000628</t>
  </si>
  <si>
    <t>21:0221:000628:0003:0001:00</t>
  </si>
  <si>
    <t>042E  :891740:00:------:--</t>
  </si>
  <si>
    <t>21:0779:000703</t>
  </si>
  <si>
    <t>21:0221:000629</t>
  </si>
  <si>
    <t>21:0221:000629:0003:0001:00</t>
  </si>
  <si>
    <t>042E  :891742:10:------:--</t>
  </si>
  <si>
    <t>21:0779:000704</t>
  </si>
  <si>
    <t>21:0221:000630</t>
  </si>
  <si>
    <t>21:0221:000630:0003:0001:00</t>
  </si>
  <si>
    <t>042E  :891743:20:891742:10</t>
  </si>
  <si>
    <t>21:0779:000705</t>
  </si>
  <si>
    <t>21:0221:000630:0004:0001:00</t>
  </si>
  <si>
    <t>042E  :891744:00:------:--</t>
  </si>
  <si>
    <t>21:0779:000706</t>
  </si>
  <si>
    <t>21:0221:000631</t>
  </si>
  <si>
    <t>21:0221:000631:0003:0001:00</t>
  </si>
  <si>
    <t>042E  :891745:00:------:--</t>
  </si>
  <si>
    <t>21:0779:000707</t>
  </si>
  <si>
    <t>21:0221:000632</t>
  </si>
  <si>
    <t>21:0221:000632:0003:0001:00</t>
  </si>
  <si>
    <t>042E  :891746:00:------:--</t>
  </si>
  <si>
    <t>21:0779:000708</t>
  </si>
  <si>
    <t>21:0221:000633</t>
  </si>
  <si>
    <t>21:0221:000633:0003:0001:00</t>
  </si>
  <si>
    <t>042E  :891747:00:------:--</t>
  </si>
  <si>
    <t>21:0779:000709</t>
  </si>
  <si>
    <t>21:0221:000634</t>
  </si>
  <si>
    <t>21:0221:000634:0003:0001:00</t>
  </si>
  <si>
    <t>042E  :891748:00:------:--</t>
  </si>
  <si>
    <t>21:0779:000710</t>
  </si>
  <si>
    <t>21:0221:000635</t>
  </si>
  <si>
    <t>21:0221:000635:0003:0001:00</t>
  </si>
  <si>
    <t>042E  :891749:00:------:--</t>
  </si>
  <si>
    <t>21:0779:000711</t>
  </si>
  <si>
    <t>21:0221:000636</t>
  </si>
  <si>
    <t>21:0221:000636:0003:0001:00</t>
  </si>
  <si>
    <t>042E  :891750:00:------:--</t>
  </si>
  <si>
    <t>21:0779:000712</t>
  </si>
  <si>
    <t>21:0221:000637</t>
  </si>
  <si>
    <t>21:0221:000637:0003:0001:00</t>
  </si>
  <si>
    <t>042E  :891751:00:------:--</t>
  </si>
  <si>
    <t>21:0779:000713</t>
  </si>
  <si>
    <t>21:0221:000638</t>
  </si>
  <si>
    <t>21:0221:000638:0003:0001:00</t>
  </si>
  <si>
    <t>042E  :891752:00:------:--</t>
  </si>
  <si>
    <t>21:0779:000714</t>
  </si>
  <si>
    <t>21:0221:000639</t>
  </si>
  <si>
    <t>21:0221:000639:0003:0001:00</t>
  </si>
  <si>
    <t>042E  :891753:00:------:--</t>
  </si>
  <si>
    <t>21:0779:000715</t>
  </si>
  <si>
    <t>21:0221:000640</t>
  </si>
  <si>
    <t>21:0221:000640:0003:0001:00</t>
  </si>
  <si>
    <t>042E  :891754:00:------:--</t>
  </si>
  <si>
    <t>21:0779:000716</t>
  </si>
  <si>
    <t>21:0221:000641</t>
  </si>
  <si>
    <t>21:0221:000641:0003:0001:00</t>
  </si>
  <si>
    <t>042E  :891755:9M:------:--</t>
  </si>
  <si>
    <t>21:0779:000717</t>
  </si>
  <si>
    <t>042E  :891756:00:------:--</t>
  </si>
  <si>
    <t>21:0779:000718</t>
  </si>
  <si>
    <t>21:0221:000642</t>
  </si>
  <si>
    <t>21:0221:000642:0003:0001:00</t>
  </si>
  <si>
    <t>042E  :891757:00:------:--</t>
  </si>
  <si>
    <t>21:0779:000719</t>
  </si>
  <si>
    <t>21:0221:000643</t>
  </si>
  <si>
    <t>21:0221:000643:0003:0001:00</t>
  </si>
  <si>
    <t>042E  :891758:00:------:--</t>
  </si>
  <si>
    <t>21:0779:000720</t>
  </si>
  <si>
    <t>21:0221:000644</t>
  </si>
  <si>
    <t>21:0221:000644:0003:0001:00</t>
  </si>
  <si>
    <t>042E  :891759:00:------:--</t>
  </si>
  <si>
    <t>21:0779:000721</t>
  </si>
  <si>
    <t>21:0221:000645</t>
  </si>
  <si>
    <t>21:0221:000645:0003:0001:00</t>
  </si>
  <si>
    <t>042E  :891760:00:------:--</t>
  </si>
  <si>
    <t>21:0779:000722</t>
  </si>
  <si>
    <t>21:0221:000646</t>
  </si>
  <si>
    <t>21:0221:000646:0003:0001:00</t>
  </si>
  <si>
    <t>042E  :891762:10:------:--</t>
  </si>
  <si>
    <t>21:0779:000723</t>
  </si>
  <si>
    <t>21:0221:000647</t>
  </si>
  <si>
    <t>21:0221:000647:0003:0001:00</t>
  </si>
  <si>
    <t>042E  :891763:20:891762:10</t>
  </si>
  <si>
    <t>21:0779:000724</t>
  </si>
  <si>
    <t>21:0221:000647:0004:0001:00</t>
  </si>
  <si>
    <t>042E  :891764:00:------:--</t>
  </si>
  <si>
    <t>21:0779:000725</t>
  </si>
  <si>
    <t>21:0221:000648</t>
  </si>
  <si>
    <t>21:0221:000648:0003:0001:00</t>
  </si>
  <si>
    <t>042E  :891765:00:------:--</t>
  </si>
  <si>
    <t>21:0779:000726</t>
  </si>
  <si>
    <t>21:0221:000649</t>
  </si>
  <si>
    <t>21:0221:000649:0003:0001:00</t>
  </si>
  <si>
    <t>042E  :891766:00:------:--</t>
  </si>
  <si>
    <t>21:0779:000727</t>
  </si>
  <si>
    <t>21:0221:000650</t>
  </si>
  <si>
    <t>21:0221:000650:0003:0001:00</t>
  </si>
  <si>
    <t>042E  :891767:00:------:--</t>
  </si>
  <si>
    <t>21:0779:000728</t>
  </si>
  <si>
    <t>21:0221:000651</t>
  </si>
  <si>
    <t>21:0221:000651:0003:0001:00</t>
  </si>
  <si>
    <t>042E  :891768:00:------:--</t>
  </si>
  <si>
    <t>21:0779:000729</t>
  </si>
  <si>
    <t>21:0221:000652</t>
  </si>
  <si>
    <t>21:0221:000652:0003:0001:00</t>
  </si>
  <si>
    <t>042E  :891769:9P:------:--</t>
  </si>
  <si>
    <t>21:0779:000730</t>
  </si>
  <si>
    <t>042L  :891002:10:------:--</t>
  </si>
  <si>
    <t>21:0779:000731</t>
  </si>
  <si>
    <t>21:0221:000653</t>
  </si>
  <si>
    <t>21:0221:000653:0003:0001:00</t>
  </si>
  <si>
    <t>042L  :891003:20:891002:10</t>
  </si>
  <si>
    <t>21:0779:000732</t>
  </si>
  <si>
    <t>21:0221:000653:0004:0001:00</t>
  </si>
  <si>
    <t>042L  :891004:00:------:--</t>
  </si>
  <si>
    <t>21:0779:000733</t>
  </si>
  <si>
    <t>21:0221:000654</t>
  </si>
  <si>
    <t>21:0221:000654:0003:0001:00</t>
  </si>
  <si>
    <t>042L  :891005:00:------:--</t>
  </si>
  <si>
    <t>21:0779:000734</t>
  </si>
  <si>
    <t>21:0221:000655</t>
  </si>
  <si>
    <t>21:0221:000655:0003:0001:00</t>
  </si>
  <si>
    <t>042L  :891006:00:------:--</t>
  </si>
  <si>
    <t>21:0779:000735</t>
  </si>
  <si>
    <t>21:0221:000656</t>
  </si>
  <si>
    <t>21:0221:000656:0003:0001:00</t>
  </si>
  <si>
    <t>042L  :891007:00:------:--</t>
  </si>
  <si>
    <t>21:0779:000736</t>
  </si>
  <si>
    <t>21:0221:000657</t>
  </si>
  <si>
    <t>21:0221:000657:0003:0001:00</t>
  </si>
  <si>
    <t>042L  :891008:00:------:--</t>
  </si>
  <si>
    <t>21:0779:000737</t>
  </si>
  <si>
    <t>21:0221:000658</t>
  </si>
  <si>
    <t>21:0221:000658:0003:0001:00</t>
  </si>
  <si>
    <t>042L  :891009:00:------:--</t>
  </si>
  <si>
    <t>21:0779:000738</t>
  </si>
  <si>
    <t>21:0221:000659</t>
  </si>
  <si>
    <t>21:0221:000659:0003:0001:00</t>
  </si>
  <si>
    <t>042L  :891010:9M:------:--</t>
  </si>
  <si>
    <t>21:0779:000739</t>
  </si>
  <si>
    <t>042L  :891011:00:------:--</t>
  </si>
  <si>
    <t>21:0779:000740</t>
  </si>
  <si>
    <t>21:0221:000660</t>
  </si>
  <si>
    <t>21:0221:000660:0003:0001:00</t>
  </si>
  <si>
    <t>042L  :891012:00:------:--</t>
  </si>
  <si>
    <t>21:0779:000741</t>
  </si>
  <si>
    <t>21:0221:000661</t>
  </si>
  <si>
    <t>21:0221:000661:0003:0001:00</t>
  </si>
  <si>
    <t>042L  :891013:00:------:--</t>
  </si>
  <si>
    <t>21:0779:000742</t>
  </si>
  <si>
    <t>21:0221:000662</t>
  </si>
  <si>
    <t>21:0221:000662:0003:0001:00</t>
  </si>
  <si>
    <t>042L  :891014:00:------:--</t>
  </si>
  <si>
    <t>21:0779:000743</t>
  </si>
  <si>
    <t>21:0221:000663</t>
  </si>
  <si>
    <t>21:0221:000663:0003:0001:00</t>
  </si>
  <si>
    <t>042L  :891015:00:------:--</t>
  </si>
  <si>
    <t>21:0779:000744</t>
  </si>
  <si>
    <t>21:0221:000664</t>
  </si>
  <si>
    <t>21:0221:000664:0003:0001:00</t>
  </si>
  <si>
    <t>042L  :891016:00:------:--</t>
  </si>
  <si>
    <t>21:0779:000745</t>
  </si>
  <si>
    <t>21:0221:000665</t>
  </si>
  <si>
    <t>21:0221:000665:0003:0001:00</t>
  </si>
  <si>
    <t>042L  :891017:00:------:--</t>
  </si>
  <si>
    <t>21:0779:000746</t>
  </si>
  <si>
    <t>21:0221:000666</t>
  </si>
  <si>
    <t>21:0221:000666:0003:0001:00</t>
  </si>
  <si>
    <t>042L  :891018:00:------:--</t>
  </si>
  <si>
    <t>21:0779:000747</t>
  </si>
  <si>
    <t>21:0221:000667</t>
  </si>
  <si>
    <t>21:0221:000667:0003:0001:00</t>
  </si>
  <si>
    <t>042L  :891019:00:------:--</t>
  </si>
  <si>
    <t>21:0779:000748</t>
  </si>
  <si>
    <t>21:0221:000668</t>
  </si>
  <si>
    <t>21:0221:000668:0003:0001:00</t>
  </si>
  <si>
    <t>042L  :891020:00:------:--</t>
  </si>
  <si>
    <t>21:0779:000749</t>
  </si>
  <si>
    <t>21:0221:000669</t>
  </si>
  <si>
    <t>21:0221:000669:0003:0001:00</t>
  </si>
  <si>
    <t>042L  :891022:00:------:--</t>
  </si>
  <si>
    <t>21:0779:000750</t>
  </si>
  <si>
    <t>21:0221:000670</t>
  </si>
  <si>
    <t>21:0221:000670:0003:0001:00</t>
  </si>
  <si>
    <t>042L  :891023:00:------:--</t>
  </si>
  <si>
    <t>21:0779:000751</t>
  </si>
  <si>
    <t>21:0221:000671</t>
  </si>
  <si>
    <t>21:0221:000671:0003:0001:00</t>
  </si>
  <si>
    <t>042L  :891024:10:------:--</t>
  </si>
  <si>
    <t>21:0779:000752</t>
  </si>
  <si>
    <t>21:0221:000672</t>
  </si>
  <si>
    <t>21:0221:000672:0003:0001:00</t>
  </si>
  <si>
    <t>042L  :891025:20:891024:10</t>
  </si>
  <si>
    <t>21:0779:000753</t>
  </si>
  <si>
    <t>21:0221:000672:0004:0001:00</t>
  </si>
  <si>
    <t>042L  :891026:00:------:--</t>
  </si>
  <si>
    <t>21:0779:000754</t>
  </si>
  <si>
    <t>21:0221:000673</t>
  </si>
  <si>
    <t>21:0221:000673:0003:0001:00</t>
  </si>
  <si>
    <t>042L  :891027:00:------:--</t>
  </si>
  <si>
    <t>21:0779:000755</t>
  </si>
  <si>
    <t>21:0221:000674</t>
  </si>
  <si>
    <t>21:0221:000674:0003:0001:00</t>
  </si>
  <si>
    <t>042L  :891028:00:------:--</t>
  </si>
  <si>
    <t>21:0779:000756</t>
  </si>
  <si>
    <t>21:0221:000675</t>
  </si>
  <si>
    <t>21:0221:000675:0003:0001:00</t>
  </si>
  <si>
    <t>042L  :891029:00:------:--</t>
  </si>
  <si>
    <t>21:0779:000757</t>
  </si>
  <si>
    <t>21:0221:000676</t>
  </si>
  <si>
    <t>21:0221:000676:0003:0001:00</t>
  </si>
  <si>
    <t>042L  :891030:00:------:--</t>
  </si>
  <si>
    <t>21:0779:000758</t>
  </si>
  <si>
    <t>21:0221:000677</t>
  </si>
  <si>
    <t>21:0221:000677:0003:0001:00</t>
  </si>
  <si>
    <t>042L  :891031:00:------:--</t>
  </si>
  <si>
    <t>21:0779:000759</t>
  </si>
  <si>
    <t>21:0221:000678</t>
  </si>
  <si>
    <t>21:0221:000678:0003:0001:00</t>
  </si>
  <si>
    <t>042L  :891032:00:------:--</t>
  </si>
  <si>
    <t>21:0779:000760</t>
  </si>
  <si>
    <t>21:0221:000679</t>
  </si>
  <si>
    <t>21:0221:000679:0003:0001:00</t>
  </si>
  <si>
    <t>042L  :891033:00:------:--</t>
  </si>
  <si>
    <t>21:0779:000761</t>
  </si>
  <si>
    <t>21:0221:000680</t>
  </si>
  <si>
    <t>21:0221:000680:0003:0001:00</t>
  </si>
  <si>
    <t>042L  :891034:00:------:--</t>
  </si>
  <si>
    <t>21:0779:000762</t>
  </si>
  <si>
    <t>21:0221:000681</t>
  </si>
  <si>
    <t>21:0221:000681:0003:0001:00</t>
  </si>
  <si>
    <t>042L  :891035:00:------:--</t>
  </si>
  <si>
    <t>21:0779:000763</t>
  </si>
  <si>
    <t>21:0221:000682</t>
  </si>
  <si>
    <t>21:0221:000682:0003:0001:00</t>
  </si>
  <si>
    <t>042L  :891036:00:------:--</t>
  </si>
  <si>
    <t>21:0779:000764</t>
  </si>
  <si>
    <t>21:0221:000683</t>
  </si>
  <si>
    <t>21:0221:000683:0003:0001:00</t>
  </si>
  <si>
    <t>042L  :891037:9M:------:--</t>
  </si>
  <si>
    <t>21:0779:000765</t>
  </si>
  <si>
    <t>042L  :891038:00:------:--</t>
  </si>
  <si>
    <t>21:0779:000766</t>
  </si>
  <si>
    <t>21:0221:000684</t>
  </si>
  <si>
    <t>21:0221:000684:0003:0001:00</t>
  </si>
  <si>
    <t>042L  :891039:00:------:--</t>
  </si>
  <si>
    <t>21:0779:000767</t>
  </si>
  <si>
    <t>21:0221:000685</t>
  </si>
  <si>
    <t>21:0221:000685:0003:0001:00</t>
  </si>
  <si>
    <t>042L  :891040:00:------:--</t>
  </si>
  <si>
    <t>21:0779:000768</t>
  </si>
  <si>
    <t>21:0221:000686</t>
  </si>
  <si>
    <t>21:0221:000686:0003:0001:00</t>
  </si>
  <si>
    <t>042L  :891042:00:------:--</t>
  </si>
  <si>
    <t>21:0779:000769</t>
  </si>
  <si>
    <t>21:0221:000687</t>
  </si>
  <si>
    <t>21:0221:000687:0003:0001:00</t>
  </si>
  <si>
    <t>042L  :891043:10:------:--</t>
  </si>
  <si>
    <t>21:0779:000770</t>
  </si>
  <si>
    <t>21:0221:000688</t>
  </si>
  <si>
    <t>21:0221:000688:0003:0001:00</t>
  </si>
  <si>
    <t>042L  :891044:20:891043:10</t>
  </si>
  <si>
    <t>21:0779:000771</t>
  </si>
  <si>
    <t>21:0221:000688:0004:0001:00</t>
  </si>
  <si>
    <t>042L  :891045:00:------:--</t>
  </si>
  <si>
    <t>21:0779:000772</t>
  </si>
  <si>
    <t>21:0221:000689</t>
  </si>
  <si>
    <t>21:0221:000689:0003:0001:00</t>
  </si>
  <si>
    <t>042L  :891046:00:------:--</t>
  </si>
  <si>
    <t>21:0779:000773</t>
  </si>
  <si>
    <t>21:0221:000690</t>
  </si>
  <si>
    <t>21:0221:000690:0003:0001:00</t>
  </si>
  <si>
    <t>042L  :891047:00:------:--</t>
  </si>
  <si>
    <t>21:0779:000774</t>
  </si>
  <si>
    <t>21:0221:000691</t>
  </si>
  <si>
    <t>21:0221:000691:0003:0001:00</t>
  </si>
  <si>
    <t>042L  :891048:00:------:--</t>
  </si>
  <si>
    <t>21:0779:000775</t>
  </si>
  <si>
    <t>21:0221:000692</t>
  </si>
  <si>
    <t>21:0221:000692:0003:0001:00</t>
  </si>
  <si>
    <t>042L  :891049:00:------:--</t>
  </si>
  <si>
    <t>21:0779:000776</t>
  </si>
  <si>
    <t>21:0221:000693</t>
  </si>
  <si>
    <t>21:0221:000693:0003:0001:00</t>
  </si>
  <si>
    <t>042L  :891050:00:------:--</t>
  </si>
  <si>
    <t>21:0779:000777</t>
  </si>
  <si>
    <t>21:0221:000694</t>
  </si>
  <si>
    <t>21:0221:000694:0003:0001:00</t>
  </si>
  <si>
    <t>042L  :891051:00:------:--</t>
  </si>
  <si>
    <t>21:0779:000778</t>
  </si>
  <si>
    <t>21:0221:000695</t>
  </si>
  <si>
    <t>21:0221:000695:0003:0001:00</t>
  </si>
  <si>
    <t>042L  :891052:00:------:--</t>
  </si>
  <si>
    <t>21:0779:000779</t>
  </si>
  <si>
    <t>21:0221:000696</t>
  </si>
  <si>
    <t>21:0221:000696:0003:0001:00</t>
  </si>
  <si>
    <t>042L  :891053:9P:------:--</t>
  </si>
  <si>
    <t>21:0779:000780</t>
  </si>
  <si>
    <t>042L  :891054:00:------:--</t>
  </si>
  <si>
    <t>21:0779:000781</t>
  </si>
  <si>
    <t>21:0221:000697</t>
  </si>
  <si>
    <t>21:0221:000697:0003:0001:00</t>
  </si>
  <si>
    <t>042L  :891055:00:------:--</t>
  </si>
  <si>
    <t>21:0779:000782</t>
  </si>
  <si>
    <t>21:0221:000698</t>
  </si>
  <si>
    <t>21:0221:000698:0003:0001:00</t>
  </si>
  <si>
    <t>042L  :891056:00:------:--</t>
  </si>
  <si>
    <t>21:0779:000783</t>
  </si>
  <si>
    <t>21:0221:000699</t>
  </si>
  <si>
    <t>21:0221:000699:0003:0001:00</t>
  </si>
  <si>
    <t>042L  :891057:00:------:--</t>
  </si>
  <si>
    <t>21:0779:000784</t>
  </si>
  <si>
    <t>21:0221:000700</t>
  </si>
  <si>
    <t>21:0221:000700:0003:0001:00</t>
  </si>
  <si>
    <t>042L  :891058:00:------:--</t>
  </si>
  <si>
    <t>21:0779:000785</t>
  </si>
  <si>
    <t>21:0221:000701</t>
  </si>
  <si>
    <t>21:0221:000701:0003:0001:00</t>
  </si>
  <si>
    <t>042L  :891059:00:------:--</t>
  </si>
  <si>
    <t>21:0779:000786</t>
  </si>
  <si>
    <t>21:0221:000702</t>
  </si>
  <si>
    <t>21:0221:000702:0003:0001:00</t>
  </si>
  <si>
    <t>042L  :891060:00:------:--</t>
  </si>
  <si>
    <t>21:0779:000787</t>
  </si>
  <si>
    <t>21:0221:000703</t>
  </si>
  <si>
    <t>21:0221:000703:0003:0001:00</t>
  </si>
  <si>
    <t>042L  :891062:10:------:--</t>
  </si>
  <si>
    <t>21:0779:000788</t>
  </si>
  <si>
    <t>21:0221:000704</t>
  </si>
  <si>
    <t>21:0221:000704:0003:0001:00</t>
  </si>
  <si>
    <t>042L  :891063:20:891062:10</t>
  </si>
  <si>
    <t>21:0779:000789</t>
  </si>
  <si>
    <t>21:0221:000704:0004:0001:00</t>
  </si>
  <si>
    <t>042L  :891064:00:------:--</t>
  </si>
  <si>
    <t>21:0779:000790</t>
  </si>
  <si>
    <t>21:0221:000705</t>
  </si>
  <si>
    <t>21:0221:000705:0003:0001:00</t>
  </si>
  <si>
    <t>042L  :891065:00:------:--</t>
  </si>
  <si>
    <t>21:0779:000791</t>
  </si>
  <si>
    <t>21:0221:000706</t>
  </si>
  <si>
    <t>21:0221:000706:0003:0001:00</t>
  </si>
  <si>
    <t>042L  :891066:00:------:--</t>
  </si>
  <si>
    <t>21:0779:000792</t>
  </si>
  <si>
    <t>21:0221:000707</t>
  </si>
  <si>
    <t>21:0221:000707:0003:0001:00</t>
  </si>
  <si>
    <t>042L  :891067:00:------:--</t>
  </si>
  <si>
    <t>21:0779:000793</t>
  </si>
  <si>
    <t>21:0221:000708</t>
  </si>
  <si>
    <t>21:0221:000708:0003:0001:00</t>
  </si>
  <si>
    <t>042L  :891068:00:------:--</t>
  </si>
  <si>
    <t>21:0779:000794</t>
  </si>
  <si>
    <t>21:0221:000709</t>
  </si>
  <si>
    <t>21:0221:000709:0003:0001:00</t>
  </si>
  <si>
    <t>042L  :891069:00:------:--</t>
  </si>
  <si>
    <t>21:0779:000795</t>
  </si>
  <si>
    <t>21:0221:000710</t>
  </si>
  <si>
    <t>21:0221:000710:0003:0001:00</t>
  </si>
  <si>
    <t>042L  :891070:00:------:--</t>
  </si>
  <si>
    <t>21:0779:000796</t>
  </si>
  <si>
    <t>21:0221:000711</t>
  </si>
  <si>
    <t>21:0221:000711:0003:0001:00</t>
  </si>
  <si>
    <t>042L  :891071:00:------:--</t>
  </si>
  <si>
    <t>21:0779:000797</t>
  </si>
  <si>
    <t>21:0221:000712</t>
  </si>
  <si>
    <t>21:0221:000712:0003:0001:00</t>
  </si>
  <si>
    <t>042L  :891072:00:------:--</t>
  </si>
  <si>
    <t>21:0779:000798</t>
  </si>
  <si>
    <t>21:0221:000713</t>
  </si>
  <si>
    <t>21:0221:000713:0003:0001:00</t>
  </si>
  <si>
    <t>042L  :891073:9M:------:--</t>
  </si>
  <si>
    <t>21:0779:000799</t>
  </si>
  <si>
    <t>042L  :891074:00:------:--</t>
  </si>
  <si>
    <t>21:0779:000800</t>
  </si>
  <si>
    <t>21:0221:000714</t>
  </si>
  <si>
    <t>21:0221:000714:0003:0001:00</t>
  </si>
  <si>
    <t>042L  :891075:00:------:--</t>
  </si>
  <si>
    <t>21:0779:000801</t>
  </si>
  <si>
    <t>21:0221:000715</t>
  </si>
  <si>
    <t>21:0221:000715:0003:0001:00</t>
  </si>
  <si>
    <t>042L  :891076:00:------:--</t>
  </si>
  <si>
    <t>21:0779:000802</t>
  </si>
  <si>
    <t>21:0221:000716</t>
  </si>
  <si>
    <t>21:0221:000716:0003:0001:00</t>
  </si>
  <si>
    <t>042L  :891077:00:------:--</t>
  </si>
  <si>
    <t>21:0779:000803</t>
  </si>
  <si>
    <t>21:0221:000717</t>
  </si>
  <si>
    <t>21:0221:000717:0003:0001:00</t>
  </si>
  <si>
    <t>042L  :891078:00:------:--</t>
  </si>
  <si>
    <t>21:0779:000804</t>
  </si>
  <si>
    <t>21:0221:000718</t>
  </si>
  <si>
    <t>21:0221:000718:0003:0001:00</t>
  </si>
  <si>
    <t>042L  :891079:00:------:--</t>
  </si>
  <si>
    <t>21:0779:000805</t>
  </si>
  <si>
    <t>21:0221:000719</t>
  </si>
  <si>
    <t>21:0221:000719:0003:0001:00</t>
  </si>
  <si>
    <t>042L  :891080:00:------:--</t>
  </si>
  <si>
    <t>21:0779:000806</t>
  </si>
  <si>
    <t>21:0221:000720</t>
  </si>
  <si>
    <t>21:0221:000720:0003:0001:00</t>
  </si>
  <si>
    <t>042L  :891082:00:------:--</t>
  </si>
  <si>
    <t>21:0779:000807</t>
  </si>
  <si>
    <t>21:0221:000721</t>
  </si>
  <si>
    <t>21:0221:000721:0003:0001:00</t>
  </si>
  <si>
    <t>042L  :891083:10:------:--</t>
  </si>
  <si>
    <t>21:0779:000808</t>
  </si>
  <si>
    <t>21:0221:000722</t>
  </si>
  <si>
    <t>21:0221:000722:0003:0001:00</t>
  </si>
  <si>
    <t>042L  :891084:20:891083:10</t>
  </si>
  <si>
    <t>21:0779:000809</t>
  </si>
  <si>
    <t>21:0221:000722:0004:0001:00</t>
  </si>
  <si>
    <t>042L  :891085:00:------:--</t>
  </si>
  <si>
    <t>21:0779:000810</t>
  </si>
  <si>
    <t>21:0221:000723</t>
  </si>
  <si>
    <t>21:0221:000723:0003:0001:00</t>
  </si>
  <si>
    <t>042L  :891086:00:------:--</t>
  </si>
  <si>
    <t>21:0779:000811</t>
  </si>
  <si>
    <t>21:0221:000724</t>
  </si>
  <si>
    <t>21:0221:000724:0003:0001:00</t>
  </si>
  <si>
    <t>042L  :891087:00:------:--</t>
  </si>
  <si>
    <t>21:0779:000812</t>
  </si>
  <si>
    <t>21:0221:000725</t>
  </si>
  <si>
    <t>21:0221:000725:0003:0001:00</t>
  </si>
  <si>
    <t>042L  :891088:00:------:--</t>
  </si>
  <si>
    <t>21:0779:000813</t>
  </si>
  <si>
    <t>21:0221:000726</t>
  </si>
  <si>
    <t>21:0221:000726:0003:0001:00</t>
  </si>
  <si>
    <t>042L  :891089:00:------:--</t>
  </si>
  <si>
    <t>21:0779:000814</t>
  </si>
  <si>
    <t>21:0221:000727</t>
  </si>
  <si>
    <t>21:0221:000727:0003:0001:00</t>
  </si>
  <si>
    <t>042L  :891090:9M:------:--</t>
  </si>
  <si>
    <t>21:0779:000815</t>
  </si>
  <si>
    <t>042L  :891091:00:------:--</t>
  </si>
  <si>
    <t>21:0779:000816</t>
  </si>
  <si>
    <t>21:0221:000728</t>
  </si>
  <si>
    <t>21:0221:000728:0003:0001:00</t>
  </si>
  <si>
    <t>042L  :891092:00:------:--</t>
  </si>
  <si>
    <t>21:0779:000817</t>
  </si>
  <si>
    <t>21:0221:000729</t>
  </si>
  <si>
    <t>21:0221:000729:0003:0001:00</t>
  </si>
  <si>
    <t>042L  :891093:00:------:--</t>
  </si>
  <si>
    <t>21:0779:000818</t>
  </si>
  <si>
    <t>21:0221:000730</t>
  </si>
  <si>
    <t>21:0221:000730:0003:0001:00</t>
  </si>
  <si>
    <t>042L  :891094:00:------:--</t>
  </si>
  <si>
    <t>21:0779:000819</t>
  </si>
  <si>
    <t>21:0221:000731</t>
  </si>
  <si>
    <t>21:0221:000731:0003:0001:00</t>
  </si>
  <si>
    <t>042L  :891095:00:------:--</t>
  </si>
  <si>
    <t>21:0779:000820</t>
  </si>
  <si>
    <t>21:0221:000732</t>
  </si>
  <si>
    <t>21:0221:000732:0003:0001:00</t>
  </si>
  <si>
    <t>042L  :891096:00:------:--</t>
  </si>
  <si>
    <t>21:0779:000821</t>
  </si>
  <si>
    <t>21:0221:000733</t>
  </si>
  <si>
    <t>21:0221:000733:0003:0001:00</t>
  </si>
  <si>
    <t>042L  :891097:00:------:--</t>
  </si>
  <si>
    <t>21:0779:000822</t>
  </si>
  <si>
    <t>21:0221:000734</t>
  </si>
  <si>
    <t>21:0221:000734:0003:0001:00</t>
  </si>
  <si>
    <t>042L  :891098:00:------:--</t>
  </si>
  <si>
    <t>21:0779:000823</t>
  </si>
  <si>
    <t>21:0221:000735</t>
  </si>
  <si>
    <t>21:0221:000735:0003:0001:00</t>
  </si>
  <si>
    <t>042L  :891099:00:------:--</t>
  </si>
  <si>
    <t>21:0779:000824</t>
  </si>
  <si>
    <t>21:0221:000736</t>
  </si>
  <si>
    <t>21:0221:000736:0003:0001:00</t>
  </si>
  <si>
    <t>042L  :891100:00:------:--</t>
  </si>
  <si>
    <t>21:0779:000825</t>
  </si>
  <si>
    <t>21:0221:000737</t>
  </si>
  <si>
    <t>21:0221:000737:0003:0001:00</t>
  </si>
  <si>
    <t>042L  :891102:10:------:--</t>
  </si>
  <si>
    <t>21:0779:000826</t>
  </si>
  <si>
    <t>21:0221:000738</t>
  </si>
  <si>
    <t>21:0221:000738:0003:0001:00</t>
  </si>
  <si>
    <t>042L  :891103:20:891102:10</t>
  </si>
  <si>
    <t>21:0779:000827</t>
  </si>
  <si>
    <t>21:0221:000738:0004:0001:00</t>
  </si>
  <si>
    <t>042L  :891104:00:------:--</t>
  </si>
  <si>
    <t>21:0779:000828</t>
  </si>
  <si>
    <t>21:0221:000739</t>
  </si>
  <si>
    <t>21:0221:000739:0003:0001:00</t>
  </si>
  <si>
    <t>042L  :891105:00:------:--</t>
  </si>
  <si>
    <t>21:0779:000829</t>
  </si>
  <si>
    <t>21:0221:000740</t>
  </si>
  <si>
    <t>21:0221:000740:0003:0001:00</t>
  </si>
  <si>
    <t>042L  :891106:00:------:--</t>
  </si>
  <si>
    <t>21:0779:000830</t>
  </si>
  <si>
    <t>21:0221:000741</t>
  </si>
  <si>
    <t>21:0221:000741:0003:0001:00</t>
  </si>
  <si>
    <t>042L  :891107:9P:------:--</t>
  </si>
  <si>
    <t>21:0779:000831</t>
  </si>
  <si>
    <t>042L  :891108:00:------:--</t>
  </si>
  <si>
    <t>21:0779:000832</t>
  </si>
  <si>
    <t>21:0221:000742</t>
  </si>
  <si>
    <t>21:0221:000742:0003:0001:00</t>
  </si>
  <si>
    <t>042L  :891109:00:------:--</t>
  </si>
  <si>
    <t>21:0779:000833</t>
  </si>
  <si>
    <t>21:0221:000743</t>
  </si>
  <si>
    <t>21:0221:000743:0003:0001:00</t>
  </si>
  <si>
    <t>042L  :891110:00:------:--</t>
  </si>
  <si>
    <t>21:0779:000834</t>
  </si>
  <si>
    <t>21:0221:000744</t>
  </si>
  <si>
    <t>21:0221:000744:0003:0001:00</t>
  </si>
  <si>
    <t>042L  :891111:00:------:--</t>
  </si>
  <si>
    <t>21:0779:000835</t>
  </si>
  <si>
    <t>21:0221:000745</t>
  </si>
  <si>
    <t>21:0221:000745:0003:0001:00</t>
  </si>
  <si>
    <t>042L  :891112:00:------:--</t>
  </si>
  <si>
    <t>21:0779:000836</t>
  </si>
  <si>
    <t>21:0221:000746</t>
  </si>
  <si>
    <t>21:0221:000746:0003:0001:00</t>
  </si>
  <si>
    <t>042L  :891113:00:------:--</t>
  </si>
  <si>
    <t>21:0779:000837</t>
  </si>
  <si>
    <t>21:0221:000747</t>
  </si>
  <si>
    <t>21:0221:000747:0003:0001:00</t>
  </si>
  <si>
    <t>042L  :891114:00:------:--</t>
  </si>
  <si>
    <t>21:0779:000838</t>
  </si>
  <si>
    <t>21:0221:000748</t>
  </si>
  <si>
    <t>21:0221:000748:0003:0001:00</t>
  </si>
  <si>
    <t>042L  :891115:00:------:--</t>
  </si>
  <si>
    <t>21:0779:000839</t>
  </si>
  <si>
    <t>21:0221:000749</t>
  </si>
  <si>
    <t>21:0221:000749:0003:0001:00</t>
  </si>
  <si>
    <t>042L  :891116:00:------:--</t>
  </si>
  <si>
    <t>21:0779:000840</t>
  </si>
  <si>
    <t>21:0221:000750</t>
  </si>
  <si>
    <t>21:0221:000750:0003:0001:00</t>
  </si>
  <si>
    <t>042L  :891117:00:------:--</t>
  </si>
  <si>
    <t>21:0779:000841</t>
  </si>
  <si>
    <t>21:0221:000751</t>
  </si>
  <si>
    <t>21:0221:000751:0003:0001:00</t>
  </si>
  <si>
    <t>042L  :891118:00:------:--</t>
  </si>
  <si>
    <t>21:0779:000842</t>
  </si>
  <si>
    <t>21:0221:000752</t>
  </si>
  <si>
    <t>21:0221:000752:0003:0001:00</t>
  </si>
  <si>
    <t>042L  :891119:00:------:--</t>
  </si>
  <si>
    <t>21:0779:000843</t>
  </si>
  <si>
    <t>21:0221:000753</t>
  </si>
  <si>
    <t>21:0221:000753:0003:0001:00</t>
  </si>
  <si>
    <t>042L  :891120:00:------:--</t>
  </si>
  <si>
    <t>21:0779:000844</t>
  </si>
  <si>
    <t>21:0221:000754</t>
  </si>
  <si>
    <t>21:0221:000754:0003:0001:00</t>
  </si>
  <si>
    <t>042L  :891122:10:------:--</t>
  </si>
  <si>
    <t>21:0779:000845</t>
  </si>
  <si>
    <t>21:0221:000755</t>
  </si>
  <si>
    <t>21:0221:000755:0003:0001:00</t>
  </si>
  <si>
    <t>042L  :891123:9M:------:--</t>
  </si>
  <si>
    <t>21:0779:000846</t>
  </si>
  <si>
    <t>042L  :891124:20:891122:10</t>
  </si>
  <si>
    <t>21:0779:000847</t>
  </si>
  <si>
    <t>21:0221:000755:0004:0001:00</t>
  </si>
  <si>
    <t>042L  :891125:00:------:--</t>
  </si>
  <si>
    <t>21:0779:000848</t>
  </si>
  <si>
    <t>21:0221:000756</t>
  </si>
  <si>
    <t>21:0221:000756:0003:0001:00</t>
  </si>
  <si>
    <t>042L  :891126:00:------:--</t>
  </si>
  <si>
    <t>21:0779:000849</t>
  </si>
  <si>
    <t>21:0221:000757</t>
  </si>
  <si>
    <t>21:0221:000757:0003:0001:00</t>
  </si>
  <si>
    <t>042L  :891127:00:------:--</t>
  </si>
  <si>
    <t>21:0779:000850</t>
  </si>
  <si>
    <t>21:0221:000758</t>
  </si>
  <si>
    <t>21:0221:000758:0003:0001:00</t>
  </si>
  <si>
    <t>042L  :891128:00:------:--</t>
  </si>
  <si>
    <t>21:0779:000851</t>
  </si>
  <si>
    <t>21:0221:000759</t>
  </si>
  <si>
    <t>21:0221:000759:0003:0001:00</t>
  </si>
  <si>
    <t>042L  :891129:00:------:--</t>
  </si>
  <si>
    <t>21:0779:000852</t>
  </si>
  <si>
    <t>21:0221:000760</t>
  </si>
  <si>
    <t>21:0221:000760:0003:0001:00</t>
  </si>
  <si>
    <t>042L  :891130:00:------:--</t>
  </si>
  <si>
    <t>21:0779:000853</t>
  </si>
  <si>
    <t>21:0221:000761</t>
  </si>
  <si>
    <t>21:0221:000761:0003:0001:00</t>
  </si>
  <si>
    <t>042L  :891131:00:------:--</t>
  </si>
  <si>
    <t>21:0779:000854</t>
  </si>
  <si>
    <t>21:0221:000762</t>
  </si>
  <si>
    <t>21:0221:000762:0003:0001:00</t>
  </si>
  <si>
    <t>042L  :891132:00:------:--</t>
  </si>
  <si>
    <t>21:0779:000855</t>
  </si>
  <si>
    <t>21:0221:000763</t>
  </si>
  <si>
    <t>21:0221:000763:0003:0001:00</t>
  </si>
  <si>
    <t>042L  :891133:00:------:--</t>
  </si>
  <si>
    <t>21:0779:000856</t>
  </si>
  <si>
    <t>21:0221:000764</t>
  </si>
  <si>
    <t>21:0221:000764:0003:0001:00</t>
  </si>
  <si>
    <t>042L  :891134:00:------:--</t>
  </si>
  <si>
    <t>21:0779:000857</t>
  </si>
  <si>
    <t>21:0221:000765</t>
  </si>
  <si>
    <t>21:0221:000765:0003:0001:00</t>
  </si>
  <si>
    <t>042L  :891135:00:------:--</t>
  </si>
  <si>
    <t>21:0779:000858</t>
  </si>
  <si>
    <t>21:0221:000766</t>
  </si>
  <si>
    <t>21:0221:000766:0003:0001:00</t>
  </si>
  <si>
    <t>042L  :891136:00:------:--</t>
  </si>
  <si>
    <t>21:0779:000859</t>
  </si>
  <si>
    <t>21:0221:000767</t>
  </si>
  <si>
    <t>21:0221:000767:0003:0001:00</t>
  </si>
  <si>
    <t>042L  :891137:00:------:--</t>
  </si>
  <si>
    <t>21:0779:000860</t>
  </si>
  <si>
    <t>21:0221:000768</t>
  </si>
  <si>
    <t>21:0221:000768:0003:0001:00</t>
  </si>
  <si>
    <t>042L  :891138:00:------:--</t>
  </si>
  <si>
    <t>21:0779:000861</t>
  </si>
  <si>
    <t>21:0221:000769</t>
  </si>
  <si>
    <t>21:0221:000769:0003:0001:00</t>
  </si>
  <si>
    <t>042L  :891139:00:------:--</t>
  </si>
  <si>
    <t>21:0779:000862</t>
  </si>
  <si>
    <t>21:0221:000770</t>
  </si>
  <si>
    <t>21:0221:000770:0003:0001:00</t>
  </si>
  <si>
    <t>042L  :891140:00:------:--</t>
  </si>
  <si>
    <t>21:0779:000863</t>
  </si>
  <si>
    <t>21:0221:000771</t>
  </si>
  <si>
    <t>21:0221:000771:0003:0001:00</t>
  </si>
  <si>
    <t>042L  :891142:00:------:--</t>
  </si>
  <si>
    <t>21:0779:000864</t>
  </si>
  <si>
    <t>21:0221:000772</t>
  </si>
  <si>
    <t>21:0221:000772:0003:0001:00</t>
  </si>
  <si>
    <t>042L  :891143:10:------:--</t>
  </si>
  <si>
    <t>21:0779:000865</t>
  </si>
  <si>
    <t>21:0221:000773</t>
  </si>
  <si>
    <t>21:0221:000773:0003:0001:00</t>
  </si>
  <si>
    <t>042L  :891144:20:891143:10</t>
  </si>
  <si>
    <t>21:0779:000866</t>
  </si>
  <si>
    <t>21:0221:000773:0004:0001:00</t>
  </si>
  <si>
    <t>042L  :891145:9R:------:--</t>
  </si>
  <si>
    <t>21:0779:000867</t>
  </si>
  <si>
    <t>042L  :891146:00:------:--</t>
  </si>
  <si>
    <t>21:0779:000868</t>
  </si>
  <si>
    <t>21:0221:000774</t>
  </si>
  <si>
    <t>21:0221:000774:0003:0001:00</t>
  </si>
  <si>
    <t>042L  :891147:00:------:--</t>
  </si>
  <si>
    <t>21:0779:000869</t>
  </si>
  <si>
    <t>21:0221:000775</t>
  </si>
  <si>
    <t>21:0221:000775:0003:0001:00</t>
  </si>
  <si>
    <t>042L  :891148:00:------:--</t>
  </si>
  <si>
    <t>21:0779:000870</t>
  </si>
  <si>
    <t>21:0221:000776</t>
  </si>
  <si>
    <t>21:0221:000776:0003:0001:00</t>
  </si>
  <si>
    <t>042L  :891149:00:------:--</t>
  </si>
  <si>
    <t>21:0779:000871</t>
  </si>
  <si>
    <t>21:0221:000777</t>
  </si>
  <si>
    <t>21:0221:000777:0003:0001:00</t>
  </si>
  <si>
    <t>042L  :891150:00:------:--</t>
  </si>
  <si>
    <t>21:0779:000872</t>
  </si>
  <si>
    <t>21:0221:000778</t>
  </si>
  <si>
    <t>21:0221:000778:0003:0001:00</t>
  </si>
  <si>
    <t>042L  :891151:00:------:--</t>
  </si>
  <si>
    <t>21:0779:000873</t>
  </si>
  <si>
    <t>21:0221:000779</t>
  </si>
  <si>
    <t>21:0221:000779:0003:0001:00</t>
  </si>
  <si>
    <t>042L  :891152:00:------:--</t>
  </si>
  <si>
    <t>21:0779:000874</t>
  </si>
  <si>
    <t>21:0221:000780</t>
  </si>
  <si>
    <t>21:0221:000780:0003:0001:00</t>
  </si>
  <si>
    <t>042L  :891153:00:------:--</t>
  </si>
  <si>
    <t>21:0779:000875</t>
  </si>
  <si>
    <t>21:0221:000781</t>
  </si>
  <si>
    <t>21:0221:000781:0003:0001:00</t>
  </si>
  <si>
    <t>042L  :891154:00:------:--</t>
  </si>
  <si>
    <t>21:0779:000876</t>
  </si>
  <si>
    <t>21:0221:000782</t>
  </si>
  <si>
    <t>21:0221:000782:0003:0001:00</t>
  </si>
  <si>
    <t>042L  :891155:00:------:--</t>
  </si>
  <si>
    <t>21:0779:000877</t>
  </si>
  <si>
    <t>21:0221:000783</t>
  </si>
  <si>
    <t>21:0221:000783:0003:0001:00</t>
  </si>
  <si>
    <t>042L  :891156:00:------:--</t>
  </si>
  <si>
    <t>21:0779:000878</t>
  </si>
  <si>
    <t>21:0221:000784</t>
  </si>
  <si>
    <t>21:0221:000784:0003:0001:00</t>
  </si>
  <si>
    <t>042L  :891157:00:------:--</t>
  </si>
  <si>
    <t>21:0779:000879</t>
  </si>
  <si>
    <t>21:0221:000785</t>
  </si>
  <si>
    <t>21:0221:000785:0003:0001:00</t>
  </si>
  <si>
    <t>042L  :891158:00:------:--</t>
  </si>
  <si>
    <t>21:0779:000880</t>
  </si>
  <si>
    <t>21:0221:000786</t>
  </si>
  <si>
    <t>21:0221:000786:0003:0001:00</t>
  </si>
  <si>
    <t>042L  :891159:00:------:--</t>
  </si>
  <si>
    <t>21:0779:000881</t>
  </si>
  <si>
    <t>21:0221:000787</t>
  </si>
  <si>
    <t>21:0221:000787:0003:0001:00</t>
  </si>
  <si>
    <t>042L  :891160:00:------:--</t>
  </si>
  <si>
    <t>21:0779:000882</t>
  </si>
  <si>
    <t>21:0221:000788</t>
  </si>
  <si>
    <t>21:0221:000788:0003:0001:00</t>
  </si>
  <si>
    <t>042L  :891162:10:------:--</t>
  </si>
  <si>
    <t>21:0779:000883</t>
  </si>
  <si>
    <t>21:0221:000789</t>
  </si>
  <si>
    <t>21:0221:000789:0003:0001:00</t>
  </si>
  <si>
    <t>042L  :891163:20:891162:10</t>
  </si>
  <si>
    <t>21:0779:000884</t>
  </si>
  <si>
    <t>21:0221:000789:0004:0001:00</t>
  </si>
  <si>
    <t>042L  :891164:00:------:--</t>
  </si>
  <si>
    <t>21:0779:000885</t>
  </si>
  <si>
    <t>21:0221:000790</t>
  </si>
  <si>
    <t>21:0221:000790:0003:0001:00</t>
  </si>
  <si>
    <t>042L  :891165:00:------:--</t>
  </si>
  <si>
    <t>21:0779:000886</t>
  </si>
  <si>
    <t>21:0221:000791</t>
  </si>
  <si>
    <t>21:0221:000791:0003:0001:00</t>
  </si>
  <si>
    <t>042L  :891166:00:------:--</t>
  </si>
  <si>
    <t>21:0779:000887</t>
  </si>
  <si>
    <t>21:0221:000792</t>
  </si>
  <si>
    <t>21:0221:000792:0003:0001:00</t>
  </si>
  <si>
    <t>042L  :891167:00:------:--</t>
  </si>
  <si>
    <t>21:0779:000888</t>
  </si>
  <si>
    <t>21:0221:000793</t>
  </si>
  <si>
    <t>21:0221:000793:0003:0001:00</t>
  </si>
  <si>
    <t>042L  :891168:00:------:--</t>
  </si>
  <si>
    <t>21:0779:000889</t>
  </si>
  <si>
    <t>21:0221:000794</t>
  </si>
  <si>
    <t>21:0221:000794:0003:0001:00</t>
  </si>
  <si>
    <t>042L  :891169:00:------:--</t>
  </si>
  <si>
    <t>21:0779:000890</t>
  </si>
  <si>
    <t>21:0221:000795</t>
  </si>
  <si>
    <t>21:0221:000795:0003:0001:00</t>
  </si>
  <si>
    <t>042L  :891170:00:------:--</t>
  </si>
  <si>
    <t>21:0779:000891</t>
  </si>
  <si>
    <t>21:0221:000796</t>
  </si>
  <si>
    <t>21:0221:000796:0003:0001:00</t>
  </si>
  <si>
    <t>042L  :891171:00:------:--</t>
  </si>
  <si>
    <t>21:0779:000892</t>
  </si>
  <si>
    <t>21:0221:000797</t>
  </si>
  <si>
    <t>21:0221:000797:0003:0001:00</t>
  </si>
  <si>
    <t>042L  :891172:00:------:--</t>
  </si>
  <si>
    <t>21:0779:000893</t>
  </si>
  <si>
    <t>21:0221:000798</t>
  </si>
  <si>
    <t>21:0221:000798:0003:0001:00</t>
  </si>
  <si>
    <t>042L  :891173:9P:------:--</t>
  </si>
  <si>
    <t>21:0779:000894</t>
  </si>
  <si>
    <t>042L  :891174:00:------:--</t>
  </si>
  <si>
    <t>21:0779:000895</t>
  </si>
  <si>
    <t>21:0221:000799</t>
  </si>
  <si>
    <t>21:0221:000799:0003:0001:00</t>
  </si>
  <si>
    <t>042L  :891175:00:------:--</t>
  </si>
  <si>
    <t>21:0779:000896</t>
  </si>
  <si>
    <t>21:0221:000800</t>
  </si>
  <si>
    <t>21:0221:000800:0003:0001:00</t>
  </si>
  <si>
    <t>042L  :891176:00:------:--</t>
  </si>
  <si>
    <t>21:0779:000897</t>
  </si>
  <si>
    <t>21:0221:000801</t>
  </si>
  <si>
    <t>21:0221:000801:0003:0001:00</t>
  </si>
  <si>
    <t>042L  :891177:00:------:--</t>
  </si>
  <si>
    <t>21:0779:000898</t>
  </si>
  <si>
    <t>21:0221:000802</t>
  </si>
  <si>
    <t>21:0221:000802:0003:0001:00</t>
  </si>
  <si>
    <t>042L  :891178:00:------:--</t>
  </si>
  <si>
    <t>21:0779:000899</t>
  </si>
  <si>
    <t>21:0221:000803</t>
  </si>
  <si>
    <t>21:0221:000803:0003:0001:00</t>
  </si>
  <si>
    <t>042L  :891179:00:------:--</t>
  </si>
  <si>
    <t>21:0779:000900</t>
  </si>
  <si>
    <t>21:0221:000804</t>
  </si>
  <si>
    <t>21:0221:000804:0003:0001:00</t>
  </si>
  <si>
    <t>042L  :891180:00:------:--</t>
  </si>
  <si>
    <t>21:0779:000901</t>
  </si>
  <si>
    <t>21:0221:000805</t>
  </si>
  <si>
    <t>21:0221:000805:0003:0001:00</t>
  </si>
  <si>
    <t>042L  :891182:10:------:--</t>
  </si>
  <si>
    <t>21:0779:000902</t>
  </si>
  <si>
    <t>21:0221:000806</t>
  </si>
  <si>
    <t>21:0221:000806:0003:0001:00</t>
  </si>
  <si>
    <t>042L  :891183:20:891182:10</t>
  </si>
  <si>
    <t>21:0779:000903</t>
  </si>
  <si>
    <t>21:0221:000806:0004:0001:00</t>
  </si>
  <si>
    <t>042L  :891184:00:------:--</t>
  </si>
  <si>
    <t>21:0779:000904</t>
  </si>
  <si>
    <t>21:0221:000807</t>
  </si>
  <si>
    <t>21:0221:000807:0003:0001:00</t>
  </si>
  <si>
    <t>042L  :891185:00:------:--</t>
  </si>
  <si>
    <t>21:0779:000905</t>
  </si>
  <si>
    <t>21:0221:000808</t>
  </si>
  <si>
    <t>21:0221:000808:0003:0001:00</t>
  </si>
  <si>
    <t>042L  :891186:00:------:--</t>
  </si>
  <si>
    <t>21:0779:000906</t>
  </si>
  <si>
    <t>21:0221:000809</t>
  </si>
  <si>
    <t>21:0221:000809:0003:0001:00</t>
  </si>
  <si>
    <t>042L  :891187:00:------:--</t>
  </si>
  <si>
    <t>21:0779:000907</t>
  </si>
  <si>
    <t>21:0221:000810</t>
  </si>
  <si>
    <t>21:0221:000810:0003:0001:00</t>
  </si>
  <si>
    <t>042L  :891188:00:------:--</t>
  </si>
  <si>
    <t>21:0779:000908</t>
  </si>
  <si>
    <t>21:0221:000811</t>
  </si>
  <si>
    <t>21:0221:000811:0003:0001:00</t>
  </si>
  <si>
    <t>042L  :891189:00:------:--</t>
  </si>
  <si>
    <t>21:0779:000909</t>
  </si>
  <si>
    <t>21:0221:000812</t>
  </si>
  <si>
    <t>21:0221:000812:0003:0001:00</t>
  </si>
  <si>
    <t>042L  :891190:00:------:--</t>
  </si>
  <si>
    <t>21:0779:000910</t>
  </si>
  <si>
    <t>21:0221:000813</t>
  </si>
  <si>
    <t>21:0221:000813:0003:0001:00</t>
  </si>
  <si>
    <t>042L  :891191:00:------:--</t>
  </si>
  <si>
    <t>21:0779:000911</t>
  </si>
  <si>
    <t>21:0221:000814</t>
  </si>
  <si>
    <t>21:0221:000814:0003:0001:00</t>
  </si>
  <si>
    <t>042L  :891192:00:------:--</t>
  </si>
  <si>
    <t>21:0779:000912</t>
  </si>
  <si>
    <t>21:0221:000815</t>
  </si>
  <si>
    <t>21:0221:000815:0003:0001:00</t>
  </si>
  <si>
    <t>042L  :891193:9M:------:--</t>
  </si>
  <si>
    <t>21:0779:000913</t>
  </si>
  <si>
    <t>042L  :891194:00:------:--</t>
  </si>
  <si>
    <t>21:0779:000914</t>
  </si>
  <si>
    <t>21:0221:000816</t>
  </si>
  <si>
    <t>21:0221:000816:0003:0001:00</t>
  </si>
  <si>
    <t>042L  :891195:00:------:--</t>
  </si>
  <si>
    <t>21:0779:000915</t>
  </si>
  <si>
    <t>21:0221:000817</t>
  </si>
  <si>
    <t>21:0221:000817:0003:0001:00</t>
  </si>
  <si>
    <t>042L  :891196:00:------:--</t>
  </si>
  <si>
    <t>21:0779:000916</t>
  </si>
  <si>
    <t>21:0221:000818</t>
  </si>
  <si>
    <t>21:0221:000818:0003:0001:00</t>
  </si>
  <si>
    <t>042L  :891197:00:------:--</t>
  </si>
  <si>
    <t>21:0779:000917</t>
  </si>
  <si>
    <t>21:0221:000819</t>
  </si>
  <si>
    <t>21:0221:000819:0003:0001:00</t>
  </si>
  <si>
    <t>042L  :891198:00:------:--</t>
  </si>
  <si>
    <t>21:0779:000918</t>
  </si>
  <si>
    <t>21:0221:000820</t>
  </si>
  <si>
    <t>21:0221:000820:0003:0001:00</t>
  </si>
  <si>
    <t>042L  :891199:00:------:--</t>
  </si>
  <si>
    <t>21:0779:000919</t>
  </si>
  <si>
    <t>21:0221:000821</t>
  </si>
  <si>
    <t>21:0221:000821:0003:0001:00</t>
  </si>
  <si>
    <t>042L  :891200:00:------:--</t>
  </si>
  <si>
    <t>21:0779:000920</t>
  </si>
  <si>
    <t>21:0221:000822</t>
  </si>
  <si>
    <t>21:0221:000822:0003:0001:00</t>
  </si>
  <si>
    <t>042L  :891202:10:------:--</t>
  </si>
  <si>
    <t>21:0779:000921</t>
  </si>
  <si>
    <t>21:0221:000823</t>
  </si>
  <si>
    <t>21:0221:000823:0003:0001:00</t>
  </si>
  <si>
    <t>042L  :891203:20:891202:10</t>
  </si>
  <si>
    <t>21:0779:000922</t>
  </si>
  <si>
    <t>21:0221:000823:0004:0001:00</t>
  </si>
  <si>
    <t>042L  :891204:00:------:--</t>
  </si>
  <si>
    <t>21:0779:000923</t>
  </si>
  <si>
    <t>21:0221:000824</t>
  </si>
  <si>
    <t>21:0221:000824:0003:0001:00</t>
  </si>
  <si>
    <t>042L  :891205:9M:------:--</t>
  </si>
  <si>
    <t>21:0779:000924</t>
  </si>
  <si>
    <t>042L  :891206:00:------:--</t>
  </si>
  <si>
    <t>21:0779:000925</t>
  </si>
  <si>
    <t>21:0221:000825</t>
  </si>
  <si>
    <t>21:0221:000825:0003:0001:00</t>
  </si>
  <si>
    <t>042L  :891207:00:------:--</t>
  </si>
  <si>
    <t>21:0779:000926</t>
  </si>
  <si>
    <t>21:0221:000826</t>
  </si>
  <si>
    <t>21:0221:000826:0003:0001:00</t>
  </si>
  <si>
    <t>042L  :891208:00:------:--</t>
  </si>
  <si>
    <t>21:0779:000927</t>
  </si>
  <si>
    <t>21:0221:000827</t>
  </si>
  <si>
    <t>21:0221:000827:0003:0001:00</t>
  </si>
  <si>
    <t>042L  :891209:00:------:--</t>
  </si>
  <si>
    <t>21:0779:000928</t>
  </si>
  <si>
    <t>21:0221:000828</t>
  </si>
  <si>
    <t>21:0221:000828:0003:0001:00</t>
  </si>
  <si>
    <t>042L  :891210:00:------:--</t>
  </si>
  <si>
    <t>21:0779:000929</t>
  </si>
  <si>
    <t>21:0221:000829</t>
  </si>
  <si>
    <t>21:0221:000829:0003:0001:00</t>
  </si>
  <si>
    <t>042L  :891211:00:------:--</t>
  </si>
  <si>
    <t>21:0779:000930</t>
  </si>
  <si>
    <t>21:0221:000830</t>
  </si>
  <si>
    <t>21:0221:000830:0003:0001:00</t>
  </si>
  <si>
    <t>042L  :891212:00:------:--</t>
  </si>
  <si>
    <t>21:0779:000931</t>
  </si>
  <si>
    <t>21:0221:000831</t>
  </si>
  <si>
    <t>21:0221:000831:0003:0001:00</t>
  </si>
  <si>
    <t>042L  :891213:00:------:--</t>
  </si>
  <si>
    <t>21:0779:000932</t>
  </si>
  <si>
    <t>21:0221:000832</t>
  </si>
  <si>
    <t>21:0221:000832:0003:0001:00</t>
  </si>
  <si>
    <t>042L  :891214:00:------:--</t>
  </si>
  <si>
    <t>21:0779:000933</t>
  </si>
  <si>
    <t>21:0221:000833</t>
  </si>
  <si>
    <t>21:0221:000833:0003:0001:00</t>
  </si>
  <si>
    <t>042L  :891215:00:------:--</t>
  </si>
  <si>
    <t>21:0779:000934</t>
  </si>
  <si>
    <t>21:0221:000834</t>
  </si>
  <si>
    <t>21:0221:000834:0003:0001:00</t>
  </si>
  <si>
    <t>042L  :891216:00:------:--</t>
  </si>
  <si>
    <t>21:0779:000935</t>
  </si>
  <si>
    <t>21:0221:000835</t>
  </si>
  <si>
    <t>21:0221:000835:0003:0001:00</t>
  </si>
  <si>
    <t>042L  :891217:00:------:--</t>
  </si>
  <si>
    <t>21:0779:000936</t>
  </si>
  <si>
    <t>21:0221:000836</t>
  </si>
  <si>
    <t>21:0221:000836:0003:0001:00</t>
  </si>
  <si>
    <t>042L  :891218:00:------:--</t>
  </si>
  <si>
    <t>21:0779:000937</t>
  </si>
  <si>
    <t>21:0221:000837</t>
  </si>
  <si>
    <t>21:0221:000837:0003:0001:00</t>
  </si>
  <si>
    <t>042L  :891219:00:------:--</t>
  </si>
  <si>
    <t>21:0779:000938</t>
  </si>
  <si>
    <t>21:0221:000838</t>
  </si>
  <si>
    <t>21:0221:000838:0003:0001:00</t>
  </si>
  <si>
    <t>042L  :891220:00:------:--</t>
  </si>
  <si>
    <t>21:0779:000939</t>
  </si>
  <si>
    <t>21:0221:000839</t>
  </si>
  <si>
    <t>21:0221:000839:0003:0001:00</t>
  </si>
  <si>
    <t>042L  :891222:9R:------:--</t>
  </si>
  <si>
    <t>21:0779:000940</t>
  </si>
  <si>
    <t>042L  :891223:10:------:--</t>
  </si>
  <si>
    <t>21:0779:000941</t>
  </si>
  <si>
    <t>21:0221:000840</t>
  </si>
  <si>
    <t>21:0221:000840:0003:0001:00</t>
  </si>
  <si>
    <t>042L  :891224:20:891223:10</t>
  </si>
  <si>
    <t>21:0779:000942</t>
  </si>
  <si>
    <t>21:0221:000840:0004:0001:00</t>
  </si>
  <si>
    <t>042L  :891225:00:------:--</t>
  </si>
  <si>
    <t>21:0779:000943</t>
  </si>
  <si>
    <t>21:0221:000841</t>
  </si>
  <si>
    <t>21:0221:000841:0003:0001:00</t>
  </si>
  <si>
    <t>042L  :891226:00:------:--</t>
  </si>
  <si>
    <t>21:0779:000944</t>
  </si>
  <si>
    <t>21:0221:000842</t>
  </si>
  <si>
    <t>21:0221:000842:0003:0001:00</t>
  </si>
  <si>
    <t>042L  :891227:00:------:--</t>
  </si>
  <si>
    <t>21:0779:000945</t>
  </si>
  <si>
    <t>21:0221:000843</t>
  </si>
  <si>
    <t>21:0221:000843:0003:0001:00</t>
  </si>
  <si>
    <t>042L  :891228:00:------:--</t>
  </si>
  <si>
    <t>21:0779:000946</t>
  </si>
  <si>
    <t>21:0221:000844</t>
  </si>
  <si>
    <t>21:0221:000844:0003:0001:00</t>
  </si>
  <si>
    <t>042L  :891229:00:------:--</t>
  </si>
  <si>
    <t>21:0779:000947</t>
  </si>
  <si>
    <t>21:0221:000845</t>
  </si>
  <si>
    <t>21:0221:000845:0003:0001:00</t>
  </si>
  <si>
    <t>042L  :891230:00:------:--</t>
  </si>
  <si>
    <t>21:0779:000948</t>
  </si>
  <si>
    <t>21:0221:000846</t>
  </si>
  <si>
    <t>21:0221:000846:0003:0001:00</t>
  </si>
  <si>
    <t>042L  :891231:00:------:--</t>
  </si>
  <si>
    <t>21:0779:000949</t>
  </si>
  <si>
    <t>21:0221:000847</t>
  </si>
  <si>
    <t>21:0221:000847:0003:0001:00</t>
  </si>
  <si>
    <t>042L  :891232:00:------:--</t>
  </si>
  <si>
    <t>21:0779:000950</t>
  </si>
  <si>
    <t>21:0221:000848</t>
  </si>
  <si>
    <t>21:0221:000848:0003:0001:00</t>
  </si>
  <si>
    <t>042L  :891233:00:------:--</t>
  </si>
  <si>
    <t>21:0779:000951</t>
  </si>
  <si>
    <t>21:0221:000849</t>
  </si>
  <si>
    <t>21:0221:000849:0003:0001:00</t>
  </si>
  <si>
    <t>042L  :891234:00:------:--</t>
  </si>
  <si>
    <t>21:0779:000952</t>
  </si>
  <si>
    <t>21:0221:000850</t>
  </si>
  <si>
    <t>21:0221:000850:0003:0001:00</t>
  </si>
  <si>
    <t>042L  :891235:00:------:--</t>
  </si>
  <si>
    <t>21:0779:000953</t>
  </si>
  <si>
    <t>21:0221:000851</t>
  </si>
  <si>
    <t>21:0221:000851:0003:0001:00</t>
  </si>
  <si>
    <t>042L  :891236:00:------:--</t>
  </si>
  <si>
    <t>21:0779:000954</t>
  </si>
  <si>
    <t>21:0221:000852</t>
  </si>
  <si>
    <t>21:0221:000852:0003:0001:00</t>
  </si>
  <si>
    <t>042L  :891237:00:------:--</t>
  </si>
  <si>
    <t>21:0779:000955</t>
  </si>
  <si>
    <t>21:0221:000853</t>
  </si>
  <si>
    <t>21:0221:000853:0003:0001:00</t>
  </si>
  <si>
    <t>042L  :891238:00:------:--</t>
  </si>
  <si>
    <t>21:0779:000956</t>
  </si>
  <si>
    <t>21:0221:000854</t>
  </si>
  <si>
    <t>21:0221:000854:0003:0001:00</t>
  </si>
  <si>
    <t>042L  :891239:00:------:--</t>
  </si>
  <si>
    <t>21:0779:000957</t>
  </si>
  <si>
    <t>21:0221:000855</t>
  </si>
  <si>
    <t>21:0221:000855:0003:0001:00</t>
  </si>
  <si>
    <t>042L  :891240:00:------:--</t>
  </si>
  <si>
    <t>21:0779:000958</t>
  </si>
  <si>
    <t>21:0221:000856</t>
  </si>
  <si>
    <t>21:0221:000856:0003:0001:00</t>
  </si>
  <si>
    <t>042L  :891242:10:------:--</t>
  </si>
  <si>
    <t>21:0779:000959</t>
  </si>
  <si>
    <t>21:0221:000857</t>
  </si>
  <si>
    <t>21:0221:000857:0003:0001:00</t>
  </si>
  <si>
    <t>042L  :891243:20:891242:10</t>
  </si>
  <si>
    <t>21:0779:000960</t>
  </si>
  <si>
    <t>21:0221:000857:0004:0001:00</t>
  </si>
  <si>
    <t>042L  :891244:00:------:--</t>
  </si>
  <si>
    <t>21:0779:000961</t>
  </si>
  <si>
    <t>21:0221:000858</t>
  </si>
  <si>
    <t>21:0221:000858:0003:0001:00</t>
  </si>
  <si>
    <t>042L  :891245:00:------:--</t>
  </si>
  <si>
    <t>21:0779:000962</t>
  </si>
  <si>
    <t>21:0221:000859</t>
  </si>
  <si>
    <t>21:0221:000859:0003:0001:00</t>
  </si>
  <si>
    <t>042L  :891246:9M:------:--</t>
  </si>
  <si>
    <t>21:0779:000963</t>
  </si>
  <si>
    <t>042L  :891247:00:------:--</t>
  </si>
  <si>
    <t>21:0779:000964</t>
  </si>
  <si>
    <t>21:0221:000860</t>
  </si>
  <si>
    <t>21:0221:000860:0003:0001:00</t>
  </si>
  <si>
    <t>042L  :891248:00:------:--</t>
  </si>
  <si>
    <t>21:0779:000965</t>
  </si>
  <si>
    <t>21:0221:000861</t>
  </si>
  <si>
    <t>21:0221:000861:0003:0001:00</t>
  </si>
  <si>
    <t>042L  :891249:00:------:--</t>
  </si>
  <si>
    <t>21:0779:000966</t>
  </si>
  <si>
    <t>21:0221:000862</t>
  </si>
  <si>
    <t>21:0221:000862:0003:0001:00</t>
  </si>
  <si>
    <t>042L  :891250:00:------:--</t>
  </si>
  <si>
    <t>21:0779:000967</t>
  </si>
  <si>
    <t>21:0221:000863</t>
  </si>
  <si>
    <t>21:0221:000863:0003:0001:00</t>
  </si>
  <si>
    <t>042L  :891251:00:------:--</t>
  </si>
  <si>
    <t>21:0779:000968</t>
  </si>
  <si>
    <t>21:0221:000864</t>
  </si>
  <si>
    <t>21:0221:000864:0003:0001:00</t>
  </si>
  <si>
    <t>042L  :891252:00:------:--</t>
  </si>
  <si>
    <t>21:0779:000969</t>
  </si>
  <si>
    <t>21:0221:000865</t>
  </si>
  <si>
    <t>21:0221:000865:0003:0001:00</t>
  </si>
  <si>
    <t>042L  :891253:00:------:--</t>
  </si>
  <si>
    <t>21:0779:000970</t>
  </si>
  <si>
    <t>21:0221:000866</t>
  </si>
  <si>
    <t>21:0221:000866:0003:0001:00</t>
  </si>
  <si>
    <t>042L  :891254:00:------:--</t>
  </si>
  <si>
    <t>21:0779:000971</t>
  </si>
  <si>
    <t>21:0221:000867</t>
  </si>
  <si>
    <t>21:0221:000867:0003:0001:00</t>
  </si>
  <si>
    <t>042L  :891255:00:------:--</t>
  </si>
  <si>
    <t>21:0779:000972</t>
  </si>
  <si>
    <t>21:0221:000868</t>
  </si>
  <si>
    <t>21:0221:000868:0003:0001:00</t>
  </si>
  <si>
    <t>042L  :891256:00:------:--</t>
  </si>
  <si>
    <t>21:0779:000973</t>
  </si>
  <si>
    <t>21:0221:000869</t>
  </si>
  <si>
    <t>21:0221:000869:0003:0001:00</t>
  </si>
  <si>
    <t>042L  :891257:00:------:--</t>
  </si>
  <si>
    <t>21:0779:000974</t>
  </si>
  <si>
    <t>21:0221:000870</t>
  </si>
  <si>
    <t>21:0221:000870:0003:0001:00</t>
  </si>
  <si>
    <t>042L  :891258:00:------:--</t>
  </si>
  <si>
    <t>21:0779:000975</t>
  </si>
  <si>
    <t>21:0221:000871</t>
  </si>
  <si>
    <t>21:0221:000871:0003:0001:00</t>
  </si>
  <si>
    <t>042L  :891259:00:------:--</t>
  </si>
  <si>
    <t>21:0779:000976</t>
  </si>
  <si>
    <t>21:0221:000872</t>
  </si>
  <si>
    <t>21:0221:000872:0003:0001:00</t>
  </si>
  <si>
    <t>042L  :891260:00:------:--</t>
  </si>
  <si>
    <t>21:0779:000977</t>
  </si>
  <si>
    <t>21:0221:000873</t>
  </si>
  <si>
    <t>21:0221:000873:0003:0001:00</t>
  </si>
  <si>
    <t>042L  :891262:10:------:--</t>
  </si>
  <si>
    <t>21:0779:000978</t>
  </si>
  <si>
    <t>21:0221:000874</t>
  </si>
  <si>
    <t>21:0221:000874:0003:0001:00</t>
  </si>
  <si>
    <t>042L  :891263:20:891262:10</t>
  </si>
  <si>
    <t>21:0779:000979</t>
  </si>
  <si>
    <t>21:0221:000874:0004:0001:00</t>
  </si>
  <si>
    <t>042L  :891264:00:------:--</t>
  </si>
  <si>
    <t>21:0779:000980</t>
  </si>
  <si>
    <t>21:0221:000875</t>
  </si>
  <si>
    <t>21:0221:000875:0003:0001:00</t>
  </si>
  <si>
    <t>042L  :891265:00:------:--</t>
  </si>
  <si>
    <t>21:0779:000981</t>
  </si>
  <si>
    <t>21:0221:000876</t>
  </si>
  <si>
    <t>21:0221:000876:0003:0001:00</t>
  </si>
  <si>
    <t>042L  :891266:00:------:--</t>
  </si>
  <si>
    <t>21:0779:000982</t>
  </si>
  <si>
    <t>21:0221:000877</t>
  </si>
  <si>
    <t>21:0221:000877:0003:0001:00</t>
  </si>
  <si>
    <t>042L  :891267:00:------:--</t>
  </si>
  <si>
    <t>21:0779:000983</t>
  </si>
  <si>
    <t>21:0221:000878</t>
  </si>
  <si>
    <t>21:0221:000878:0003:0001:00</t>
  </si>
  <si>
    <t>042L  :891268:00:------:--</t>
  </si>
  <si>
    <t>21:0779:000984</t>
  </si>
  <si>
    <t>21:0221:000879</t>
  </si>
  <si>
    <t>21:0221:000879:0003:0001:00</t>
  </si>
  <si>
    <t>042L  :891269:9P:------:--</t>
  </si>
  <si>
    <t>21:0779:000985</t>
  </si>
  <si>
    <t>042L  :891270:00:------:--</t>
  </si>
  <si>
    <t>21:0779:000986</t>
  </si>
  <si>
    <t>21:0221:000880</t>
  </si>
  <si>
    <t>21:0221:000880:0003:0001:00</t>
  </si>
  <si>
    <t>042L  :891271:00:------:--</t>
  </si>
  <si>
    <t>21:0779:000987</t>
  </si>
  <si>
    <t>21:0221:000881</t>
  </si>
  <si>
    <t>21:0221:000881:0003:0001:00</t>
  </si>
  <si>
    <t>042L  :891272:00:------:--</t>
  </si>
  <si>
    <t>21:0779:000988</t>
  </si>
  <si>
    <t>21:0221:000882</t>
  </si>
  <si>
    <t>21:0221:000882:0003:0001:00</t>
  </si>
  <si>
    <t>042L  :891273:00:------:--</t>
  </si>
  <si>
    <t>21:0779:000989</t>
  </si>
  <si>
    <t>21:0221:000883</t>
  </si>
  <si>
    <t>21:0221:000883:0003:0001:00</t>
  </si>
  <si>
    <t>042L  :891274:00:------:--</t>
  </si>
  <si>
    <t>21:0779:000990</t>
  </si>
  <si>
    <t>21:0221:000884</t>
  </si>
  <si>
    <t>21:0221:000884:0003:0001:00</t>
  </si>
  <si>
    <t>042L  :891275:00:------:--</t>
  </si>
  <si>
    <t>21:0779:000991</t>
  </si>
  <si>
    <t>21:0221:000885</t>
  </si>
  <si>
    <t>21:0221:000885:0003:0001:00</t>
  </si>
  <si>
    <t>042L  :891276:00:------:--</t>
  </si>
  <si>
    <t>21:0779:000992</t>
  </si>
  <si>
    <t>21:0221:000886</t>
  </si>
  <si>
    <t>21:0221:000886:0003:0001:00</t>
  </si>
  <si>
    <t>042L  :891277:00:------:--</t>
  </si>
  <si>
    <t>21:0779:000993</t>
  </si>
  <si>
    <t>21:0221:000887</t>
  </si>
  <si>
    <t>21:0221:000887:0003:0001:00</t>
  </si>
  <si>
    <t>042L  :891278:00:------:--</t>
  </si>
  <si>
    <t>21:0779:000994</t>
  </si>
  <si>
    <t>21:0221:000888</t>
  </si>
  <si>
    <t>21:0221:000888:0003:0001:00</t>
  </si>
  <si>
    <t>042L  :891279:00:------:--</t>
  </si>
  <si>
    <t>21:0779:000995</t>
  </si>
  <si>
    <t>21:0221:000889</t>
  </si>
  <si>
    <t>21:0221:000889:0003:0001:00</t>
  </si>
  <si>
    <t>042L  :891280:00:------:--</t>
  </si>
  <si>
    <t>21:0779:000996</t>
  </si>
  <si>
    <t>21:0221:000890</t>
  </si>
  <si>
    <t>21:0221:000890:0003:0001:00</t>
  </si>
  <si>
    <t>042L  :891282:10:------:--</t>
  </si>
  <si>
    <t>21:0779:000997</t>
  </si>
  <si>
    <t>21:0221:000891</t>
  </si>
  <si>
    <t>21:0221:000891:0003:0001:00</t>
  </si>
  <si>
    <t>042L  :891283:20:891282:10</t>
  </si>
  <si>
    <t>21:0779:000998</t>
  </si>
  <si>
    <t>21:0221:000891:0004:0001:00</t>
  </si>
  <si>
    <t>042L  :891284:00:------:--</t>
  </si>
  <si>
    <t>21:0779:000999</t>
  </si>
  <si>
    <t>21:0221:000892</t>
  </si>
  <si>
    <t>21:0221:000892:0003:0001:00</t>
  </si>
  <si>
    <t>042L  :891285:00:------:--</t>
  </si>
  <si>
    <t>21:0779:001000</t>
  </si>
  <si>
    <t>21:0221:000893</t>
  </si>
  <si>
    <t>21:0221:000893:0003:0001:00</t>
  </si>
  <si>
    <t>042L  :891286:00:------:--</t>
  </si>
  <si>
    <t>21:0779:001001</t>
  </si>
  <si>
    <t>21:0221:000894</t>
  </si>
  <si>
    <t>21:0221:000894:0003:0001:00</t>
  </si>
  <si>
    <t>042L  :891287:00:------:--</t>
  </si>
  <si>
    <t>21:0779:001002</t>
  </si>
  <si>
    <t>21:0221:000895</t>
  </si>
  <si>
    <t>21:0221:000895:0003:0001:00</t>
  </si>
  <si>
    <t>042L  :891288:00:------:--</t>
  </si>
  <si>
    <t>21:0779:001003</t>
  </si>
  <si>
    <t>21:0221:000896</t>
  </si>
  <si>
    <t>21:0221:000896:0003:0001:00</t>
  </si>
  <si>
    <t>042L  :891289:9M:------:--</t>
  </si>
  <si>
    <t>21:0779:001004</t>
  </si>
  <si>
    <t>042L  :891290:00:------:--</t>
  </si>
  <si>
    <t>21:0779:001005</t>
  </si>
  <si>
    <t>21:0221:000897</t>
  </si>
  <si>
    <t>21:0221:000897:0003:0001:00</t>
  </si>
  <si>
    <t>042L  :891291:00:------:--</t>
  </si>
  <si>
    <t>21:0779:001006</t>
  </si>
  <si>
    <t>21:0221:000898</t>
  </si>
  <si>
    <t>21:0221:000898:0003:0001:00</t>
  </si>
  <si>
    <t>042L  :891292:00:------:--</t>
  </si>
  <si>
    <t>21:0779:001007</t>
  </si>
  <si>
    <t>21:0221:000899</t>
  </si>
  <si>
    <t>21:0221:000899:0003:0001:00</t>
  </si>
  <si>
    <t>042L  :891293:00:------:--</t>
  </si>
  <si>
    <t>21:0779:001008</t>
  </si>
  <si>
    <t>21:0221:000900</t>
  </si>
  <si>
    <t>21:0221:000900:0003:0001:00</t>
  </si>
  <si>
    <t>042L  :891294:00:------:--</t>
  </si>
  <si>
    <t>21:0779:001009</t>
  </si>
  <si>
    <t>21:0221:000901</t>
  </si>
  <si>
    <t>21:0221:000901:0003:0001:00</t>
  </si>
  <si>
    <t>042L  :891295:00:------:--</t>
  </si>
  <si>
    <t>21:0779:001010</t>
  </si>
  <si>
    <t>21:0221:000902</t>
  </si>
  <si>
    <t>21:0221:000902:0003:0001:00</t>
  </si>
  <si>
    <t>042L  :891296:00:------:--</t>
  </si>
  <si>
    <t>21:0779:001011</t>
  </si>
  <si>
    <t>21:0221:000903</t>
  </si>
  <si>
    <t>21:0221:000903:0003:0001:00</t>
  </si>
  <si>
    <t>042L  :891297:00:------:--</t>
  </si>
  <si>
    <t>21:0779:001012</t>
  </si>
  <si>
    <t>21:0221:000904</t>
  </si>
  <si>
    <t>21:0221:000904:0003:0001:00</t>
  </si>
  <si>
    <t>042L  :891298:00:------:--</t>
  </si>
  <si>
    <t>21:0779:001013</t>
  </si>
  <si>
    <t>21:0221:000905</t>
  </si>
  <si>
    <t>21:0221:000905:0003:0001:00</t>
  </si>
  <si>
    <t>042L  :891299:00:------:--</t>
  </si>
  <si>
    <t>21:0779:001014</t>
  </si>
  <si>
    <t>21:0221:000906</t>
  </si>
  <si>
    <t>21:0221:000906:0003:0001:00</t>
  </si>
  <si>
    <t>042L  :891300:00:------:--</t>
  </si>
  <si>
    <t>21:0779:001015</t>
  </si>
  <si>
    <t>21:0221:000907</t>
  </si>
  <si>
    <t>21:0221:000907:0003:0001:00</t>
  </si>
  <si>
    <t>042L  :891302:00:------:--</t>
  </si>
  <si>
    <t>21:0779:001016</t>
  </si>
  <si>
    <t>21:0221:000908</t>
  </si>
  <si>
    <t>21:0221:000908:0003:0001:00</t>
  </si>
  <si>
    <t>042L  :891303:10:------:--</t>
  </si>
  <si>
    <t>21:0779:001017</t>
  </si>
  <si>
    <t>21:0221:000909</t>
  </si>
  <si>
    <t>21:0221:000909:0003:0001:00</t>
  </si>
  <si>
    <t>042L  :891304:20:891303:10</t>
  </si>
  <si>
    <t>21:0779:001018</t>
  </si>
  <si>
    <t>21:0221:000909:0004:0001:00</t>
  </si>
  <si>
    <t>042L  :891305:00:------:--</t>
  </si>
  <si>
    <t>21:0779:001019</t>
  </si>
  <si>
    <t>21:0221:000910</t>
  </si>
  <si>
    <t>21:0221:000910:0003:0001:00</t>
  </si>
  <si>
    <t>042L  :891306:00:------:--</t>
  </si>
  <si>
    <t>21:0779:001020</t>
  </si>
  <si>
    <t>21:0221:000911</t>
  </si>
  <si>
    <t>21:0221:000911:0003:0001:00</t>
  </si>
  <si>
    <t>042L  :891307:00:------:--</t>
  </si>
  <si>
    <t>21:0779:001021</t>
  </si>
  <si>
    <t>21:0221:000912</t>
  </si>
  <si>
    <t>21:0221:000912:0003:0001:00</t>
  </si>
  <si>
    <t>042L  :891308:00:------:--</t>
  </si>
  <si>
    <t>21:0779:001022</t>
  </si>
  <si>
    <t>21:0221:000913</t>
  </si>
  <si>
    <t>21:0221:000913:0003:0001:00</t>
  </si>
  <si>
    <t>042L  :891309:00:------:--</t>
  </si>
  <si>
    <t>21:0779:001023</t>
  </si>
  <si>
    <t>21:0221:000914</t>
  </si>
  <si>
    <t>21:0221:000914:0003:0001:00</t>
  </si>
  <si>
    <t>042L  :891310:00:------:--</t>
  </si>
  <si>
    <t>21:0779:001024</t>
  </si>
  <si>
    <t>21:0221:000915</t>
  </si>
  <si>
    <t>21:0221:000915:0003:0001:00</t>
  </si>
  <si>
    <t>042L  :891311:00:------:--</t>
  </si>
  <si>
    <t>21:0779:001025</t>
  </si>
  <si>
    <t>21:0221:000916</t>
  </si>
  <si>
    <t>21:0221:000916:0003:0001:00</t>
  </si>
  <si>
    <t>042L  :891312:00:------:--</t>
  </si>
  <si>
    <t>21:0779:001026</t>
  </si>
  <si>
    <t>21:0221:000917</t>
  </si>
  <si>
    <t>21:0221:000917:0003:0001:00</t>
  </si>
  <si>
    <t>042L  :891313:00:------:--</t>
  </si>
  <si>
    <t>21:0779:001027</t>
  </si>
  <si>
    <t>21:0221:000918</t>
  </si>
  <si>
    <t>21:0221:000918:0003:0001:00</t>
  </si>
  <si>
    <t>042L  :891314:00:------:--</t>
  </si>
  <si>
    <t>21:0779:001028</t>
  </si>
  <si>
    <t>21:0221:000919</t>
  </si>
  <si>
    <t>21:0221:000919:0003:0001:00</t>
  </si>
  <si>
    <t>042L  :891315:00:------:--</t>
  </si>
  <si>
    <t>21:0779:001029</t>
  </si>
  <si>
    <t>21:0221:000920</t>
  </si>
  <si>
    <t>21:0221:000920:0003:0001:00</t>
  </si>
  <si>
    <t>042L  :891316:00:------:--</t>
  </si>
  <si>
    <t>21:0779:001030</t>
  </si>
  <si>
    <t>21:0221:000921</t>
  </si>
  <si>
    <t>21:0221:000921:0003:0001:00</t>
  </si>
  <si>
    <t>042L  :891317:00:------:--</t>
  </si>
  <si>
    <t>21:0779:001031</t>
  </si>
  <si>
    <t>21:0221:000922</t>
  </si>
  <si>
    <t>21:0221:000922:0003:0001:00</t>
  </si>
  <si>
    <t>042L  :891318:00:------:--</t>
  </si>
  <si>
    <t>21:0779:001032</t>
  </si>
  <si>
    <t>21:0221:000923</t>
  </si>
  <si>
    <t>21:0221:000923:0003:0001:00</t>
  </si>
  <si>
    <t>042L  :891319:9M:------:--</t>
  </si>
  <si>
    <t>21:0779:001033</t>
  </si>
  <si>
    <t>042L  :891320:00:------:--</t>
  </si>
  <si>
    <t>21:0779:001034</t>
  </si>
  <si>
    <t>21:0221:000924</t>
  </si>
  <si>
    <t>21:0221:000924:0003:0001:00</t>
  </si>
  <si>
    <t>042L  :891322:10:------:--</t>
  </si>
  <si>
    <t>21:0779:001035</t>
  </si>
  <si>
    <t>21:0221:000925</t>
  </si>
  <si>
    <t>21:0221:000925:0003:0001:00</t>
  </si>
  <si>
    <t>042L  :891323:20:891322:10</t>
  </si>
  <si>
    <t>21:0779:001036</t>
  </si>
  <si>
    <t>21:0221:000925:0004:0001:00</t>
  </si>
  <si>
    <t>042L  :891324:00:------:--</t>
  </si>
  <si>
    <t>21:0779:001037</t>
  </si>
  <si>
    <t>21:0221:000926</t>
  </si>
  <si>
    <t>21:0221:000926:0003:0001:00</t>
  </si>
  <si>
    <t>042L  :891325:00:------:--</t>
  </si>
  <si>
    <t>21:0779:001038</t>
  </si>
  <si>
    <t>21:0221:000927</t>
  </si>
  <si>
    <t>21:0221:000927:0003:0001:00</t>
  </si>
  <si>
    <t>042L  :891326:00:------:--</t>
  </si>
  <si>
    <t>21:0779:001039</t>
  </si>
  <si>
    <t>21:0221:000928</t>
  </si>
  <si>
    <t>21:0221:000928:0003:0001:00</t>
  </si>
  <si>
    <t>042L  :891327:9R:------:--</t>
  </si>
  <si>
    <t>21:0779:001040</t>
  </si>
  <si>
    <t>042L  :891328:00:------:--</t>
  </si>
  <si>
    <t>21:0779:001041</t>
  </si>
  <si>
    <t>21:0221:000929</t>
  </si>
  <si>
    <t>21:0221:000929:0003:0001:00</t>
  </si>
  <si>
    <t>042L  :891329:00:------:--</t>
  </si>
  <si>
    <t>21:0779:001042</t>
  </si>
  <si>
    <t>21:0221:000930</t>
  </si>
  <si>
    <t>21:0221:000930:0003:0001:00</t>
  </si>
  <si>
    <t>042L  :891330:00:------:--</t>
  </si>
  <si>
    <t>21:0779:001043</t>
  </si>
  <si>
    <t>21:0221:000931</t>
  </si>
  <si>
    <t>21:0221:000931:0003:0001:00</t>
  </si>
  <si>
    <t>042L  :891331:00:------:--</t>
  </si>
  <si>
    <t>21:0779:001044</t>
  </si>
  <si>
    <t>21:0221:000932</t>
  </si>
  <si>
    <t>21:0221:000932:0003:0001:00</t>
  </si>
  <si>
    <t>042L  :891332:00:------:--</t>
  </si>
  <si>
    <t>21:0779:001045</t>
  </si>
  <si>
    <t>21:0221:000933</t>
  </si>
  <si>
    <t>21:0221:000933:0003:0001:00</t>
  </si>
  <si>
    <t>042L  :891333:00:------:--</t>
  </si>
  <si>
    <t>21:0779:001046</t>
  </si>
  <si>
    <t>21:0221:000934</t>
  </si>
  <si>
    <t>21:0221:000934:0003:0001:00</t>
  </si>
  <si>
    <t>042L  :891334:00:------:--</t>
  </si>
  <si>
    <t>21:0779:001047</t>
  </si>
  <si>
    <t>21:0221:000935</t>
  </si>
  <si>
    <t>21:0221:000935:0003:0001:00</t>
  </si>
  <si>
    <t>042L  :891335:00:------:--</t>
  </si>
  <si>
    <t>21:0779:001048</t>
  </si>
  <si>
    <t>21:0221:000936</t>
  </si>
  <si>
    <t>21:0221:000936:0003:0001:00</t>
  </si>
  <si>
    <t>042L  :891336:00:------:--</t>
  </si>
  <si>
    <t>21:0779:001049</t>
  </si>
  <si>
    <t>21:0221:000937</t>
  </si>
  <si>
    <t>21:0221:000937:0003:0001:00</t>
  </si>
  <si>
    <t>042L  :891337:00:------:--</t>
  </si>
  <si>
    <t>21:0779:001050</t>
  </si>
  <si>
    <t>21:0221:000938</t>
  </si>
  <si>
    <t>21:0221:000938:0003:0001:00</t>
  </si>
  <si>
    <t>042L  :891338:00:------:--</t>
  </si>
  <si>
    <t>21:0779:001051</t>
  </si>
  <si>
    <t>21:0221:000939</t>
  </si>
  <si>
    <t>21:0221:000939:0003:0001:00</t>
  </si>
  <si>
    <t>042L  :891339:00:------:--</t>
  </si>
  <si>
    <t>21:0779:001052</t>
  </si>
  <si>
    <t>21:0221:000940</t>
  </si>
  <si>
    <t>21:0221:000940:0003:0001:00</t>
  </si>
  <si>
    <t>042L  :891340:00:------:--</t>
  </si>
  <si>
    <t>21:0779:001053</t>
  </si>
  <si>
    <t>21:0221:000941</t>
  </si>
  <si>
    <t>21:0221:000941:0003:0001:00</t>
  </si>
  <si>
    <t>042L  :891342:10:------:--</t>
  </si>
  <si>
    <t>21:0779:001054</t>
  </si>
  <si>
    <t>21:0221:000942</t>
  </si>
  <si>
    <t>21:0221:000942:0003:0001:00</t>
  </si>
  <si>
    <t>042L  :891343:20:891342:10</t>
  </si>
  <si>
    <t>21:0779:001055</t>
  </si>
  <si>
    <t>21:0221:000942:0004:0001:00</t>
  </si>
  <si>
    <t>042L  :891344:00:------:--</t>
  </si>
  <si>
    <t>21:0779:001056</t>
  </si>
  <si>
    <t>21:0221:000943</t>
  </si>
  <si>
    <t>21:0221:000943:0003:0001:00</t>
  </si>
  <si>
    <t>042L  :891345:00:------:--</t>
  </si>
  <si>
    <t>21:0779:001057</t>
  </si>
  <si>
    <t>21:0221:000944</t>
  </si>
  <si>
    <t>21:0221:000944:0003:0001:00</t>
  </si>
  <si>
    <t>042L  :891346:9R:------:--</t>
  </si>
  <si>
    <t>21:0779:001058</t>
  </si>
  <si>
    <t>042L  :891347:00:------:--</t>
  </si>
  <si>
    <t>21:0779:001059</t>
  </si>
  <si>
    <t>21:0221:000945</t>
  </si>
  <si>
    <t>21:0221:000945:0003:0001:00</t>
  </si>
  <si>
    <t>042L  :891348:00:------:--</t>
  </si>
  <si>
    <t>21:0779:001060</t>
  </si>
  <si>
    <t>21:0221:000946</t>
  </si>
  <si>
    <t>21:0221:000946:0003:0001:00</t>
  </si>
  <si>
    <t>042L  :891349:00:------:--</t>
  </si>
  <si>
    <t>21:0779:001061</t>
  </si>
  <si>
    <t>21:0221:000947</t>
  </si>
  <si>
    <t>21:0221:000947:0003:0001:00</t>
  </si>
  <si>
    <t>042L  :891350:00:------:--</t>
  </si>
  <si>
    <t>21:0779:001062</t>
  </si>
  <si>
    <t>21:0221:000948</t>
  </si>
  <si>
    <t>21:0221:000948:0003:0001:00</t>
  </si>
  <si>
    <t>042L  :891351:00:------:--</t>
  </si>
  <si>
    <t>21:0779:001063</t>
  </si>
  <si>
    <t>21:0221:000949</t>
  </si>
  <si>
    <t>21:0221:000949:0003:0001:00</t>
  </si>
  <si>
    <t>042L  :891352:00:------:--</t>
  </si>
  <si>
    <t>21:0779:001064</t>
  </si>
  <si>
    <t>21:0221:000950</t>
  </si>
  <si>
    <t>21:0221:000950:0003:0001:00</t>
  </si>
  <si>
    <t>042L  :891353:00:------:--</t>
  </si>
  <si>
    <t>21:0779:001065</t>
  </si>
  <si>
    <t>21:0221:000951</t>
  </si>
  <si>
    <t>21:0221:000951:0003:0001:00</t>
  </si>
  <si>
    <t>042L  :891354:00:------:--</t>
  </si>
  <si>
    <t>21:0779:001066</t>
  </si>
  <si>
    <t>21:0221:000952</t>
  </si>
  <si>
    <t>21:0221:000952:0003:0001:00</t>
  </si>
  <si>
    <t>042L  :891355:00:------:--</t>
  </si>
  <si>
    <t>21:0779:001067</t>
  </si>
  <si>
    <t>21:0221:000953</t>
  </si>
  <si>
    <t>21:0221:000953:0003:0001:00</t>
  </si>
  <si>
    <t>042L  :891356:00:------:--</t>
  </si>
  <si>
    <t>21:0779:001068</t>
  </si>
  <si>
    <t>21:0221:000954</t>
  </si>
  <si>
    <t>21:0221:000954:0003:0001:00</t>
  </si>
  <si>
    <t>042L  :891357:00:------:--</t>
  </si>
  <si>
    <t>21:0779:001069</t>
  </si>
  <si>
    <t>21:0221:000955</t>
  </si>
  <si>
    <t>21:0221:000955:0003:0001:00</t>
  </si>
  <si>
    <t>042L  :891358:00:------:--</t>
  </si>
  <si>
    <t>21:0779:001070</t>
  </si>
  <si>
    <t>21:0221:000956</t>
  </si>
  <si>
    <t>21:0221:000956:0003:0001:00</t>
  </si>
  <si>
    <t>042L  :891359:00:------:--</t>
  </si>
  <si>
    <t>21:0779:001071</t>
  </si>
  <si>
    <t>21:0221:000957</t>
  </si>
  <si>
    <t>21:0221:000957:0003:0001:00</t>
  </si>
  <si>
    <t>042L  :891360:00:------:--</t>
  </si>
  <si>
    <t>21:0779:001072</t>
  </si>
  <si>
    <t>21:0221:000958</t>
  </si>
  <si>
    <t>21:0221:000958:0003:0001:00</t>
  </si>
  <si>
    <t>042L  :891362:10:------:--</t>
  </si>
  <si>
    <t>21:0779:001073</t>
  </si>
  <si>
    <t>21:0221:000959</t>
  </si>
  <si>
    <t>21:0221:000959:0003:0001:00</t>
  </si>
  <si>
    <t>042L  :891363:20:891362:10</t>
  </si>
  <si>
    <t>21:0779:001074</t>
  </si>
  <si>
    <t>21:0221:000959:0004:0001:00</t>
  </si>
  <si>
    <t>042L  :891364:00:------:--</t>
  </si>
  <si>
    <t>21:0779:001075</t>
  </si>
  <si>
    <t>21:0221:000960</t>
  </si>
  <si>
    <t>21:0221:000960:0003:0001:00</t>
  </si>
  <si>
    <t>042L  :891365:00:------:--</t>
  </si>
  <si>
    <t>21:0779:001076</t>
  </si>
  <si>
    <t>21:0221:000961</t>
  </si>
  <si>
    <t>21:0221:000961:0003:0001:00</t>
  </si>
  <si>
    <t>042L  :891366:9R:------:--</t>
  </si>
  <si>
    <t>21:0779:001077</t>
  </si>
  <si>
    <t>042L  :891367:00:------:--</t>
  </si>
  <si>
    <t>21:0779:001078</t>
  </si>
  <si>
    <t>21:0221:000962</t>
  </si>
  <si>
    <t>21:0221:000962:0003:0001:00</t>
  </si>
  <si>
    <t>042L  :891368:00:------:--</t>
  </si>
  <si>
    <t>21:0779:001079</t>
  </si>
  <si>
    <t>21:0221:000963</t>
  </si>
  <si>
    <t>21:0221:000963:0003:0001:00</t>
  </si>
  <si>
    <t>042L  :891369:00:------:--</t>
  </si>
  <si>
    <t>21:0779:001080</t>
  </si>
  <si>
    <t>21:0221:000964</t>
  </si>
  <si>
    <t>21:0221:000964:0003:0001:00</t>
  </si>
  <si>
    <t>042L  :891370:00:------:--</t>
  </si>
  <si>
    <t>21:0779:001081</t>
  </si>
  <si>
    <t>21:0221:000965</t>
  </si>
  <si>
    <t>21:0221:000965:0003:0001:00</t>
  </si>
  <si>
    <t>042L  :891371:00:------:--</t>
  </si>
  <si>
    <t>21:0779:001082</t>
  </si>
  <si>
    <t>21:0221:000966</t>
  </si>
  <si>
    <t>21:0221:000966:0003:0001:00</t>
  </si>
  <si>
    <t>042L  :891372:00:------:--</t>
  </si>
  <si>
    <t>21:0779:001083</t>
  </si>
  <si>
    <t>21:0221:000967</t>
  </si>
  <si>
    <t>21:0221:000967:0003:0001:00</t>
  </si>
  <si>
    <t>042L  :891373:00:------:--</t>
  </si>
  <si>
    <t>21:0779:001084</t>
  </si>
  <si>
    <t>21:0221:000968</t>
  </si>
  <si>
    <t>21:0221:000968:0003:0001:00</t>
  </si>
  <si>
    <t>042L  :891374:00:------:--</t>
  </si>
  <si>
    <t>21:0779:001085</t>
  </si>
  <si>
    <t>21:0221:000969</t>
  </si>
  <si>
    <t>21:0221:000969:0003:0001:00</t>
  </si>
  <si>
    <t>042L  :891375:00:------:--</t>
  </si>
  <si>
    <t>21:0779:001086</t>
  </si>
  <si>
    <t>21:0221:000970</t>
  </si>
  <si>
    <t>21:0221:000970:0003:0001:00</t>
  </si>
  <si>
    <t>042L  :891376:00:------:--</t>
  </si>
  <si>
    <t>21:0779:001087</t>
  </si>
  <si>
    <t>21:0221:000971</t>
  </si>
  <si>
    <t>21:0221:000971:0003:0001:00</t>
  </si>
  <si>
    <t>042L  :891377:00:------:--</t>
  </si>
  <si>
    <t>21:0779:001088</t>
  </si>
  <si>
    <t>21:0221:000972</t>
  </si>
  <si>
    <t>21:0221:000972:0003:0001:00</t>
  </si>
  <si>
    <t>042L  :891378:00:------:--</t>
  </si>
  <si>
    <t>21:0779:001089</t>
  </si>
  <si>
    <t>21:0221:000973</t>
  </si>
  <si>
    <t>21:0221:000973:0003:0001:00</t>
  </si>
  <si>
    <t>042L  :891379:00:------:--</t>
  </si>
  <si>
    <t>21:0779:001090</t>
  </si>
  <si>
    <t>21:0221:000974</t>
  </si>
  <si>
    <t>21:0221:000974:0003:0001:00</t>
  </si>
  <si>
    <t>042L  :891380:00:------:--</t>
  </si>
  <si>
    <t>21:0779:001091</t>
  </si>
  <si>
    <t>21:0221:000975</t>
  </si>
  <si>
    <t>21:0221:000975:0003:0001:00</t>
  </si>
  <si>
    <t>042L  :891382:9M:------:--</t>
  </si>
  <si>
    <t>21:0779:001092</t>
  </si>
  <si>
    <t>042L  :891383:10:------:--</t>
  </si>
  <si>
    <t>21:0779:001093</t>
  </si>
  <si>
    <t>21:0221:000976</t>
  </si>
  <si>
    <t>21:0221:000976:0003:0001:00</t>
  </si>
  <si>
    <t>042L  :891384:20:891383:10</t>
  </si>
  <si>
    <t>21:0779:001094</t>
  </si>
  <si>
    <t>21:0221:000976:0004:0001:00</t>
  </si>
  <si>
    <t>042L  :891385:00:------:--</t>
  </si>
  <si>
    <t>21:0779:001095</t>
  </si>
  <si>
    <t>21:0221:000977</t>
  </si>
  <si>
    <t>21:0221:000977:0003:0001:00</t>
  </si>
  <si>
    <t>042L  :891386:00:------:--</t>
  </si>
  <si>
    <t>21:0779:001096</t>
  </si>
  <si>
    <t>21:0221:000978</t>
  </si>
  <si>
    <t>21:0221:000978:0003:0001:00</t>
  </si>
  <si>
    <t>042L  :891387:00:------:--</t>
  </si>
  <si>
    <t>21:0779:001097</t>
  </si>
  <si>
    <t>21:0221:000979</t>
  </si>
  <si>
    <t>21:0221:000979:0003:0001:00</t>
  </si>
  <si>
    <t>042L  :891388:00:------:--</t>
  </si>
  <si>
    <t>21:0779:001098</t>
  </si>
  <si>
    <t>21:0221:000980</t>
  </si>
  <si>
    <t>21:0221:000980:0003:0001:00</t>
  </si>
  <si>
    <t>042L  :891389:00:------:--</t>
  </si>
  <si>
    <t>21:0779:001099</t>
  </si>
  <si>
    <t>21:0221:000981</t>
  </si>
  <si>
    <t>21:0221:000981:0003:0001:00</t>
  </si>
  <si>
    <t>042L  :891390:00:------:--</t>
  </si>
  <si>
    <t>21:0779:001100</t>
  </si>
  <si>
    <t>21:0221:000982</t>
  </si>
  <si>
    <t>21:0221:000982:0003:0001:00</t>
  </si>
  <si>
    <t>042L  :891391:00:------:--</t>
  </si>
  <si>
    <t>21:0779:001101</t>
  </si>
  <si>
    <t>21:0221:000983</t>
  </si>
  <si>
    <t>21:0221:000983:0003:0001:00</t>
  </si>
  <si>
    <t>042L  :891392:00:------:--</t>
  </si>
  <si>
    <t>21:0779:001102</t>
  </si>
  <si>
    <t>21:0221:000984</t>
  </si>
  <si>
    <t>21:0221:000984:0003:0001:00</t>
  </si>
  <si>
    <t>042L  :891393:00:------:--</t>
  </si>
  <si>
    <t>21:0779:001103</t>
  </si>
  <si>
    <t>21:0221:000985</t>
  </si>
  <si>
    <t>21:0221:000985:0003:0001:00</t>
  </si>
  <si>
    <t>042L  :891394:00:------:--</t>
  </si>
  <si>
    <t>21:0779:001104</t>
  </si>
  <si>
    <t>21:0221:000986</t>
  </si>
  <si>
    <t>21:0221:000986:0003:0001:00</t>
  </si>
  <si>
    <t>042L  :891395:00:------:--</t>
  </si>
  <si>
    <t>21:0779:001105</t>
  </si>
  <si>
    <t>21:0221:000987</t>
  </si>
  <si>
    <t>21:0221:000987:0003:0001:00</t>
  </si>
  <si>
    <t>042L  :891396:00:------:--</t>
  </si>
  <si>
    <t>21:0779:001106</t>
  </si>
  <si>
    <t>21:0221:000988</t>
  </si>
  <si>
    <t>21:0221:000988:0003:0001:00</t>
  </si>
  <si>
    <t>042L  :891397:00:------:--</t>
  </si>
  <si>
    <t>21:0779:001107</t>
  </si>
  <si>
    <t>21:0221:000989</t>
  </si>
  <si>
    <t>21:0221:000989:0003:0001:00</t>
  </si>
  <si>
    <t>042L  :891398:00:------:--</t>
  </si>
  <si>
    <t>21:0779:001108</t>
  </si>
  <si>
    <t>21:0221:000990</t>
  </si>
  <si>
    <t>21:0221:000990:0003:0001:00</t>
  </si>
  <si>
    <t>042L  :891399:00:------:--</t>
  </si>
  <si>
    <t>21:0779:001109</t>
  </si>
  <si>
    <t>21:0221:000991</t>
  </si>
  <si>
    <t>21:0221:000991:0003:0001:00</t>
  </si>
  <si>
    <t>042L  :891400:00:------:--</t>
  </si>
  <si>
    <t>21:0779:001110</t>
  </si>
  <si>
    <t>21:0221:000992</t>
  </si>
  <si>
    <t>21:0221:000992:0003:0001:00</t>
  </si>
  <si>
    <t>042L  :891402:10:------:--</t>
  </si>
  <si>
    <t>21:0779:001111</t>
  </si>
  <si>
    <t>21:0221:000993</t>
  </si>
  <si>
    <t>21:0221:000993:0003:0001:00</t>
  </si>
  <si>
    <t>042L  :891403:20:891402:10</t>
  </si>
  <si>
    <t>21:0779:001112</t>
  </si>
  <si>
    <t>21:0221:000993:0004:0001:00</t>
  </si>
  <si>
    <t>042L  :891404:00:------:--</t>
  </si>
  <si>
    <t>21:0779:001113</t>
  </si>
  <si>
    <t>21:0221:000994</t>
  </si>
  <si>
    <t>21:0221:000994:0003:0001:00</t>
  </si>
  <si>
    <t>042L  :891405:00:------:--</t>
  </si>
  <si>
    <t>21:0779:001114</t>
  </si>
  <si>
    <t>21:0221:000995</t>
  </si>
  <si>
    <t>21:0221:000995:0003:0001:00</t>
  </si>
  <si>
    <t>042L  :891406:00:------:--</t>
  </si>
  <si>
    <t>21:0779:001115</t>
  </si>
  <si>
    <t>21:0221:000996</t>
  </si>
  <si>
    <t>21:0221:000996:0003:0001:00</t>
  </si>
  <si>
    <t>042L  :891407:00:------:--</t>
  </si>
  <si>
    <t>21:0779:001116</t>
  </si>
  <si>
    <t>21:0221:000997</t>
  </si>
  <si>
    <t>21:0221:000997:0003:0001:00</t>
  </si>
  <si>
    <t>042L  :891408:00:------:--</t>
  </si>
  <si>
    <t>21:0779:001117</t>
  </si>
  <si>
    <t>21:0221:000998</t>
  </si>
  <si>
    <t>21:0221:000998:0003:0001:00</t>
  </si>
  <si>
    <t>042L  :891409:00:------:--</t>
  </si>
  <si>
    <t>21:0779:001118</t>
  </si>
  <si>
    <t>21:0221:000999</t>
  </si>
  <si>
    <t>21:0221:000999:0003:0001:00</t>
  </si>
  <si>
    <t>042L  :891410:00:------:--</t>
  </si>
  <si>
    <t>21:0779:001119</t>
  </si>
  <si>
    <t>21:0221:001000</t>
  </si>
  <si>
    <t>21:0221:001000:0003:0001:00</t>
  </si>
  <si>
    <t>042L  :891411:00:------:--</t>
  </si>
  <si>
    <t>21:0779:001120</t>
  </si>
  <si>
    <t>21:0221:001001</t>
  </si>
  <si>
    <t>21:0221:001001:0003:0001:00</t>
  </si>
  <si>
    <t>042L  :891412:00:------:--</t>
  </si>
  <si>
    <t>21:0779:001121</t>
  </si>
  <si>
    <t>21:0221:001002</t>
  </si>
  <si>
    <t>21:0221:001002:0003:0001:00</t>
  </si>
  <si>
    <t>042L  :891413:00:------:--</t>
  </si>
  <si>
    <t>21:0779:001122</t>
  </si>
  <si>
    <t>21:0221:001003</t>
  </si>
  <si>
    <t>21:0221:001003:0003:0001:00</t>
  </si>
  <si>
    <t>042L  :891414:00:------:--</t>
  </si>
  <si>
    <t>21:0779:001123</t>
  </si>
  <si>
    <t>21:0221:001004</t>
  </si>
  <si>
    <t>21:0221:001004:0003:0001:00</t>
  </si>
  <si>
    <t>042L  :891415:00:------:--</t>
  </si>
  <si>
    <t>21:0779:001124</t>
  </si>
  <si>
    <t>21:0221:001005</t>
  </si>
  <si>
    <t>21:0221:001005:0003:0001:00</t>
  </si>
  <si>
    <t>042L  :891416:00:------:--</t>
  </si>
  <si>
    <t>21:0779:001125</t>
  </si>
  <si>
    <t>21:0221:001006</t>
  </si>
  <si>
    <t>21:0221:001006:0003:0001:00</t>
  </si>
  <si>
    <t>042L  :891417:00:------:--</t>
  </si>
  <si>
    <t>21:0779:001126</t>
  </si>
  <si>
    <t>21:0221:001007</t>
  </si>
  <si>
    <t>21:0221:001007:0003:0001:00</t>
  </si>
  <si>
    <t>042L  :891418:00:------:--</t>
  </si>
  <si>
    <t>21:0779:001127</t>
  </si>
  <si>
    <t>21:0221:001008</t>
  </si>
  <si>
    <t>21:0221:001008:0003:0001:00</t>
  </si>
  <si>
    <t>042L  :891419:00:------:--</t>
  </si>
  <si>
    <t>21:0779:001128</t>
  </si>
  <si>
    <t>21:0221:001009</t>
  </si>
  <si>
    <t>21:0221:001009:0003:0001:00</t>
  </si>
  <si>
    <t>042L  :891420:9M:------:--</t>
  </si>
  <si>
    <t>21:0779:001129</t>
  </si>
  <si>
    <t>042L  :891422:00:------:--</t>
  </si>
  <si>
    <t>21:0779:001130</t>
  </si>
  <si>
    <t>21:0221:001010</t>
  </si>
  <si>
    <t>21:0221:001010:0003:0001:00</t>
  </si>
  <si>
    <t>042L  :891423:10:------:--</t>
  </si>
  <si>
    <t>21:0779:001131</t>
  </si>
  <si>
    <t>21:0221:001011</t>
  </si>
  <si>
    <t>21:0221:001011:0003:0001:00</t>
  </si>
  <si>
    <t>042L  :891424:20:891423:10</t>
  </si>
  <si>
    <t>21:0779:001132</t>
  </si>
  <si>
    <t>21:0221:001011:0004:0001:00</t>
  </si>
  <si>
    <t>042L  :891425:00:------:--</t>
  </si>
  <si>
    <t>21:0779:001133</t>
  </si>
  <si>
    <t>21:0221:001012</t>
  </si>
  <si>
    <t>21:0221:001012:0003:0001:00</t>
  </si>
  <si>
    <t>042L  :891426:00:------:--</t>
  </si>
  <si>
    <t>21:0779:001134</t>
  </si>
  <si>
    <t>21:0221:001013</t>
  </si>
  <si>
    <t>21:0221:001013:0003:0001:00</t>
  </si>
  <si>
    <t>042L  :891427:00:------:--</t>
  </si>
  <si>
    <t>21:0779:001135</t>
  </si>
  <si>
    <t>21:0221:001014</t>
  </si>
  <si>
    <t>21:0221:001014:0003:0001:00</t>
  </si>
  <si>
    <t>042L  :891428:00:------:--</t>
  </si>
  <si>
    <t>21:0779:001136</t>
  </si>
  <si>
    <t>21:0221:001015</t>
  </si>
  <si>
    <t>21:0221:001015:0003:0001:00</t>
  </si>
  <si>
    <t>042L  :891429:9R:------:--</t>
  </si>
  <si>
    <t>21:0779:001137</t>
  </si>
  <si>
    <t>052H  :891002:10:------:--</t>
  </si>
  <si>
    <t>21:0779:001138</t>
  </si>
  <si>
    <t>21:0221:001016</t>
  </si>
  <si>
    <t>21:0221:001016:0003:0001:00</t>
  </si>
  <si>
    <t>052H  :891003:9M:------:--</t>
  </si>
  <si>
    <t>21:0779:001139</t>
  </si>
  <si>
    <t>052H  :891004:20:891002:10</t>
  </si>
  <si>
    <t>21:0779:001140</t>
  </si>
  <si>
    <t>21:0221:001016:0004:0001:00</t>
  </si>
  <si>
    <t>052H  :891005:00:------:--</t>
  </si>
  <si>
    <t>21:0779:001141</t>
  </si>
  <si>
    <t>21:0221:001017</t>
  </si>
  <si>
    <t>21:0221:001017:0003:0001:00</t>
  </si>
  <si>
    <t>052H  :891006:00:------:--</t>
  </si>
  <si>
    <t>21:0779:001142</t>
  </si>
  <si>
    <t>21:0221:001018</t>
  </si>
  <si>
    <t>21:0221:001018:0003:0001:00</t>
  </si>
  <si>
    <t>052H  :891007:00:------:--</t>
  </si>
  <si>
    <t>21:0779:001143</t>
  </si>
  <si>
    <t>21:0221:001019</t>
  </si>
  <si>
    <t>21:0221:001019:0003:0001:00</t>
  </si>
  <si>
    <t>052H  :891008:00:------:--</t>
  </si>
  <si>
    <t>21:0779:001144</t>
  </si>
  <si>
    <t>21:0221:001020</t>
  </si>
  <si>
    <t>21:0221:001020:0003:0001:00</t>
  </si>
  <si>
    <t>052H  :891009:00:------:--</t>
  </si>
  <si>
    <t>21:0779:001145</t>
  </si>
  <si>
    <t>21:0221:001021</t>
  </si>
  <si>
    <t>21:0221:001021:0003:0001:00</t>
  </si>
  <si>
    <t>052H  :891010:00:------:--</t>
  </si>
  <si>
    <t>21:0779:001146</t>
  </si>
  <si>
    <t>21:0221:001022</t>
  </si>
  <si>
    <t>21:0221:001022:0003:0001:00</t>
  </si>
  <si>
    <t>052H  :891011:00:------:--</t>
  </si>
  <si>
    <t>21:0779:001147</t>
  </si>
  <si>
    <t>21:0221:001023</t>
  </si>
  <si>
    <t>21:0221:001023:0003:0001:00</t>
  </si>
  <si>
    <t>052H  :891012:00:------:--</t>
  </si>
  <si>
    <t>21:0779:001148</t>
  </si>
  <si>
    <t>21:0221:001024</t>
  </si>
  <si>
    <t>21:0221:001024:0003:0001:00</t>
  </si>
  <si>
    <t>052H  :891013:00:------:--</t>
  </si>
  <si>
    <t>21:0779:001149</t>
  </si>
  <si>
    <t>21:0221:001025</t>
  </si>
  <si>
    <t>21:0221:001025:0003:0001:00</t>
  </si>
  <si>
    <t>052H  :891014:00:------:--</t>
  </si>
  <si>
    <t>21:0779:001150</t>
  </si>
  <si>
    <t>21:0221:001026</t>
  </si>
  <si>
    <t>21:0221:001026:0003:0001:00</t>
  </si>
  <si>
    <t>052H  :891015:00:------:--</t>
  </si>
  <si>
    <t>21:0779:001151</t>
  </si>
  <si>
    <t>21:0221:001027</t>
  </si>
  <si>
    <t>21:0221:001027:0003:0001:00</t>
  </si>
  <si>
    <t>052H  :891016:00:------:--</t>
  </si>
  <si>
    <t>21:0779:001152</t>
  </si>
  <si>
    <t>21:0221:001028</t>
  </si>
  <si>
    <t>21:0221:001028:0003:0001:00</t>
  </si>
  <si>
    <t>052H  :891017:00:------:--</t>
  </si>
  <si>
    <t>21:0779:001153</t>
  </si>
  <si>
    <t>21:0221:001029</t>
  </si>
  <si>
    <t>21:0221:001029:0003:0001:00</t>
  </si>
  <si>
    <t>052H  :891018:00:------:--</t>
  </si>
  <si>
    <t>21:0779:001154</t>
  </si>
  <si>
    <t>21:0221:001030</t>
  </si>
  <si>
    <t>21:0221:001030:0003:0001:00</t>
  </si>
  <si>
    <t>052H  :891019:00:------:--</t>
  </si>
  <si>
    <t>21:0779:001155</t>
  </si>
  <si>
    <t>21:0221:001031</t>
  </si>
  <si>
    <t>21:0221:001031:0003:0001:00</t>
  </si>
  <si>
    <t>052H  :891020:00:------:--</t>
  </si>
  <si>
    <t>21:0779:001156</t>
  </si>
  <si>
    <t>21:0221:001032</t>
  </si>
  <si>
    <t>21:0221:001032:0003:0001:00</t>
  </si>
  <si>
    <t>052H  :891022:10:------:--</t>
  </si>
  <si>
    <t>21:0779:001157</t>
  </si>
  <si>
    <t>21:0221:001033</t>
  </si>
  <si>
    <t>21:0221:001033:0003:0001:00</t>
  </si>
  <si>
    <t>052H  :891023:20:891022:10</t>
  </si>
  <si>
    <t>21:0779:001158</t>
  </si>
  <si>
    <t>21:0221:001033:0004:0001:00</t>
  </si>
  <si>
    <t>052H  :891024:00:------:--</t>
  </si>
  <si>
    <t>21:0779:001159</t>
  </si>
  <si>
    <t>21:0221:001034</t>
  </si>
  <si>
    <t>21:0221:001034:0003:0001:00</t>
  </si>
  <si>
    <t>052H  :891025:00:------:--</t>
  </si>
  <si>
    <t>21:0779:001160</t>
  </si>
  <si>
    <t>21:0221:001035</t>
  </si>
  <si>
    <t>21:0221:001035:0003:0001:00</t>
  </si>
  <si>
    <t>052H  :891026:00:------:--</t>
  </si>
  <si>
    <t>21:0779:001161</t>
  </si>
  <si>
    <t>21:0221:001036</t>
  </si>
  <si>
    <t>21:0221:001036:0003:0001:00</t>
  </si>
  <si>
    <t>052H  :891027:00:------:--</t>
  </si>
  <si>
    <t>21:0779:001162</t>
  </si>
  <si>
    <t>21:0221:001037</t>
  </si>
  <si>
    <t>21:0221:001037:0003:0001:00</t>
  </si>
  <si>
    <t>052H  :891028:00:------:--</t>
  </si>
  <si>
    <t>21:0779:001163</t>
  </si>
  <si>
    <t>21:0221:001038</t>
  </si>
  <si>
    <t>21:0221:001038:0003:0001:00</t>
  </si>
  <si>
    <t>052H  :891029:00:------:--</t>
  </si>
  <si>
    <t>21:0779:001164</t>
  </si>
  <si>
    <t>21:0221:001039</t>
  </si>
  <si>
    <t>21:0221:001039:0003:0001:00</t>
  </si>
  <si>
    <t>052H  :891030:00:------:--</t>
  </si>
  <si>
    <t>21:0779:001165</t>
  </si>
  <si>
    <t>21:0221:001040</t>
  </si>
  <si>
    <t>21:0221:001040:0003:0001:00</t>
  </si>
  <si>
    <t>052H  :891031:00:------:--</t>
  </si>
  <si>
    <t>21:0779:001166</t>
  </si>
  <si>
    <t>21:0221:001041</t>
  </si>
  <si>
    <t>21:0221:001041:0003:0001:00</t>
  </si>
  <si>
    <t>052H  :891032:9R:------:--</t>
  </si>
  <si>
    <t>21:0779:001167</t>
  </si>
  <si>
    <t>052H  :891033:00:------:--</t>
  </si>
  <si>
    <t>21:0779:001168</t>
  </si>
  <si>
    <t>21:0221:001042</t>
  </si>
  <si>
    <t>21:0221:001042:0003:0001:00</t>
  </si>
  <si>
    <t>052H  :891034:00:------:--</t>
  </si>
  <si>
    <t>21:0779:001169</t>
  </si>
  <si>
    <t>21:0221:001043</t>
  </si>
  <si>
    <t>21:0221:001043:0003:0001:00</t>
  </si>
  <si>
    <t>052H  :891035:00:------:--</t>
  </si>
  <si>
    <t>21:0779:001170</t>
  </si>
  <si>
    <t>21:0221:001044</t>
  </si>
  <si>
    <t>21:0221:001044:0003:0001:00</t>
  </si>
  <si>
    <t>052H  :891036:00:------:--</t>
  </si>
  <si>
    <t>21:0779:001171</t>
  </si>
  <si>
    <t>21:0221:001045</t>
  </si>
  <si>
    <t>21:0221:001045:0003:0001:00</t>
  </si>
  <si>
    <t>052H  :891037:00:------:--</t>
  </si>
  <si>
    <t>21:0779:001172</t>
  </si>
  <si>
    <t>21:0221:001046</t>
  </si>
  <si>
    <t>21:0221:001046:0003:0001:00</t>
  </si>
  <si>
    <t>052H  :891038:00:------:--</t>
  </si>
  <si>
    <t>21:0779:001173</t>
  </si>
  <si>
    <t>21:0221:001047</t>
  </si>
  <si>
    <t>21:0221:001047:0003:0001:00</t>
  </si>
  <si>
    <t>052H  :891039:00:------:--</t>
  </si>
  <si>
    <t>21:0779:001174</t>
  </si>
  <si>
    <t>21:0221:001048</t>
  </si>
  <si>
    <t>21:0221:001048:0003:0001:00</t>
  </si>
  <si>
    <t>052H  :891040:00:------:--</t>
  </si>
  <si>
    <t>21:0779:001175</t>
  </si>
  <si>
    <t>21:0221:001049</t>
  </si>
  <si>
    <t>21:0221:001049:0003:0001:00</t>
  </si>
  <si>
    <t>052H  :891042:00:------:--</t>
  </si>
  <si>
    <t>21:0779:001176</t>
  </si>
  <si>
    <t>21:0221:001050</t>
  </si>
  <si>
    <t>21:0221:001050:0003:0001:00</t>
  </si>
  <si>
    <t>052H  :891043:10:------:--</t>
  </si>
  <si>
    <t>21:0779:001177</t>
  </si>
  <si>
    <t>21:0221:001051</t>
  </si>
  <si>
    <t>21:0221:001051:0003:0001:00</t>
  </si>
  <si>
    <t>052H  :891044:20:891043:10</t>
  </si>
  <si>
    <t>21:0779:001178</t>
  </si>
  <si>
    <t>21:0221:001051:0004:0001:00</t>
  </si>
  <si>
    <t>052H  :891045:00:------:--</t>
  </si>
  <si>
    <t>21:0779:001179</t>
  </si>
  <si>
    <t>21:0221:001052</t>
  </si>
  <si>
    <t>21:0221:001052:0003:0001:00</t>
  </si>
  <si>
    <t>052H  :891046:00:------:--</t>
  </si>
  <si>
    <t>21:0779:001180</t>
  </si>
  <si>
    <t>21:0221:001053</t>
  </si>
  <si>
    <t>21:0221:001053:0003:0001:00</t>
  </si>
  <si>
    <t>052H  :891047:00:------:--</t>
  </si>
  <si>
    <t>21:0779:001181</t>
  </si>
  <si>
    <t>21:0221:001054</t>
  </si>
  <si>
    <t>21:0221:001054:0003:0001:00</t>
  </si>
  <si>
    <t>052H  :891048:9M:------:--</t>
  </si>
  <si>
    <t>21:0779:001182</t>
  </si>
  <si>
    <t>052H  :891049:00:------:--</t>
  </si>
  <si>
    <t>21:0779:001183</t>
  </si>
  <si>
    <t>21:0221:001055</t>
  </si>
  <si>
    <t>21:0221:001055:0003:0001:00</t>
  </si>
  <si>
    <t>052H  :891050:00:------:--</t>
  </si>
  <si>
    <t>21:0779:001184</t>
  </si>
  <si>
    <t>21:0221:001056</t>
  </si>
  <si>
    <t>21:0221:001056:0003:0001:00</t>
  </si>
  <si>
    <t>052H  :891051:00:------:--</t>
  </si>
  <si>
    <t>21:0779:001185</t>
  </si>
  <si>
    <t>21:0221:001057</t>
  </si>
  <si>
    <t>21:0221:001057:0003:0001:00</t>
  </si>
  <si>
    <t>052H  :891052:00:------:--</t>
  </si>
  <si>
    <t>21:0779:001186</t>
  </si>
  <si>
    <t>21:0221:001058</t>
  </si>
  <si>
    <t>21:0221:001058:0003:0001:00</t>
  </si>
  <si>
    <t>052H  :891053:00:------:--</t>
  </si>
  <si>
    <t>21:0779:001187</t>
  </si>
  <si>
    <t>21:0221:001059</t>
  </si>
  <si>
    <t>21:0221:001059:0003:0001:00</t>
  </si>
  <si>
    <t>052H  :891054:00:------:--</t>
  </si>
  <si>
    <t>21:0779:001188</t>
  </si>
  <si>
    <t>21:0221:001060</t>
  </si>
  <si>
    <t>21:0221:001060:0003:0001:00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</si>
</sst>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0" fontId="1" fillId="0" borderId="0" xfId="1"/>
    <xf numFmtId="0" fontId="0" fillId="2" borderId="0" xfId="0" applyFill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T4755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1" sqref="B1:B1048576"/>
    </sheetView>
  </sheetViews>
  <sheetFormatPr defaultRowHeight="14.4" x14ac:dyDescent="0.3"/>
  <cols>
    <col min="1" max="1" width="20.77734375" customWidth="1"/>
    <col min="2" max="2" width="15.77734375" customWidth="1"/>
    <col min="3" max="4" width="12.77734375" customWidth="1"/>
    <col min="5" max="6" width="20.77734375" customWidth="1"/>
    <col min="7" max="7" width="10.77734375" customWidth="1"/>
    <col min="8" max="9" width="18.77734375" customWidth="1"/>
    <col min="10" max="11" width="24.77734375" customWidth="1"/>
    <col min="12" max="14" width="15.77734375" customWidth="1"/>
    <col min="15" max="20" width="14.77734375" customWidth="1"/>
  </cols>
  <sheetData>
    <row r="1" spans="1:20" s="2" customFormat="1" ht="28.8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</row>
    <row r="2" spans="1:20" hidden="1" x14ac:dyDescent="0.3">
      <c r="A2" t="s">
        <v>20</v>
      </c>
      <c r="B2" t="s">
        <v>21</v>
      </c>
      <c r="C2" s="1" t="str">
        <f t="shared" ref="C2:C65" si="0">HYPERLINK("https://geochem.nrcan.gc.ca/cdogs/content/bdl/bdl210691_e.htm", "21:0691")</f>
        <v>21:0691</v>
      </c>
      <c r="D2" s="1" t="str">
        <f>HYPERLINK("https://geochem.nrcan.gc.ca/cdogs/content/svy/svy210209_e.htm", "21:0209")</f>
        <v>21:0209</v>
      </c>
      <c r="E2" t="s">
        <v>22</v>
      </c>
      <c r="F2" t="s">
        <v>23</v>
      </c>
      <c r="H2">
        <v>45.975188099999997</v>
      </c>
      <c r="I2">
        <v>-78.009319700000006</v>
      </c>
      <c r="J2" s="1" t="str">
        <f>HYPERLINK("https://geochem.nrcan.gc.ca/cdogs/content/kwd/kwd020016_e.htm", "Fluid (lake)")</f>
        <v>Fluid (lake)</v>
      </c>
      <c r="K2" s="1" t="str">
        <f>HYPERLINK("https://geochem.nrcan.gc.ca/cdogs/content/kwd/kwd080007_e.htm", "Untreated Water")</f>
        <v>Untreated Water</v>
      </c>
      <c r="L2">
        <v>1</v>
      </c>
      <c r="M2" t="s">
        <v>24</v>
      </c>
      <c r="N2">
        <v>1</v>
      </c>
      <c r="O2">
        <v>40</v>
      </c>
      <c r="P2">
        <v>6.8</v>
      </c>
      <c r="Q2">
        <v>2.5000000000000001E-2</v>
      </c>
      <c r="R2">
        <v>5.2</v>
      </c>
      <c r="S2">
        <v>1.6</v>
      </c>
      <c r="T2">
        <v>13</v>
      </c>
    </row>
    <row r="3" spans="1:20" hidden="1" x14ac:dyDescent="0.3">
      <c r="A3" t="s">
        <v>25</v>
      </c>
      <c r="B3" t="s">
        <v>26</v>
      </c>
      <c r="C3" s="1" t="str">
        <f t="shared" si="0"/>
        <v>21:0691</v>
      </c>
      <c r="D3" s="1" t="str">
        <f>HYPERLINK("https://geochem.nrcan.gc.ca/cdogs/content/svy/svy210209_e.htm", "21:0209")</f>
        <v>21:0209</v>
      </c>
      <c r="E3" t="s">
        <v>22</v>
      </c>
      <c r="F3" t="s">
        <v>27</v>
      </c>
      <c r="H3">
        <v>45.975188099999997</v>
      </c>
      <c r="I3">
        <v>-78.009319700000006</v>
      </c>
      <c r="J3" s="1" t="str">
        <f>HYPERLINK("https://geochem.nrcan.gc.ca/cdogs/content/kwd/kwd020016_e.htm", "Fluid (lake)")</f>
        <v>Fluid (lake)</v>
      </c>
      <c r="K3" s="1" t="str">
        <f>HYPERLINK("https://geochem.nrcan.gc.ca/cdogs/content/kwd/kwd080007_e.htm", "Untreated Water")</f>
        <v>Untreated Water</v>
      </c>
      <c r="L3">
        <v>1</v>
      </c>
      <c r="M3" t="s">
        <v>28</v>
      </c>
      <c r="N3">
        <v>2</v>
      </c>
      <c r="O3">
        <v>40</v>
      </c>
      <c r="P3">
        <v>6.8</v>
      </c>
      <c r="Q3">
        <v>2.5000000000000001E-2</v>
      </c>
      <c r="R3">
        <v>5.3</v>
      </c>
      <c r="S3">
        <v>1.5</v>
      </c>
      <c r="T3">
        <v>13</v>
      </c>
    </row>
    <row r="4" spans="1:20" hidden="1" x14ac:dyDescent="0.3">
      <c r="A4" t="s">
        <v>29</v>
      </c>
      <c r="B4" t="s">
        <v>30</v>
      </c>
      <c r="C4" s="1" t="str">
        <f t="shared" si="0"/>
        <v>21:0691</v>
      </c>
      <c r="D4" s="1" t="str">
        <f>HYPERLINK("https://geochem.nrcan.gc.ca/cdogs/content/svy/svy210209_e.htm", "21:0209")</f>
        <v>21:0209</v>
      </c>
      <c r="E4" t="s">
        <v>31</v>
      </c>
      <c r="F4" t="s">
        <v>32</v>
      </c>
      <c r="H4">
        <v>45.956490000000002</v>
      </c>
      <c r="I4">
        <v>-78.039233899999999</v>
      </c>
      <c r="J4" s="1" t="str">
        <f>HYPERLINK("https://geochem.nrcan.gc.ca/cdogs/content/kwd/kwd020016_e.htm", "Fluid (lake)")</f>
        <v>Fluid (lake)</v>
      </c>
      <c r="K4" s="1" t="str">
        <f>HYPERLINK("https://geochem.nrcan.gc.ca/cdogs/content/kwd/kwd080007_e.htm", "Untreated Water")</f>
        <v>Untreated Water</v>
      </c>
      <c r="L4">
        <v>1</v>
      </c>
      <c r="M4" t="s">
        <v>33</v>
      </c>
      <c r="N4">
        <v>3</v>
      </c>
      <c r="O4">
        <v>70</v>
      </c>
      <c r="P4">
        <v>6.9</v>
      </c>
      <c r="Q4">
        <v>2.5000000000000001E-2</v>
      </c>
      <c r="R4">
        <v>4.5</v>
      </c>
      <c r="S4">
        <v>1.5</v>
      </c>
      <c r="T4">
        <v>13</v>
      </c>
    </row>
    <row r="5" spans="1:20" hidden="1" x14ac:dyDescent="0.3">
      <c r="A5" t="s">
        <v>34</v>
      </c>
      <c r="B5" t="s">
        <v>35</v>
      </c>
      <c r="C5" s="1" t="str">
        <f t="shared" si="0"/>
        <v>21:0691</v>
      </c>
      <c r="D5" s="1" t="str">
        <f>HYPERLINK("https://geochem.nrcan.gc.ca/cdogs/content/svy/svy210209_e.htm", "21:0209")</f>
        <v>21:0209</v>
      </c>
      <c r="E5" t="s">
        <v>36</v>
      </c>
      <c r="F5" t="s">
        <v>37</v>
      </c>
      <c r="H5">
        <v>45.940785400000003</v>
      </c>
      <c r="I5">
        <v>-78.0794973</v>
      </c>
      <c r="J5" s="1" t="str">
        <f>HYPERLINK("https://geochem.nrcan.gc.ca/cdogs/content/kwd/kwd020016_e.htm", "Fluid (lake)")</f>
        <v>Fluid (lake)</v>
      </c>
      <c r="K5" s="1" t="str">
        <f>HYPERLINK("https://geochem.nrcan.gc.ca/cdogs/content/kwd/kwd080007_e.htm", "Untreated Water")</f>
        <v>Untreated Water</v>
      </c>
      <c r="L5">
        <v>1</v>
      </c>
      <c r="M5" t="s">
        <v>38</v>
      </c>
      <c r="N5">
        <v>4</v>
      </c>
      <c r="O5">
        <v>60</v>
      </c>
      <c r="P5">
        <v>6.6</v>
      </c>
      <c r="Q5">
        <v>2.5000000000000001E-2</v>
      </c>
      <c r="R5">
        <v>4.5</v>
      </c>
      <c r="S5">
        <v>1.7</v>
      </c>
      <c r="T5">
        <v>13</v>
      </c>
    </row>
    <row r="6" spans="1:20" hidden="1" x14ac:dyDescent="0.3">
      <c r="A6" t="s">
        <v>39</v>
      </c>
      <c r="B6" t="s">
        <v>40</v>
      </c>
      <c r="C6" s="1" t="str">
        <f t="shared" si="0"/>
        <v>21:0691</v>
      </c>
      <c r="D6" s="1" t="str">
        <f>HYPERLINK("https://geochem.nrcan.gc.ca/cdogs/content/svy/svy210209_e.htm", "21:0209")</f>
        <v>21:0209</v>
      </c>
      <c r="E6" t="s">
        <v>41</v>
      </c>
      <c r="F6" t="s">
        <v>42</v>
      </c>
      <c r="H6">
        <v>45.968735799999997</v>
      </c>
      <c r="I6">
        <v>-78.048106899999993</v>
      </c>
      <c r="J6" s="1" t="str">
        <f>HYPERLINK("https://geochem.nrcan.gc.ca/cdogs/content/kwd/kwd020016_e.htm", "Fluid (lake)")</f>
        <v>Fluid (lake)</v>
      </c>
      <c r="K6" s="1" t="str">
        <f>HYPERLINK("https://geochem.nrcan.gc.ca/cdogs/content/kwd/kwd080007_e.htm", "Untreated Water")</f>
        <v>Untreated Water</v>
      </c>
      <c r="L6">
        <v>1</v>
      </c>
      <c r="M6" t="s">
        <v>43</v>
      </c>
      <c r="N6">
        <v>5</v>
      </c>
      <c r="O6">
        <v>60</v>
      </c>
      <c r="P6">
        <v>6.5</v>
      </c>
      <c r="Q6">
        <v>2.5000000000000001E-2</v>
      </c>
      <c r="R6">
        <v>4</v>
      </c>
      <c r="S6">
        <v>1.2</v>
      </c>
      <c r="T6">
        <v>8</v>
      </c>
    </row>
    <row r="7" spans="1:20" hidden="1" x14ac:dyDescent="0.3">
      <c r="A7" t="s">
        <v>44</v>
      </c>
      <c r="B7" t="s">
        <v>45</v>
      </c>
      <c r="C7" s="1" t="str">
        <f t="shared" si="0"/>
        <v>21:0691</v>
      </c>
      <c r="D7" s="1" t="str">
        <f>HYPERLINK("https://geochem.nrcan.gc.ca/cdogs/content/svy/svy_e.htm", "")</f>
        <v/>
      </c>
      <c r="G7" s="1" t="str">
        <f>HYPERLINK("https://geochem.nrcan.gc.ca/cdogs/content/cr_/cr_00080_e.htm", "80")</f>
        <v>80</v>
      </c>
      <c r="J7" t="s">
        <v>46</v>
      </c>
      <c r="K7" t="s">
        <v>47</v>
      </c>
      <c r="L7">
        <v>1</v>
      </c>
      <c r="M7" t="s">
        <v>48</v>
      </c>
      <c r="N7">
        <v>6</v>
      </c>
      <c r="O7">
        <v>70</v>
      </c>
      <c r="P7">
        <v>7.5</v>
      </c>
      <c r="Q7">
        <v>0.21</v>
      </c>
      <c r="R7">
        <v>14.2</v>
      </c>
      <c r="S7">
        <v>2.2000000000000002</v>
      </c>
      <c r="T7">
        <v>38</v>
      </c>
    </row>
    <row r="8" spans="1:20" hidden="1" x14ac:dyDescent="0.3">
      <c r="A8" t="s">
        <v>49</v>
      </c>
      <c r="B8" t="s">
        <v>50</v>
      </c>
      <c r="C8" s="1" t="str">
        <f t="shared" si="0"/>
        <v>21:0691</v>
      </c>
      <c r="D8" s="1" t="str">
        <f t="shared" ref="D8:D34" si="1">HYPERLINK("https://geochem.nrcan.gc.ca/cdogs/content/svy/svy210209_e.htm", "21:0209")</f>
        <v>21:0209</v>
      </c>
      <c r="E8" t="s">
        <v>51</v>
      </c>
      <c r="F8" t="s">
        <v>52</v>
      </c>
      <c r="H8">
        <v>45.994919899999999</v>
      </c>
      <c r="I8">
        <v>-78.036317999999994</v>
      </c>
      <c r="J8" s="1" t="str">
        <f t="shared" ref="J8:J34" si="2">HYPERLINK("https://geochem.nrcan.gc.ca/cdogs/content/kwd/kwd020016_e.htm", "Fluid (lake)")</f>
        <v>Fluid (lake)</v>
      </c>
      <c r="K8" s="1" t="str">
        <f t="shared" ref="K8:K34" si="3">HYPERLINK("https://geochem.nrcan.gc.ca/cdogs/content/kwd/kwd080007_e.htm", "Untreated Water")</f>
        <v>Untreated Water</v>
      </c>
      <c r="L8">
        <v>1</v>
      </c>
      <c r="M8" t="s">
        <v>53</v>
      </c>
      <c r="N8">
        <v>7</v>
      </c>
      <c r="O8">
        <v>70</v>
      </c>
      <c r="P8">
        <v>6.6</v>
      </c>
      <c r="Q8">
        <v>2.5000000000000001E-2</v>
      </c>
      <c r="R8">
        <v>4.2</v>
      </c>
      <c r="S8">
        <v>1.2</v>
      </c>
      <c r="T8">
        <v>9</v>
      </c>
    </row>
    <row r="9" spans="1:20" hidden="1" x14ac:dyDescent="0.3">
      <c r="A9" t="s">
        <v>54</v>
      </c>
      <c r="B9" t="s">
        <v>55</v>
      </c>
      <c r="C9" s="1" t="str">
        <f t="shared" si="0"/>
        <v>21:0691</v>
      </c>
      <c r="D9" s="1" t="str">
        <f t="shared" si="1"/>
        <v>21:0209</v>
      </c>
      <c r="E9" t="s">
        <v>56</v>
      </c>
      <c r="F9" t="s">
        <v>57</v>
      </c>
      <c r="H9">
        <v>45.958621600000001</v>
      </c>
      <c r="I9">
        <v>-78.135137099999994</v>
      </c>
      <c r="J9" s="1" t="str">
        <f t="shared" si="2"/>
        <v>Fluid (lake)</v>
      </c>
      <c r="K9" s="1" t="str">
        <f t="shared" si="3"/>
        <v>Untreated Water</v>
      </c>
      <c r="L9">
        <v>1</v>
      </c>
      <c r="M9" t="s">
        <v>58</v>
      </c>
      <c r="N9">
        <v>8</v>
      </c>
      <c r="O9">
        <v>70</v>
      </c>
      <c r="P9">
        <v>6.5</v>
      </c>
      <c r="Q9">
        <v>2.5000000000000001E-2</v>
      </c>
      <c r="R9">
        <v>3.2</v>
      </c>
      <c r="S9">
        <v>1.2</v>
      </c>
      <c r="T9">
        <v>8</v>
      </c>
    </row>
    <row r="10" spans="1:20" hidden="1" x14ac:dyDescent="0.3">
      <c r="A10" t="s">
        <v>59</v>
      </c>
      <c r="B10" t="s">
        <v>60</v>
      </c>
      <c r="C10" s="1" t="str">
        <f t="shared" si="0"/>
        <v>21:0691</v>
      </c>
      <c r="D10" s="1" t="str">
        <f t="shared" si="1"/>
        <v>21:0209</v>
      </c>
      <c r="E10" t="s">
        <v>61</v>
      </c>
      <c r="F10" t="s">
        <v>62</v>
      </c>
      <c r="H10">
        <v>45.9296097</v>
      </c>
      <c r="I10">
        <v>-78.116458800000004</v>
      </c>
      <c r="J10" s="1" t="str">
        <f t="shared" si="2"/>
        <v>Fluid (lake)</v>
      </c>
      <c r="K10" s="1" t="str">
        <f t="shared" si="3"/>
        <v>Untreated Water</v>
      </c>
      <c r="L10">
        <v>1</v>
      </c>
      <c r="M10" t="s">
        <v>63</v>
      </c>
      <c r="N10">
        <v>9</v>
      </c>
      <c r="O10">
        <v>60</v>
      </c>
      <c r="P10">
        <v>6.7</v>
      </c>
      <c r="Q10">
        <v>2.5000000000000001E-2</v>
      </c>
      <c r="R10">
        <v>5.2</v>
      </c>
      <c r="S10">
        <v>1.5</v>
      </c>
      <c r="T10">
        <v>12</v>
      </c>
    </row>
    <row r="11" spans="1:20" hidden="1" x14ac:dyDescent="0.3">
      <c r="A11" t="s">
        <v>64</v>
      </c>
      <c r="B11" t="s">
        <v>65</v>
      </c>
      <c r="C11" s="1" t="str">
        <f t="shared" si="0"/>
        <v>21:0691</v>
      </c>
      <c r="D11" s="1" t="str">
        <f t="shared" si="1"/>
        <v>21:0209</v>
      </c>
      <c r="E11" t="s">
        <v>66</v>
      </c>
      <c r="F11" t="s">
        <v>67</v>
      </c>
      <c r="H11">
        <v>45.903032400000001</v>
      </c>
      <c r="I11">
        <v>-78.089240599999997</v>
      </c>
      <c r="J11" s="1" t="str">
        <f t="shared" si="2"/>
        <v>Fluid (lake)</v>
      </c>
      <c r="K11" s="1" t="str">
        <f t="shared" si="3"/>
        <v>Untreated Water</v>
      </c>
      <c r="L11">
        <v>1</v>
      </c>
      <c r="M11" t="s">
        <v>68</v>
      </c>
      <c r="N11">
        <v>10</v>
      </c>
      <c r="O11">
        <v>70</v>
      </c>
      <c r="P11">
        <v>6</v>
      </c>
      <c r="Q11">
        <v>2.5000000000000001E-2</v>
      </c>
      <c r="R11">
        <v>3.7</v>
      </c>
      <c r="S11">
        <v>1.1000000000000001</v>
      </c>
      <c r="T11">
        <v>7</v>
      </c>
    </row>
    <row r="12" spans="1:20" hidden="1" x14ac:dyDescent="0.3">
      <c r="A12" t="s">
        <v>69</v>
      </c>
      <c r="B12" t="s">
        <v>70</v>
      </c>
      <c r="C12" s="1" t="str">
        <f t="shared" si="0"/>
        <v>21:0691</v>
      </c>
      <c r="D12" s="1" t="str">
        <f t="shared" si="1"/>
        <v>21:0209</v>
      </c>
      <c r="E12" t="s">
        <v>71</v>
      </c>
      <c r="F12" t="s">
        <v>72</v>
      </c>
      <c r="H12">
        <v>45.8861177</v>
      </c>
      <c r="I12">
        <v>-78.004608899999994</v>
      </c>
      <c r="J12" s="1" t="str">
        <f t="shared" si="2"/>
        <v>Fluid (lake)</v>
      </c>
      <c r="K12" s="1" t="str">
        <f t="shared" si="3"/>
        <v>Untreated Water</v>
      </c>
      <c r="L12">
        <v>1</v>
      </c>
      <c r="M12" t="s">
        <v>73</v>
      </c>
      <c r="N12">
        <v>11</v>
      </c>
      <c r="O12">
        <v>70</v>
      </c>
      <c r="P12">
        <v>6.4</v>
      </c>
      <c r="Q12">
        <v>2.5000000000000001E-2</v>
      </c>
      <c r="R12">
        <v>6.2</v>
      </c>
      <c r="S12">
        <v>2.2000000000000002</v>
      </c>
      <c r="T12">
        <v>18</v>
      </c>
    </row>
    <row r="13" spans="1:20" hidden="1" x14ac:dyDescent="0.3">
      <c r="A13" t="s">
        <v>74</v>
      </c>
      <c r="B13" t="s">
        <v>75</v>
      </c>
      <c r="C13" s="1" t="str">
        <f t="shared" si="0"/>
        <v>21:0691</v>
      </c>
      <c r="D13" s="1" t="str">
        <f t="shared" si="1"/>
        <v>21:0209</v>
      </c>
      <c r="E13" t="s">
        <v>76</v>
      </c>
      <c r="F13" t="s">
        <v>77</v>
      </c>
      <c r="H13">
        <v>45.836760699999999</v>
      </c>
      <c r="I13">
        <v>-78.006835899999999</v>
      </c>
      <c r="J13" s="1" t="str">
        <f t="shared" si="2"/>
        <v>Fluid (lake)</v>
      </c>
      <c r="K13" s="1" t="str">
        <f t="shared" si="3"/>
        <v>Untreated Water</v>
      </c>
      <c r="L13">
        <v>1</v>
      </c>
      <c r="M13" t="s">
        <v>78</v>
      </c>
      <c r="N13">
        <v>12</v>
      </c>
      <c r="O13">
        <v>60</v>
      </c>
      <c r="P13">
        <v>6.5</v>
      </c>
      <c r="Q13">
        <v>2.5000000000000001E-2</v>
      </c>
      <c r="R13">
        <v>3.4</v>
      </c>
      <c r="S13">
        <v>1.1000000000000001</v>
      </c>
      <c r="T13">
        <v>8</v>
      </c>
    </row>
    <row r="14" spans="1:20" hidden="1" x14ac:dyDescent="0.3">
      <c r="A14" t="s">
        <v>79</v>
      </c>
      <c r="B14" t="s">
        <v>80</v>
      </c>
      <c r="C14" s="1" t="str">
        <f t="shared" si="0"/>
        <v>21:0691</v>
      </c>
      <c r="D14" s="1" t="str">
        <f t="shared" si="1"/>
        <v>21:0209</v>
      </c>
      <c r="E14" t="s">
        <v>81</v>
      </c>
      <c r="F14" t="s">
        <v>82</v>
      </c>
      <c r="H14">
        <v>45.809478900000002</v>
      </c>
      <c r="I14">
        <v>-78.003755200000001</v>
      </c>
      <c r="J14" s="1" t="str">
        <f t="shared" si="2"/>
        <v>Fluid (lake)</v>
      </c>
      <c r="K14" s="1" t="str">
        <f t="shared" si="3"/>
        <v>Untreated Water</v>
      </c>
      <c r="L14">
        <v>1</v>
      </c>
      <c r="M14" t="s">
        <v>83</v>
      </c>
      <c r="N14">
        <v>13</v>
      </c>
      <c r="O14">
        <v>60</v>
      </c>
      <c r="P14">
        <v>6.9</v>
      </c>
      <c r="Q14">
        <v>2.5000000000000001E-2</v>
      </c>
      <c r="R14">
        <v>8.8000000000000007</v>
      </c>
      <c r="S14">
        <v>2.2999999999999998</v>
      </c>
      <c r="T14">
        <v>29</v>
      </c>
    </row>
    <row r="15" spans="1:20" hidden="1" x14ac:dyDescent="0.3">
      <c r="A15" t="s">
        <v>84</v>
      </c>
      <c r="B15" t="s">
        <v>85</v>
      </c>
      <c r="C15" s="1" t="str">
        <f t="shared" si="0"/>
        <v>21:0691</v>
      </c>
      <c r="D15" s="1" t="str">
        <f t="shared" si="1"/>
        <v>21:0209</v>
      </c>
      <c r="E15" t="s">
        <v>86</v>
      </c>
      <c r="F15" t="s">
        <v>87</v>
      </c>
      <c r="H15">
        <v>45.759487499999999</v>
      </c>
      <c r="I15">
        <v>-78.050079299999993</v>
      </c>
      <c r="J15" s="1" t="str">
        <f t="shared" si="2"/>
        <v>Fluid (lake)</v>
      </c>
      <c r="K15" s="1" t="str">
        <f t="shared" si="3"/>
        <v>Untreated Water</v>
      </c>
      <c r="L15">
        <v>1</v>
      </c>
      <c r="M15" t="s">
        <v>88</v>
      </c>
      <c r="N15">
        <v>14</v>
      </c>
      <c r="O15">
        <v>50</v>
      </c>
      <c r="P15">
        <v>6.9</v>
      </c>
      <c r="Q15">
        <v>2.5000000000000001E-2</v>
      </c>
      <c r="R15">
        <v>4.0999999999999996</v>
      </c>
      <c r="S15">
        <v>2.2000000000000002</v>
      </c>
      <c r="T15">
        <v>19</v>
      </c>
    </row>
    <row r="16" spans="1:20" hidden="1" x14ac:dyDescent="0.3">
      <c r="A16" t="s">
        <v>89</v>
      </c>
      <c r="B16" t="s">
        <v>90</v>
      </c>
      <c r="C16" s="1" t="str">
        <f t="shared" si="0"/>
        <v>21:0691</v>
      </c>
      <c r="D16" s="1" t="str">
        <f t="shared" si="1"/>
        <v>21:0209</v>
      </c>
      <c r="E16" t="s">
        <v>91</v>
      </c>
      <c r="F16" t="s">
        <v>92</v>
      </c>
      <c r="H16">
        <v>45.746541000000001</v>
      </c>
      <c r="I16">
        <v>-78.020510700000003</v>
      </c>
      <c r="J16" s="1" t="str">
        <f t="shared" si="2"/>
        <v>Fluid (lake)</v>
      </c>
      <c r="K16" s="1" t="str">
        <f t="shared" si="3"/>
        <v>Untreated Water</v>
      </c>
      <c r="L16">
        <v>1</v>
      </c>
      <c r="M16" t="s">
        <v>93</v>
      </c>
      <c r="N16">
        <v>15</v>
      </c>
      <c r="O16">
        <v>50</v>
      </c>
      <c r="P16">
        <v>6.4</v>
      </c>
      <c r="Q16">
        <v>2.5000000000000001E-2</v>
      </c>
      <c r="R16">
        <v>4.4000000000000004</v>
      </c>
      <c r="S16">
        <v>2.1</v>
      </c>
      <c r="T16">
        <v>11</v>
      </c>
    </row>
    <row r="17" spans="1:20" hidden="1" x14ac:dyDescent="0.3">
      <c r="A17" t="s">
        <v>94</v>
      </c>
      <c r="B17" t="s">
        <v>95</v>
      </c>
      <c r="C17" s="1" t="str">
        <f t="shared" si="0"/>
        <v>21:0691</v>
      </c>
      <c r="D17" s="1" t="str">
        <f t="shared" si="1"/>
        <v>21:0209</v>
      </c>
      <c r="E17" t="s">
        <v>96</v>
      </c>
      <c r="F17" t="s">
        <v>97</v>
      </c>
      <c r="H17">
        <v>45.718852800000001</v>
      </c>
      <c r="I17">
        <v>-78.042634100000001</v>
      </c>
      <c r="J17" s="1" t="str">
        <f t="shared" si="2"/>
        <v>Fluid (lake)</v>
      </c>
      <c r="K17" s="1" t="str">
        <f t="shared" si="3"/>
        <v>Untreated Water</v>
      </c>
      <c r="L17">
        <v>1</v>
      </c>
      <c r="M17" t="s">
        <v>98</v>
      </c>
      <c r="N17">
        <v>16</v>
      </c>
      <c r="O17">
        <v>50</v>
      </c>
      <c r="P17">
        <v>6.8</v>
      </c>
      <c r="Q17">
        <v>2.5000000000000001E-2</v>
      </c>
      <c r="R17">
        <v>4.5</v>
      </c>
      <c r="S17">
        <v>1.8</v>
      </c>
      <c r="T17">
        <v>14</v>
      </c>
    </row>
    <row r="18" spans="1:20" hidden="1" x14ac:dyDescent="0.3">
      <c r="A18" t="s">
        <v>99</v>
      </c>
      <c r="B18" t="s">
        <v>100</v>
      </c>
      <c r="C18" s="1" t="str">
        <f t="shared" si="0"/>
        <v>21:0691</v>
      </c>
      <c r="D18" s="1" t="str">
        <f t="shared" si="1"/>
        <v>21:0209</v>
      </c>
      <c r="E18" t="s">
        <v>101</v>
      </c>
      <c r="F18" t="s">
        <v>102</v>
      </c>
      <c r="H18">
        <v>45.717375400000002</v>
      </c>
      <c r="I18">
        <v>-78.005306500000003</v>
      </c>
      <c r="J18" s="1" t="str">
        <f t="shared" si="2"/>
        <v>Fluid (lake)</v>
      </c>
      <c r="K18" s="1" t="str">
        <f t="shared" si="3"/>
        <v>Untreated Water</v>
      </c>
      <c r="L18">
        <v>1</v>
      </c>
      <c r="M18" t="s">
        <v>103</v>
      </c>
      <c r="N18">
        <v>17</v>
      </c>
      <c r="O18">
        <v>50</v>
      </c>
      <c r="P18">
        <v>6.6</v>
      </c>
      <c r="Q18">
        <v>2.5000000000000001E-2</v>
      </c>
      <c r="R18">
        <v>3.8</v>
      </c>
      <c r="S18">
        <v>2.7</v>
      </c>
      <c r="T18">
        <v>14</v>
      </c>
    </row>
    <row r="19" spans="1:20" hidden="1" x14ac:dyDescent="0.3">
      <c r="A19" t="s">
        <v>104</v>
      </c>
      <c r="B19" t="s">
        <v>105</v>
      </c>
      <c r="C19" s="1" t="str">
        <f t="shared" si="0"/>
        <v>21:0691</v>
      </c>
      <c r="D19" s="1" t="str">
        <f t="shared" si="1"/>
        <v>21:0209</v>
      </c>
      <c r="E19" t="s">
        <v>106</v>
      </c>
      <c r="F19" t="s">
        <v>107</v>
      </c>
      <c r="H19">
        <v>45.702764500000001</v>
      </c>
      <c r="I19">
        <v>-78.013807700000001</v>
      </c>
      <c r="J19" s="1" t="str">
        <f t="shared" si="2"/>
        <v>Fluid (lake)</v>
      </c>
      <c r="K19" s="1" t="str">
        <f t="shared" si="3"/>
        <v>Untreated Water</v>
      </c>
      <c r="L19">
        <v>1</v>
      </c>
      <c r="M19" t="s">
        <v>108</v>
      </c>
      <c r="N19">
        <v>18</v>
      </c>
      <c r="O19">
        <v>40</v>
      </c>
      <c r="P19">
        <v>6.6</v>
      </c>
      <c r="Q19">
        <v>2.5000000000000001E-2</v>
      </c>
      <c r="R19">
        <v>3.8</v>
      </c>
      <c r="S19">
        <v>2.9</v>
      </c>
      <c r="T19">
        <v>14</v>
      </c>
    </row>
    <row r="20" spans="1:20" hidden="1" x14ac:dyDescent="0.3">
      <c r="A20" t="s">
        <v>109</v>
      </c>
      <c r="B20" t="s">
        <v>110</v>
      </c>
      <c r="C20" s="1" t="str">
        <f t="shared" si="0"/>
        <v>21:0691</v>
      </c>
      <c r="D20" s="1" t="str">
        <f t="shared" si="1"/>
        <v>21:0209</v>
      </c>
      <c r="E20" t="s">
        <v>111</v>
      </c>
      <c r="F20" t="s">
        <v>112</v>
      </c>
      <c r="H20">
        <v>45.685817700000001</v>
      </c>
      <c r="I20">
        <v>-78.003934999999998</v>
      </c>
      <c r="J20" s="1" t="str">
        <f t="shared" si="2"/>
        <v>Fluid (lake)</v>
      </c>
      <c r="K20" s="1" t="str">
        <f t="shared" si="3"/>
        <v>Untreated Water</v>
      </c>
      <c r="L20">
        <v>1</v>
      </c>
      <c r="M20" t="s">
        <v>113</v>
      </c>
      <c r="N20">
        <v>19</v>
      </c>
      <c r="O20">
        <v>50</v>
      </c>
      <c r="P20">
        <v>6.6</v>
      </c>
      <c r="Q20">
        <v>2.5000000000000001E-2</v>
      </c>
      <c r="R20">
        <v>4</v>
      </c>
      <c r="S20">
        <v>1.7</v>
      </c>
      <c r="T20">
        <v>8</v>
      </c>
    </row>
    <row r="21" spans="1:20" hidden="1" x14ac:dyDescent="0.3">
      <c r="A21" t="s">
        <v>114</v>
      </c>
      <c r="B21" t="s">
        <v>115</v>
      </c>
      <c r="C21" s="1" t="str">
        <f t="shared" si="0"/>
        <v>21:0691</v>
      </c>
      <c r="D21" s="1" t="str">
        <f t="shared" si="1"/>
        <v>21:0209</v>
      </c>
      <c r="E21" t="s">
        <v>116</v>
      </c>
      <c r="F21" t="s">
        <v>117</v>
      </c>
      <c r="H21">
        <v>45.644345600000001</v>
      </c>
      <c r="I21">
        <v>-78.005839800000004</v>
      </c>
      <c r="J21" s="1" t="str">
        <f t="shared" si="2"/>
        <v>Fluid (lake)</v>
      </c>
      <c r="K21" s="1" t="str">
        <f t="shared" si="3"/>
        <v>Untreated Water</v>
      </c>
      <c r="L21">
        <v>2</v>
      </c>
      <c r="M21" t="s">
        <v>24</v>
      </c>
      <c r="N21">
        <v>20</v>
      </c>
      <c r="O21">
        <v>50</v>
      </c>
      <c r="P21">
        <v>6.4</v>
      </c>
      <c r="Q21">
        <v>2.5000000000000001E-2</v>
      </c>
      <c r="R21">
        <v>2.6</v>
      </c>
      <c r="S21">
        <v>0.6</v>
      </c>
      <c r="T21">
        <v>5</v>
      </c>
    </row>
    <row r="22" spans="1:20" hidden="1" x14ac:dyDescent="0.3">
      <c r="A22" t="s">
        <v>118</v>
      </c>
      <c r="B22" t="s">
        <v>119</v>
      </c>
      <c r="C22" s="1" t="str">
        <f t="shared" si="0"/>
        <v>21:0691</v>
      </c>
      <c r="D22" s="1" t="str">
        <f t="shared" si="1"/>
        <v>21:0209</v>
      </c>
      <c r="E22" t="s">
        <v>116</v>
      </c>
      <c r="F22" t="s">
        <v>120</v>
      </c>
      <c r="H22">
        <v>45.644345600000001</v>
      </c>
      <c r="I22">
        <v>-78.005839800000004</v>
      </c>
      <c r="J22" s="1" t="str">
        <f t="shared" si="2"/>
        <v>Fluid (lake)</v>
      </c>
      <c r="K22" s="1" t="str">
        <f t="shared" si="3"/>
        <v>Untreated Water</v>
      </c>
      <c r="L22">
        <v>2</v>
      </c>
      <c r="M22" t="s">
        <v>28</v>
      </c>
      <c r="N22">
        <v>21</v>
      </c>
      <c r="O22">
        <v>50</v>
      </c>
      <c r="P22">
        <v>6.1</v>
      </c>
      <c r="Q22">
        <v>2.5000000000000001E-2</v>
      </c>
      <c r="R22">
        <v>2.6</v>
      </c>
      <c r="S22">
        <v>0.6</v>
      </c>
      <c r="T22">
        <v>5</v>
      </c>
    </row>
    <row r="23" spans="1:20" hidden="1" x14ac:dyDescent="0.3">
      <c r="A23" t="s">
        <v>121</v>
      </c>
      <c r="B23" t="s">
        <v>122</v>
      </c>
      <c r="C23" s="1" t="str">
        <f t="shared" si="0"/>
        <v>21:0691</v>
      </c>
      <c r="D23" s="1" t="str">
        <f t="shared" si="1"/>
        <v>21:0209</v>
      </c>
      <c r="E23" t="s">
        <v>123</v>
      </c>
      <c r="F23" t="s">
        <v>124</v>
      </c>
      <c r="H23">
        <v>45.6075193</v>
      </c>
      <c r="I23">
        <v>-78.016047099999994</v>
      </c>
      <c r="J23" s="1" t="str">
        <f t="shared" si="2"/>
        <v>Fluid (lake)</v>
      </c>
      <c r="K23" s="1" t="str">
        <f t="shared" si="3"/>
        <v>Untreated Water</v>
      </c>
      <c r="L23">
        <v>2</v>
      </c>
      <c r="M23" t="s">
        <v>33</v>
      </c>
      <c r="N23">
        <v>22</v>
      </c>
      <c r="O23">
        <v>60</v>
      </c>
      <c r="P23">
        <v>6.4</v>
      </c>
      <c r="Q23">
        <v>2.5000000000000001E-2</v>
      </c>
      <c r="R23">
        <v>3.7</v>
      </c>
      <c r="S23">
        <v>1.2</v>
      </c>
      <c r="T23">
        <v>6</v>
      </c>
    </row>
    <row r="24" spans="1:20" hidden="1" x14ac:dyDescent="0.3">
      <c r="A24" t="s">
        <v>125</v>
      </c>
      <c r="B24" t="s">
        <v>126</v>
      </c>
      <c r="C24" s="1" t="str">
        <f t="shared" si="0"/>
        <v>21:0691</v>
      </c>
      <c r="D24" s="1" t="str">
        <f t="shared" si="1"/>
        <v>21:0209</v>
      </c>
      <c r="E24" t="s">
        <v>127</v>
      </c>
      <c r="F24" t="s">
        <v>128</v>
      </c>
      <c r="H24">
        <v>45.555749400000003</v>
      </c>
      <c r="I24">
        <v>-78.029028299999993</v>
      </c>
      <c r="J24" s="1" t="str">
        <f t="shared" si="2"/>
        <v>Fluid (lake)</v>
      </c>
      <c r="K24" s="1" t="str">
        <f t="shared" si="3"/>
        <v>Untreated Water</v>
      </c>
      <c r="L24">
        <v>2</v>
      </c>
      <c r="M24" t="s">
        <v>38</v>
      </c>
      <c r="N24">
        <v>23</v>
      </c>
      <c r="O24">
        <v>60</v>
      </c>
      <c r="P24">
        <v>6.3</v>
      </c>
      <c r="Q24">
        <v>2.5000000000000001E-2</v>
      </c>
      <c r="R24">
        <v>4</v>
      </c>
      <c r="S24">
        <v>1.4</v>
      </c>
      <c r="T24">
        <v>12</v>
      </c>
    </row>
    <row r="25" spans="1:20" hidden="1" x14ac:dyDescent="0.3">
      <c r="A25" t="s">
        <v>129</v>
      </c>
      <c r="B25" t="s">
        <v>130</v>
      </c>
      <c r="C25" s="1" t="str">
        <f t="shared" si="0"/>
        <v>21:0691</v>
      </c>
      <c r="D25" s="1" t="str">
        <f t="shared" si="1"/>
        <v>21:0209</v>
      </c>
      <c r="E25" t="s">
        <v>131</v>
      </c>
      <c r="F25" t="s">
        <v>132</v>
      </c>
      <c r="H25">
        <v>45.524964699999998</v>
      </c>
      <c r="I25">
        <v>-78.024543100000002</v>
      </c>
      <c r="J25" s="1" t="str">
        <f t="shared" si="2"/>
        <v>Fluid (lake)</v>
      </c>
      <c r="K25" s="1" t="str">
        <f t="shared" si="3"/>
        <v>Untreated Water</v>
      </c>
      <c r="L25">
        <v>2</v>
      </c>
      <c r="M25" t="s">
        <v>43</v>
      </c>
      <c r="N25">
        <v>24</v>
      </c>
      <c r="O25">
        <v>60</v>
      </c>
      <c r="P25">
        <v>5.6</v>
      </c>
      <c r="Q25">
        <v>2.5000000000000001E-2</v>
      </c>
      <c r="R25">
        <v>2.2999999999999998</v>
      </c>
      <c r="S25">
        <v>1</v>
      </c>
      <c r="T25">
        <v>3</v>
      </c>
    </row>
    <row r="26" spans="1:20" hidden="1" x14ac:dyDescent="0.3">
      <c r="A26" t="s">
        <v>133</v>
      </c>
      <c r="B26" t="s">
        <v>134</v>
      </c>
      <c r="C26" s="1" t="str">
        <f t="shared" si="0"/>
        <v>21:0691</v>
      </c>
      <c r="D26" s="1" t="str">
        <f t="shared" si="1"/>
        <v>21:0209</v>
      </c>
      <c r="E26" t="s">
        <v>135</v>
      </c>
      <c r="F26" t="s">
        <v>136</v>
      </c>
      <c r="H26">
        <v>45.539140400000001</v>
      </c>
      <c r="I26">
        <v>-78.064449699999997</v>
      </c>
      <c r="J26" s="1" t="str">
        <f t="shared" si="2"/>
        <v>Fluid (lake)</v>
      </c>
      <c r="K26" s="1" t="str">
        <f t="shared" si="3"/>
        <v>Untreated Water</v>
      </c>
      <c r="L26">
        <v>2</v>
      </c>
      <c r="M26" t="s">
        <v>53</v>
      </c>
      <c r="N26">
        <v>25</v>
      </c>
      <c r="O26">
        <v>60</v>
      </c>
      <c r="P26">
        <v>6.4</v>
      </c>
      <c r="Q26">
        <v>2.5000000000000001E-2</v>
      </c>
      <c r="R26">
        <v>5.5</v>
      </c>
      <c r="S26">
        <v>1.4</v>
      </c>
      <c r="T26">
        <v>13</v>
      </c>
    </row>
    <row r="27" spans="1:20" hidden="1" x14ac:dyDescent="0.3">
      <c r="A27" t="s">
        <v>137</v>
      </c>
      <c r="B27" t="s">
        <v>138</v>
      </c>
      <c r="C27" s="1" t="str">
        <f t="shared" si="0"/>
        <v>21:0691</v>
      </c>
      <c r="D27" s="1" t="str">
        <f t="shared" si="1"/>
        <v>21:0209</v>
      </c>
      <c r="E27" t="s">
        <v>139</v>
      </c>
      <c r="F27" t="s">
        <v>140</v>
      </c>
      <c r="H27">
        <v>45.5205786</v>
      </c>
      <c r="I27">
        <v>-78.113472799999997</v>
      </c>
      <c r="J27" s="1" t="str">
        <f t="shared" si="2"/>
        <v>Fluid (lake)</v>
      </c>
      <c r="K27" s="1" t="str">
        <f t="shared" si="3"/>
        <v>Untreated Water</v>
      </c>
      <c r="L27">
        <v>2</v>
      </c>
      <c r="M27" t="s">
        <v>58</v>
      </c>
      <c r="N27">
        <v>26</v>
      </c>
      <c r="O27">
        <v>60</v>
      </c>
      <c r="P27">
        <v>6.4</v>
      </c>
      <c r="Q27">
        <v>2.5000000000000001E-2</v>
      </c>
      <c r="R27">
        <v>3.1</v>
      </c>
      <c r="S27">
        <v>0.9</v>
      </c>
      <c r="T27">
        <v>6</v>
      </c>
    </row>
    <row r="28" spans="1:20" hidden="1" x14ac:dyDescent="0.3">
      <c r="A28" t="s">
        <v>141</v>
      </c>
      <c r="B28" t="s">
        <v>142</v>
      </c>
      <c r="C28" s="1" t="str">
        <f t="shared" si="0"/>
        <v>21:0691</v>
      </c>
      <c r="D28" s="1" t="str">
        <f t="shared" si="1"/>
        <v>21:0209</v>
      </c>
      <c r="E28" t="s">
        <v>143</v>
      </c>
      <c r="F28" t="s">
        <v>144</v>
      </c>
      <c r="H28">
        <v>45.522413200000003</v>
      </c>
      <c r="I28">
        <v>-78.149937499999993</v>
      </c>
      <c r="J28" s="1" t="str">
        <f t="shared" si="2"/>
        <v>Fluid (lake)</v>
      </c>
      <c r="K28" s="1" t="str">
        <f t="shared" si="3"/>
        <v>Untreated Water</v>
      </c>
      <c r="L28">
        <v>2</v>
      </c>
      <c r="M28" t="s">
        <v>63</v>
      </c>
      <c r="N28">
        <v>27</v>
      </c>
      <c r="O28">
        <v>60</v>
      </c>
      <c r="P28">
        <v>6.3</v>
      </c>
      <c r="Q28">
        <v>2.5000000000000001E-2</v>
      </c>
      <c r="R28">
        <v>3.9</v>
      </c>
      <c r="S28">
        <v>1.1000000000000001</v>
      </c>
      <c r="T28">
        <v>7</v>
      </c>
    </row>
    <row r="29" spans="1:20" hidden="1" x14ac:dyDescent="0.3">
      <c r="A29" t="s">
        <v>145</v>
      </c>
      <c r="B29" t="s">
        <v>146</v>
      </c>
      <c r="C29" s="1" t="str">
        <f t="shared" si="0"/>
        <v>21:0691</v>
      </c>
      <c r="D29" s="1" t="str">
        <f t="shared" si="1"/>
        <v>21:0209</v>
      </c>
      <c r="E29" t="s">
        <v>147</v>
      </c>
      <c r="F29" t="s">
        <v>148</v>
      </c>
      <c r="H29">
        <v>45.513162999999999</v>
      </c>
      <c r="I29">
        <v>-78.2182727</v>
      </c>
      <c r="J29" s="1" t="str">
        <f t="shared" si="2"/>
        <v>Fluid (lake)</v>
      </c>
      <c r="K29" s="1" t="str">
        <f t="shared" si="3"/>
        <v>Untreated Water</v>
      </c>
      <c r="L29">
        <v>2</v>
      </c>
      <c r="M29" t="s">
        <v>68</v>
      </c>
      <c r="N29">
        <v>28</v>
      </c>
      <c r="O29">
        <v>60</v>
      </c>
      <c r="P29">
        <v>6.3</v>
      </c>
      <c r="Q29">
        <v>2.5000000000000001E-2</v>
      </c>
      <c r="R29">
        <v>3.5</v>
      </c>
      <c r="S29">
        <v>0.9</v>
      </c>
      <c r="T29">
        <v>5</v>
      </c>
    </row>
    <row r="30" spans="1:20" hidden="1" x14ac:dyDescent="0.3">
      <c r="A30" t="s">
        <v>149</v>
      </c>
      <c r="B30" t="s">
        <v>150</v>
      </c>
      <c r="C30" s="1" t="str">
        <f t="shared" si="0"/>
        <v>21:0691</v>
      </c>
      <c r="D30" s="1" t="str">
        <f t="shared" si="1"/>
        <v>21:0209</v>
      </c>
      <c r="E30" t="s">
        <v>151</v>
      </c>
      <c r="F30" t="s">
        <v>152</v>
      </c>
      <c r="H30">
        <v>45.5132458</v>
      </c>
      <c r="I30">
        <v>-78.279966200000004</v>
      </c>
      <c r="J30" s="1" t="str">
        <f t="shared" si="2"/>
        <v>Fluid (lake)</v>
      </c>
      <c r="K30" s="1" t="str">
        <f t="shared" si="3"/>
        <v>Untreated Water</v>
      </c>
      <c r="L30">
        <v>2</v>
      </c>
      <c r="M30" t="s">
        <v>73</v>
      </c>
      <c r="N30">
        <v>29</v>
      </c>
      <c r="O30">
        <v>60</v>
      </c>
      <c r="P30">
        <v>6.4</v>
      </c>
      <c r="Q30">
        <v>2.5000000000000001E-2</v>
      </c>
      <c r="R30">
        <v>4.2</v>
      </c>
      <c r="S30">
        <v>1</v>
      </c>
      <c r="T30">
        <v>7</v>
      </c>
    </row>
    <row r="31" spans="1:20" hidden="1" x14ac:dyDescent="0.3">
      <c r="A31" t="s">
        <v>153</v>
      </c>
      <c r="B31" t="s">
        <v>154</v>
      </c>
      <c r="C31" s="1" t="str">
        <f t="shared" si="0"/>
        <v>21:0691</v>
      </c>
      <c r="D31" s="1" t="str">
        <f t="shared" si="1"/>
        <v>21:0209</v>
      </c>
      <c r="E31" t="s">
        <v>155</v>
      </c>
      <c r="F31" t="s">
        <v>156</v>
      </c>
      <c r="H31">
        <v>45.5413201</v>
      </c>
      <c r="I31">
        <v>-78.290578100000005</v>
      </c>
      <c r="J31" s="1" t="str">
        <f t="shared" si="2"/>
        <v>Fluid (lake)</v>
      </c>
      <c r="K31" s="1" t="str">
        <f t="shared" si="3"/>
        <v>Untreated Water</v>
      </c>
      <c r="L31">
        <v>2</v>
      </c>
      <c r="M31" t="s">
        <v>78</v>
      </c>
      <c r="N31">
        <v>30</v>
      </c>
      <c r="O31">
        <v>60</v>
      </c>
      <c r="P31">
        <v>6</v>
      </c>
      <c r="Q31">
        <v>2.5000000000000001E-2</v>
      </c>
      <c r="R31">
        <v>2.6</v>
      </c>
      <c r="S31">
        <v>0.7</v>
      </c>
      <c r="T31">
        <v>3</v>
      </c>
    </row>
    <row r="32" spans="1:20" hidden="1" x14ac:dyDescent="0.3">
      <c r="A32" t="s">
        <v>157</v>
      </c>
      <c r="B32" t="s">
        <v>158</v>
      </c>
      <c r="C32" s="1" t="str">
        <f t="shared" si="0"/>
        <v>21:0691</v>
      </c>
      <c r="D32" s="1" t="str">
        <f t="shared" si="1"/>
        <v>21:0209</v>
      </c>
      <c r="E32" t="s">
        <v>159</v>
      </c>
      <c r="F32" t="s">
        <v>160</v>
      </c>
      <c r="H32">
        <v>45.555745799999997</v>
      </c>
      <c r="I32">
        <v>-78.219696600000006</v>
      </c>
      <c r="J32" s="1" t="str">
        <f t="shared" si="2"/>
        <v>Fluid (lake)</v>
      </c>
      <c r="K32" s="1" t="str">
        <f t="shared" si="3"/>
        <v>Untreated Water</v>
      </c>
      <c r="L32">
        <v>2</v>
      </c>
      <c r="M32" t="s">
        <v>83</v>
      </c>
      <c r="N32">
        <v>31</v>
      </c>
      <c r="O32">
        <v>50</v>
      </c>
      <c r="P32">
        <v>6.4</v>
      </c>
      <c r="Q32">
        <v>2.5000000000000001E-2</v>
      </c>
      <c r="R32">
        <v>3</v>
      </c>
      <c r="S32">
        <v>0.8</v>
      </c>
      <c r="T32">
        <v>6</v>
      </c>
    </row>
    <row r="33" spans="1:20" hidden="1" x14ac:dyDescent="0.3">
      <c r="A33" t="s">
        <v>161</v>
      </c>
      <c r="B33" t="s">
        <v>162</v>
      </c>
      <c r="C33" s="1" t="str">
        <f t="shared" si="0"/>
        <v>21:0691</v>
      </c>
      <c r="D33" s="1" t="str">
        <f t="shared" si="1"/>
        <v>21:0209</v>
      </c>
      <c r="E33" t="s">
        <v>163</v>
      </c>
      <c r="F33" t="s">
        <v>164</v>
      </c>
      <c r="H33">
        <v>45.539159300000001</v>
      </c>
      <c r="I33">
        <v>-78.194395600000007</v>
      </c>
      <c r="J33" s="1" t="str">
        <f t="shared" si="2"/>
        <v>Fluid (lake)</v>
      </c>
      <c r="K33" s="1" t="str">
        <f t="shared" si="3"/>
        <v>Untreated Water</v>
      </c>
      <c r="L33">
        <v>2</v>
      </c>
      <c r="M33" t="s">
        <v>88</v>
      </c>
      <c r="N33">
        <v>32</v>
      </c>
      <c r="O33">
        <v>50</v>
      </c>
      <c r="P33">
        <v>6</v>
      </c>
      <c r="Q33">
        <v>2.5000000000000001E-2</v>
      </c>
      <c r="R33">
        <v>3.1</v>
      </c>
      <c r="S33">
        <v>0.9</v>
      </c>
      <c r="T33">
        <v>3</v>
      </c>
    </row>
    <row r="34" spans="1:20" hidden="1" x14ac:dyDescent="0.3">
      <c r="A34" t="s">
        <v>165</v>
      </c>
      <c r="B34" t="s">
        <v>166</v>
      </c>
      <c r="C34" s="1" t="str">
        <f t="shared" si="0"/>
        <v>21:0691</v>
      </c>
      <c r="D34" s="1" t="str">
        <f t="shared" si="1"/>
        <v>21:0209</v>
      </c>
      <c r="E34" t="s">
        <v>167</v>
      </c>
      <c r="F34" t="s">
        <v>168</v>
      </c>
      <c r="H34">
        <v>45.547082199999998</v>
      </c>
      <c r="I34">
        <v>-78.118238300000002</v>
      </c>
      <c r="J34" s="1" t="str">
        <f t="shared" si="2"/>
        <v>Fluid (lake)</v>
      </c>
      <c r="K34" s="1" t="str">
        <f t="shared" si="3"/>
        <v>Untreated Water</v>
      </c>
      <c r="L34">
        <v>2</v>
      </c>
      <c r="M34" t="s">
        <v>93</v>
      </c>
      <c r="N34">
        <v>33</v>
      </c>
      <c r="O34">
        <v>50</v>
      </c>
      <c r="P34">
        <v>6.4</v>
      </c>
      <c r="Q34">
        <v>2.5000000000000001E-2</v>
      </c>
      <c r="R34">
        <v>3.6</v>
      </c>
      <c r="S34">
        <v>1</v>
      </c>
      <c r="T34">
        <v>7</v>
      </c>
    </row>
    <row r="35" spans="1:20" hidden="1" x14ac:dyDescent="0.3">
      <c r="A35" t="s">
        <v>169</v>
      </c>
      <c r="B35" t="s">
        <v>170</v>
      </c>
      <c r="C35" s="1" t="str">
        <f t="shared" si="0"/>
        <v>21:0691</v>
      </c>
      <c r="D35" s="1" t="str">
        <f>HYPERLINK("https://geochem.nrcan.gc.ca/cdogs/content/svy/svy_e.htm", "")</f>
        <v/>
      </c>
      <c r="G35" s="1" t="str">
        <f>HYPERLINK("https://geochem.nrcan.gc.ca/cdogs/content/cr_/cr_00080_e.htm", "80")</f>
        <v>80</v>
      </c>
      <c r="J35" t="s">
        <v>46</v>
      </c>
      <c r="K35" t="s">
        <v>47</v>
      </c>
      <c r="L35">
        <v>2</v>
      </c>
      <c r="M35" t="s">
        <v>48</v>
      </c>
      <c r="N35">
        <v>34</v>
      </c>
      <c r="O35">
        <v>70</v>
      </c>
      <c r="P35">
        <v>7.4</v>
      </c>
      <c r="Q35">
        <v>0.23</v>
      </c>
      <c r="R35">
        <v>14.4</v>
      </c>
      <c r="S35">
        <v>2.2000000000000002</v>
      </c>
      <c r="T35">
        <v>38</v>
      </c>
    </row>
    <row r="36" spans="1:20" hidden="1" x14ac:dyDescent="0.3">
      <c r="A36" t="s">
        <v>171</v>
      </c>
      <c r="B36" t="s">
        <v>172</v>
      </c>
      <c r="C36" s="1" t="str">
        <f t="shared" si="0"/>
        <v>21:0691</v>
      </c>
      <c r="D36" s="1" t="str">
        <f t="shared" ref="D36:D43" si="4">HYPERLINK("https://geochem.nrcan.gc.ca/cdogs/content/svy/svy210209_e.htm", "21:0209")</f>
        <v>21:0209</v>
      </c>
      <c r="E36" t="s">
        <v>173</v>
      </c>
      <c r="F36" t="s">
        <v>174</v>
      </c>
      <c r="H36">
        <v>45.573131199999999</v>
      </c>
      <c r="I36">
        <v>-78.075737899999993</v>
      </c>
      <c r="J36" s="1" t="str">
        <f t="shared" ref="J36:J43" si="5">HYPERLINK("https://geochem.nrcan.gc.ca/cdogs/content/kwd/kwd020016_e.htm", "Fluid (lake)")</f>
        <v>Fluid (lake)</v>
      </c>
      <c r="K36" s="1" t="str">
        <f t="shared" ref="K36:K43" si="6">HYPERLINK("https://geochem.nrcan.gc.ca/cdogs/content/kwd/kwd080007_e.htm", "Untreated Water")</f>
        <v>Untreated Water</v>
      </c>
      <c r="L36">
        <v>2</v>
      </c>
      <c r="M36" t="s">
        <v>98</v>
      </c>
      <c r="N36">
        <v>35</v>
      </c>
      <c r="O36">
        <v>50</v>
      </c>
      <c r="P36">
        <v>6.5</v>
      </c>
      <c r="Q36">
        <v>2.5000000000000001E-2</v>
      </c>
      <c r="R36">
        <v>2.4</v>
      </c>
      <c r="S36">
        <v>0.6</v>
      </c>
      <c r="T36">
        <v>5</v>
      </c>
    </row>
    <row r="37" spans="1:20" hidden="1" x14ac:dyDescent="0.3">
      <c r="A37" t="s">
        <v>175</v>
      </c>
      <c r="B37" t="s">
        <v>176</v>
      </c>
      <c r="C37" s="1" t="str">
        <f t="shared" si="0"/>
        <v>21:0691</v>
      </c>
      <c r="D37" s="1" t="str">
        <f t="shared" si="4"/>
        <v>21:0209</v>
      </c>
      <c r="E37" t="s">
        <v>177</v>
      </c>
      <c r="F37" t="s">
        <v>178</v>
      </c>
      <c r="H37">
        <v>45.582679499999998</v>
      </c>
      <c r="I37">
        <v>-78.043514999999999</v>
      </c>
      <c r="J37" s="1" t="str">
        <f t="shared" si="5"/>
        <v>Fluid (lake)</v>
      </c>
      <c r="K37" s="1" t="str">
        <f t="shared" si="6"/>
        <v>Untreated Water</v>
      </c>
      <c r="L37">
        <v>2</v>
      </c>
      <c r="M37" t="s">
        <v>103</v>
      </c>
      <c r="N37">
        <v>36</v>
      </c>
      <c r="O37">
        <v>60</v>
      </c>
      <c r="P37">
        <v>6.4</v>
      </c>
      <c r="Q37">
        <v>2.5000000000000001E-2</v>
      </c>
      <c r="R37">
        <v>3.6</v>
      </c>
      <c r="S37">
        <v>1.1000000000000001</v>
      </c>
      <c r="T37">
        <v>8</v>
      </c>
    </row>
    <row r="38" spans="1:20" hidden="1" x14ac:dyDescent="0.3">
      <c r="A38" t="s">
        <v>179</v>
      </c>
      <c r="B38" t="s">
        <v>180</v>
      </c>
      <c r="C38" s="1" t="str">
        <f t="shared" si="0"/>
        <v>21:0691</v>
      </c>
      <c r="D38" s="1" t="str">
        <f t="shared" si="4"/>
        <v>21:0209</v>
      </c>
      <c r="E38" t="s">
        <v>181</v>
      </c>
      <c r="F38" t="s">
        <v>182</v>
      </c>
      <c r="H38">
        <v>45.614049700000002</v>
      </c>
      <c r="I38">
        <v>-78.049804899999998</v>
      </c>
      <c r="J38" s="1" t="str">
        <f t="shared" si="5"/>
        <v>Fluid (lake)</v>
      </c>
      <c r="K38" s="1" t="str">
        <f t="shared" si="6"/>
        <v>Untreated Water</v>
      </c>
      <c r="L38">
        <v>2</v>
      </c>
      <c r="M38" t="s">
        <v>108</v>
      </c>
      <c r="N38">
        <v>37</v>
      </c>
      <c r="O38">
        <v>50</v>
      </c>
      <c r="P38">
        <v>6.5</v>
      </c>
      <c r="Q38">
        <v>2.5000000000000001E-2</v>
      </c>
      <c r="R38">
        <v>3.6</v>
      </c>
      <c r="S38">
        <v>1.2</v>
      </c>
      <c r="T38">
        <v>6</v>
      </c>
    </row>
    <row r="39" spans="1:20" hidden="1" x14ac:dyDescent="0.3">
      <c r="A39" t="s">
        <v>183</v>
      </c>
      <c r="B39" t="s">
        <v>184</v>
      </c>
      <c r="C39" s="1" t="str">
        <f t="shared" si="0"/>
        <v>21:0691</v>
      </c>
      <c r="D39" s="1" t="str">
        <f t="shared" si="4"/>
        <v>21:0209</v>
      </c>
      <c r="E39" t="s">
        <v>185</v>
      </c>
      <c r="F39" t="s">
        <v>186</v>
      </c>
      <c r="H39">
        <v>45.612703000000003</v>
      </c>
      <c r="I39">
        <v>-78.086058100000002</v>
      </c>
      <c r="J39" s="1" t="str">
        <f t="shared" si="5"/>
        <v>Fluid (lake)</v>
      </c>
      <c r="K39" s="1" t="str">
        <f t="shared" si="6"/>
        <v>Untreated Water</v>
      </c>
      <c r="L39">
        <v>2</v>
      </c>
      <c r="M39" t="s">
        <v>113</v>
      </c>
      <c r="N39">
        <v>38</v>
      </c>
      <c r="O39">
        <v>60</v>
      </c>
      <c r="P39">
        <v>6.4</v>
      </c>
      <c r="Q39">
        <v>2.5000000000000001E-2</v>
      </c>
      <c r="R39">
        <v>3.9</v>
      </c>
      <c r="S39">
        <v>1.4</v>
      </c>
      <c r="T39">
        <v>9</v>
      </c>
    </row>
    <row r="40" spans="1:20" hidden="1" x14ac:dyDescent="0.3">
      <c r="A40" t="s">
        <v>187</v>
      </c>
      <c r="B40" t="s">
        <v>188</v>
      </c>
      <c r="C40" s="1" t="str">
        <f t="shared" si="0"/>
        <v>21:0691</v>
      </c>
      <c r="D40" s="1" t="str">
        <f t="shared" si="4"/>
        <v>21:0209</v>
      </c>
      <c r="E40" t="s">
        <v>189</v>
      </c>
      <c r="F40" t="s">
        <v>190</v>
      </c>
      <c r="H40">
        <v>45.658849400000001</v>
      </c>
      <c r="I40">
        <v>-78.096191700000006</v>
      </c>
      <c r="J40" s="1" t="str">
        <f t="shared" si="5"/>
        <v>Fluid (lake)</v>
      </c>
      <c r="K40" s="1" t="str">
        <f t="shared" si="6"/>
        <v>Untreated Water</v>
      </c>
      <c r="L40">
        <v>3</v>
      </c>
      <c r="M40" t="s">
        <v>33</v>
      </c>
      <c r="N40">
        <v>39</v>
      </c>
      <c r="O40">
        <v>50</v>
      </c>
      <c r="P40">
        <v>6.4</v>
      </c>
      <c r="Q40">
        <v>2.5000000000000001E-2</v>
      </c>
      <c r="R40">
        <v>3.8</v>
      </c>
      <c r="S40">
        <v>1.2</v>
      </c>
      <c r="T40">
        <v>6</v>
      </c>
    </row>
    <row r="41" spans="1:20" hidden="1" x14ac:dyDescent="0.3">
      <c r="A41" t="s">
        <v>191</v>
      </c>
      <c r="B41" t="s">
        <v>192</v>
      </c>
      <c r="C41" s="1" t="str">
        <f t="shared" si="0"/>
        <v>21:0691</v>
      </c>
      <c r="D41" s="1" t="str">
        <f t="shared" si="4"/>
        <v>21:0209</v>
      </c>
      <c r="E41" t="s">
        <v>193</v>
      </c>
      <c r="F41" t="s">
        <v>194</v>
      </c>
      <c r="H41">
        <v>45.659090200000001</v>
      </c>
      <c r="I41">
        <v>-78.056746000000004</v>
      </c>
      <c r="J41" s="1" t="str">
        <f t="shared" si="5"/>
        <v>Fluid (lake)</v>
      </c>
      <c r="K41" s="1" t="str">
        <f t="shared" si="6"/>
        <v>Untreated Water</v>
      </c>
      <c r="L41">
        <v>3</v>
      </c>
      <c r="M41" t="s">
        <v>24</v>
      </c>
      <c r="N41">
        <v>40</v>
      </c>
      <c r="O41">
        <v>50</v>
      </c>
      <c r="P41">
        <v>5.8</v>
      </c>
      <c r="Q41">
        <v>2.5000000000000001E-2</v>
      </c>
      <c r="R41">
        <v>3.2</v>
      </c>
      <c r="S41">
        <v>0.9</v>
      </c>
      <c r="T41">
        <v>3</v>
      </c>
    </row>
    <row r="42" spans="1:20" hidden="1" x14ac:dyDescent="0.3">
      <c r="A42" t="s">
        <v>195</v>
      </c>
      <c r="B42" t="s">
        <v>196</v>
      </c>
      <c r="C42" s="1" t="str">
        <f t="shared" si="0"/>
        <v>21:0691</v>
      </c>
      <c r="D42" s="1" t="str">
        <f t="shared" si="4"/>
        <v>21:0209</v>
      </c>
      <c r="E42" t="s">
        <v>193</v>
      </c>
      <c r="F42" t="s">
        <v>197</v>
      </c>
      <c r="H42">
        <v>45.659090200000001</v>
      </c>
      <c r="I42">
        <v>-78.056746000000004</v>
      </c>
      <c r="J42" s="1" t="str">
        <f t="shared" si="5"/>
        <v>Fluid (lake)</v>
      </c>
      <c r="K42" s="1" t="str">
        <f t="shared" si="6"/>
        <v>Untreated Water</v>
      </c>
      <c r="L42">
        <v>3</v>
      </c>
      <c r="M42" t="s">
        <v>28</v>
      </c>
      <c r="N42">
        <v>41</v>
      </c>
      <c r="O42">
        <v>60</v>
      </c>
      <c r="P42">
        <v>5.9</v>
      </c>
      <c r="Q42">
        <v>2.5000000000000001E-2</v>
      </c>
      <c r="R42">
        <v>2.5</v>
      </c>
      <c r="S42">
        <v>0.9</v>
      </c>
      <c r="T42">
        <v>3</v>
      </c>
    </row>
    <row r="43" spans="1:20" hidden="1" x14ac:dyDescent="0.3">
      <c r="A43" t="s">
        <v>198</v>
      </c>
      <c r="B43" t="s">
        <v>199</v>
      </c>
      <c r="C43" s="1" t="str">
        <f t="shared" si="0"/>
        <v>21:0691</v>
      </c>
      <c r="D43" s="1" t="str">
        <f t="shared" si="4"/>
        <v>21:0209</v>
      </c>
      <c r="E43" t="s">
        <v>200</v>
      </c>
      <c r="F43" t="s">
        <v>201</v>
      </c>
      <c r="H43">
        <v>45.6847213</v>
      </c>
      <c r="I43">
        <v>-78.094531599999996</v>
      </c>
      <c r="J43" s="1" t="str">
        <f t="shared" si="5"/>
        <v>Fluid (lake)</v>
      </c>
      <c r="K43" s="1" t="str">
        <f t="shared" si="6"/>
        <v>Untreated Water</v>
      </c>
      <c r="L43">
        <v>3</v>
      </c>
      <c r="M43" t="s">
        <v>38</v>
      </c>
      <c r="N43">
        <v>42</v>
      </c>
      <c r="O43">
        <v>50</v>
      </c>
      <c r="P43">
        <v>6.4</v>
      </c>
      <c r="Q43">
        <v>2.5000000000000001E-2</v>
      </c>
      <c r="R43">
        <v>2.8</v>
      </c>
      <c r="S43">
        <v>1.3</v>
      </c>
      <c r="T43">
        <v>7</v>
      </c>
    </row>
    <row r="44" spans="1:20" hidden="1" x14ac:dyDescent="0.3">
      <c r="A44" t="s">
        <v>202</v>
      </c>
      <c r="B44" t="s">
        <v>203</v>
      </c>
      <c r="C44" s="1" t="str">
        <f t="shared" si="0"/>
        <v>21:0691</v>
      </c>
      <c r="D44" s="1" t="str">
        <f>HYPERLINK("https://geochem.nrcan.gc.ca/cdogs/content/svy/svy_e.htm", "")</f>
        <v/>
      </c>
      <c r="G44" s="1" t="str">
        <f>HYPERLINK("https://geochem.nrcan.gc.ca/cdogs/content/cr_/cr_00082_e.htm", "82")</f>
        <v>82</v>
      </c>
      <c r="J44" t="s">
        <v>46</v>
      </c>
      <c r="K44" t="s">
        <v>47</v>
      </c>
      <c r="L44">
        <v>3</v>
      </c>
      <c r="M44" t="s">
        <v>48</v>
      </c>
      <c r="N44">
        <v>43</v>
      </c>
      <c r="O44">
        <v>100</v>
      </c>
      <c r="P44">
        <v>7.4</v>
      </c>
      <c r="Q44">
        <v>0.56000000000000005</v>
      </c>
      <c r="R44">
        <v>18.399999999999999</v>
      </c>
      <c r="S44">
        <v>2.2000000000000002</v>
      </c>
      <c r="T44">
        <v>37</v>
      </c>
    </row>
    <row r="45" spans="1:20" hidden="1" x14ac:dyDescent="0.3">
      <c r="A45" t="s">
        <v>204</v>
      </c>
      <c r="B45" t="s">
        <v>205</v>
      </c>
      <c r="C45" s="1" t="str">
        <f t="shared" si="0"/>
        <v>21:0691</v>
      </c>
      <c r="D45" s="1" t="str">
        <f t="shared" ref="D45:D61" si="7">HYPERLINK("https://geochem.nrcan.gc.ca/cdogs/content/svy/svy210209_e.htm", "21:0209")</f>
        <v>21:0209</v>
      </c>
      <c r="E45" t="s">
        <v>206</v>
      </c>
      <c r="F45" t="s">
        <v>207</v>
      </c>
      <c r="H45">
        <v>45.706238599999999</v>
      </c>
      <c r="I45">
        <v>-78.084128199999995</v>
      </c>
      <c r="J45" s="1" t="str">
        <f t="shared" ref="J45:J61" si="8">HYPERLINK("https://geochem.nrcan.gc.ca/cdogs/content/kwd/kwd020016_e.htm", "Fluid (lake)")</f>
        <v>Fluid (lake)</v>
      </c>
      <c r="K45" s="1" t="str">
        <f t="shared" ref="K45:K61" si="9">HYPERLINK("https://geochem.nrcan.gc.ca/cdogs/content/kwd/kwd080007_e.htm", "Untreated Water")</f>
        <v>Untreated Water</v>
      </c>
      <c r="L45">
        <v>3</v>
      </c>
      <c r="M45" t="s">
        <v>43</v>
      </c>
      <c r="N45">
        <v>44</v>
      </c>
      <c r="O45">
        <v>70</v>
      </c>
      <c r="P45">
        <v>6.1</v>
      </c>
      <c r="Q45">
        <v>2.5000000000000001E-2</v>
      </c>
      <c r="R45">
        <v>2.9</v>
      </c>
      <c r="S45">
        <v>1.3</v>
      </c>
      <c r="T45">
        <v>5</v>
      </c>
    </row>
    <row r="46" spans="1:20" hidden="1" x14ac:dyDescent="0.3">
      <c r="A46" t="s">
        <v>208</v>
      </c>
      <c r="B46" t="s">
        <v>209</v>
      </c>
      <c r="C46" s="1" t="str">
        <f t="shared" si="0"/>
        <v>21:0691</v>
      </c>
      <c r="D46" s="1" t="str">
        <f t="shared" si="7"/>
        <v>21:0209</v>
      </c>
      <c r="E46" t="s">
        <v>210</v>
      </c>
      <c r="F46" t="s">
        <v>211</v>
      </c>
      <c r="H46">
        <v>45.762023300000003</v>
      </c>
      <c r="I46">
        <v>-78.085374900000005</v>
      </c>
      <c r="J46" s="1" t="str">
        <f t="shared" si="8"/>
        <v>Fluid (lake)</v>
      </c>
      <c r="K46" s="1" t="str">
        <f t="shared" si="9"/>
        <v>Untreated Water</v>
      </c>
      <c r="L46">
        <v>3</v>
      </c>
      <c r="M46" t="s">
        <v>53</v>
      </c>
      <c r="N46">
        <v>45</v>
      </c>
      <c r="O46">
        <v>70</v>
      </c>
      <c r="P46">
        <v>6.5</v>
      </c>
      <c r="Q46">
        <v>2.5000000000000001E-2</v>
      </c>
      <c r="R46">
        <v>5</v>
      </c>
      <c r="S46">
        <v>2</v>
      </c>
      <c r="T46">
        <v>13</v>
      </c>
    </row>
    <row r="47" spans="1:20" hidden="1" x14ac:dyDescent="0.3">
      <c r="A47" t="s">
        <v>212</v>
      </c>
      <c r="B47" t="s">
        <v>213</v>
      </c>
      <c r="C47" s="1" t="str">
        <f t="shared" si="0"/>
        <v>21:0691</v>
      </c>
      <c r="D47" s="1" t="str">
        <f t="shared" si="7"/>
        <v>21:0209</v>
      </c>
      <c r="E47" t="s">
        <v>214</v>
      </c>
      <c r="F47" t="s">
        <v>215</v>
      </c>
      <c r="H47">
        <v>45.7872038</v>
      </c>
      <c r="I47">
        <v>-78.082736699999998</v>
      </c>
      <c r="J47" s="1" t="str">
        <f t="shared" si="8"/>
        <v>Fluid (lake)</v>
      </c>
      <c r="K47" s="1" t="str">
        <f t="shared" si="9"/>
        <v>Untreated Water</v>
      </c>
      <c r="L47">
        <v>3</v>
      </c>
      <c r="M47" t="s">
        <v>58</v>
      </c>
      <c r="N47">
        <v>46</v>
      </c>
      <c r="O47">
        <v>60</v>
      </c>
      <c r="P47">
        <v>6.6</v>
      </c>
      <c r="Q47">
        <v>2.5000000000000001E-2</v>
      </c>
      <c r="R47">
        <v>4.2</v>
      </c>
      <c r="S47">
        <v>1.9</v>
      </c>
      <c r="T47">
        <v>12</v>
      </c>
    </row>
    <row r="48" spans="1:20" hidden="1" x14ac:dyDescent="0.3">
      <c r="A48" t="s">
        <v>216</v>
      </c>
      <c r="B48" t="s">
        <v>217</v>
      </c>
      <c r="C48" s="1" t="str">
        <f t="shared" si="0"/>
        <v>21:0691</v>
      </c>
      <c r="D48" s="1" t="str">
        <f t="shared" si="7"/>
        <v>21:0209</v>
      </c>
      <c r="E48" t="s">
        <v>218</v>
      </c>
      <c r="F48" t="s">
        <v>219</v>
      </c>
      <c r="H48">
        <v>45.8134254</v>
      </c>
      <c r="I48">
        <v>-78.042571199999998</v>
      </c>
      <c r="J48" s="1" t="str">
        <f t="shared" si="8"/>
        <v>Fluid (lake)</v>
      </c>
      <c r="K48" s="1" t="str">
        <f t="shared" si="9"/>
        <v>Untreated Water</v>
      </c>
      <c r="L48">
        <v>3</v>
      </c>
      <c r="M48" t="s">
        <v>63</v>
      </c>
      <c r="N48">
        <v>47</v>
      </c>
      <c r="O48">
        <v>60</v>
      </c>
      <c r="P48">
        <v>6.8</v>
      </c>
      <c r="Q48">
        <v>2.5000000000000001E-2</v>
      </c>
      <c r="R48">
        <v>6</v>
      </c>
      <c r="S48">
        <v>2</v>
      </c>
      <c r="T48">
        <v>18</v>
      </c>
    </row>
    <row r="49" spans="1:20" hidden="1" x14ac:dyDescent="0.3">
      <c r="A49" t="s">
        <v>220</v>
      </c>
      <c r="B49" t="s">
        <v>221</v>
      </c>
      <c r="C49" s="1" t="str">
        <f t="shared" si="0"/>
        <v>21:0691</v>
      </c>
      <c r="D49" s="1" t="str">
        <f t="shared" si="7"/>
        <v>21:0209</v>
      </c>
      <c r="E49" t="s">
        <v>222</v>
      </c>
      <c r="F49" t="s">
        <v>223</v>
      </c>
      <c r="H49">
        <v>45.833561400000001</v>
      </c>
      <c r="I49">
        <v>-78.063870199999997</v>
      </c>
      <c r="J49" s="1" t="str">
        <f t="shared" si="8"/>
        <v>Fluid (lake)</v>
      </c>
      <c r="K49" s="1" t="str">
        <f t="shared" si="9"/>
        <v>Untreated Water</v>
      </c>
      <c r="L49">
        <v>3</v>
      </c>
      <c r="M49" t="s">
        <v>68</v>
      </c>
      <c r="N49">
        <v>48</v>
      </c>
      <c r="O49">
        <v>60</v>
      </c>
      <c r="P49">
        <v>6.9</v>
      </c>
      <c r="Q49">
        <v>2.5000000000000001E-2</v>
      </c>
      <c r="R49">
        <v>5.5</v>
      </c>
      <c r="S49">
        <v>2</v>
      </c>
      <c r="T49">
        <v>16</v>
      </c>
    </row>
    <row r="50" spans="1:20" hidden="1" x14ac:dyDescent="0.3">
      <c r="A50" t="s">
        <v>224</v>
      </c>
      <c r="B50" t="s">
        <v>225</v>
      </c>
      <c r="C50" s="1" t="str">
        <f t="shared" si="0"/>
        <v>21:0691</v>
      </c>
      <c r="D50" s="1" t="str">
        <f t="shared" si="7"/>
        <v>21:0209</v>
      </c>
      <c r="E50" t="s">
        <v>226</v>
      </c>
      <c r="F50" t="s">
        <v>227</v>
      </c>
      <c r="H50">
        <v>45.841602199999997</v>
      </c>
      <c r="I50">
        <v>-78.049666999999999</v>
      </c>
      <c r="J50" s="1" t="str">
        <f t="shared" si="8"/>
        <v>Fluid (lake)</v>
      </c>
      <c r="K50" s="1" t="str">
        <f t="shared" si="9"/>
        <v>Untreated Water</v>
      </c>
      <c r="L50">
        <v>3</v>
      </c>
      <c r="M50" t="s">
        <v>73</v>
      </c>
      <c r="N50">
        <v>49</v>
      </c>
      <c r="O50">
        <v>60</v>
      </c>
      <c r="P50">
        <v>6</v>
      </c>
      <c r="Q50">
        <v>2.5000000000000001E-2</v>
      </c>
      <c r="R50">
        <v>3.9</v>
      </c>
      <c r="S50">
        <v>1.4</v>
      </c>
      <c r="T50">
        <v>6</v>
      </c>
    </row>
    <row r="51" spans="1:20" hidden="1" x14ac:dyDescent="0.3">
      <c r="A51" t="s">
        <v>228</v>
      </c>
      <c r="B51" t="s">
        <v>229</v>
      </c>
      <c r="C51" s="1" t="str">
        <f t="shared" si="0"/>
        <v>21:0691</v>
      </c>
      <c r="D51" s="1" t="str">
        <f t="shared" si="7"/>
        <v>21:0209</v>
      </c>
      <c r="E51" t="s">
        <v>230</v>
      </c>
      <c r="F51" t="s">
        <v>231</v>
      </c>
      <c r="H51">
        <v>45.858455599999999</v>
      </c>
      <c r="I51">
        <v>-78.042501299999998</v>
      </c>
      <c r="J51" s="1" t="str">
        <f t="shared" si="8"/>
        <v>Fluid (lake)</v>
      </c>
      <c r="K51" s="1" t="str">
        <f t="shared" si="9"/>
        <v>Untreated Water</v>
      </c>
      <c r="L51">
        <v>3</v>
      </c>
      <c r="M51" t="s">
        <v>78</v>
      </c>
      <c r="N51">
        <v>50</v>
      </c>
      <c r="O51">
        <v>60</v>
      </c>
      <c r="P51">
        <v>5.8</v>
      </c>
      <c r="Q51">
        <v>2.5000000000000001E-2</v>
      </c>
      <c r="R51">
        <v>2.2999999999999998</v>
      </c>
      <c r="S51">
        <v>1.6</v>
      </c>
      <c r="T51">
        <v>5</v>
      </c>
    </row>
    <row r="52" spans="1:20" hidden="1" x14ac:dyDescent="0.3">
      <c r="A52" t="s">
        <v>232</v>
      </c>
      <c r="B52" t="s">
        <v>233</v>
      </c>
      <c r="C52" s="1" t="str">
        <f t="shared" si="0"/>
        <v>21:0691</v>
      </c>
      <c r="D52" s="1" t="str">
        <f t="shared" si="7"/>
        <v>21:0209</v>
      </c>
      <c r="E52" t="s">
        <v>234</v>
      </c>
      <c r="F52" t="s">
        <v>235</v>
      </c>
      <c r="H52">
        <v>45.884645399999997</v>
      </c>
      <c r="I52">
        <v>-78.076630600000001</v>
      </c>
      <c r="J52" s="1" t="str">
        <f t="shared" si="8"/>
        <v>Fluid (lake)</v>
      </c>
      <c r="K52" s="1" t="str">
        <f t="shared" si="9"/>
        <v>Untreated Water</v>
      </c>
      <c r="L52">
        <v>3</v>
      </c>
      <c r="M52" t="s">
        <v>83</v>
      </c>
      <c r="N52">
        <v>51</v>
      </c>
      <c r="O52">
        <v>60</v>
      </c>
      <c r="P52">
        <v>6.4</v>
      </c>
      <c r="Q52">
        <v>2.5000000000000001E-2</v>
      </c>
      <c r="R52">
        <v>3.1</v>
      </c>
      <c r="S52">
        <v>1.1000000000000001</v>
      </c>
      <c r="T52">
        <v>12</v>
      </c>
    </row>
    <row r="53" spans="1:20" hidden="1" x14ac:dyDescent="0.3">
      <c r="A53" t="s">
        <v>236</v>
      </c>
      <c r="B53" t="s">
        <v>237</v>
      </c>
      <c r="C53" s="1" t="str">
        <f t="shared" si="0"/>
        <v>21:0691</v>
      </c>
      <c r="D53" s="1" t="str">
        <f t="shared" si="7"/>
        <v>21:0209</v>
      </c>
      <c r="E53" t="s">
        <v>238</v>
      </c>
      <c r="F53" t="s">
        <v>239</v>
      </c>
      <c r="H53">
        <v>45.873493799999999</v>
      </c>
      <c r="I53">
        <v>-78.1034899</v>
      </c>
      <c r="J53" s="1" t="str">
        <f t="shared" si="8"/>
        <v>Fluid (lake)</v>
      </c>
      <c r="K53" s="1" t="str">
        <f t="shared" si="9"/>
        <v>Untreated Water</v>
      </c>
      <c r="L53">
        <v>3</v>
      </c>
      <c r="M53" t="s">
        <v>88</v>
      </c>
      <c r="N53">
        <v>52</v>
      </c>
      <c r="O53">
        <v>60</v>
      </c>
      <c r="P53">
        <v>6.5</v>
      </c>
      <c r="Q53">
        <v>2.5000000000000001E-2</v>
      </c>
      <c r="R53">
        <v>5.0999999999999996</v>
      </c>
      <c r="S53">
        <v>1.9</v>
      </c>
      <c r="T53">
        <v>17</v>
      </c>
    </row>
    <row r="54" spans="1:20" hidden="1" x14ac:dyDescent="0.3">
      <c r="A54" t="s">
        <v>240</v>
      </c>
      <c r="B54" t="s">
        <v>241</v>
      </c>
      <c r="C54" s="1" t="str">
        <f t="shared" si="0"/>
        <v>21:0691</v>
      </c>
      <c r="D54" s="1" t="str">
        <f t="shared" si="7"/>
        <v>21:0209</v>
      </c>
      <c r="E54" t="s">
        <v>242</v>
      </c>
      <c r="F54" t="s">
        <v>243</v>
      </c>
      <c r="H54">
        <v>45.904289300000002</v>
      </c>
      <c r="I54">
        <v>-78.116069400000001</v>
      </c>
      <c r="J54" s="1" t="str">
        <f t="shared" si="8"/>
        <v>Fluid (lake)</v>
      </c>
      <c r="K54" s="1" t="str">
        <f t="shared" si="9"/>
        <v>Untreated Water</v>
      </c>
      <c r="L54">
        <v>3</v>
      </c>
      <c r="M54" t="s">
        <v>93</v>
      </c>
      <c r="N54">
        <v>53</v>
      </c>
      <c r="O54">
        <v>60</v>
      </c>
      <c r="P54">
        <v>6.3</v>
      </c>
      <c r="Q54">
        <v>2.5000000000000001E-2</v>
      </c>
      <c r="R54">
        <v>3.3</v>
      </c>
      <c r="S54">
        <v>1.2</v>
      </c>
      <c r="T54">
        <v>6</v>
      </c>
    </row>
    <row r="55" spans="1:20" hidden="1" x14ac:dyDescent="0.3">
      <c r="A55" t="s">
        <v>244</v>
      </c>
      <c r="B55" t="s">
        <v>245</v>
      </c>
      <c r="C55" s="1" t="str">
        <f t="shared" si="0"/>
        <v>21:0691</v>
      </c>
      <c r="D55" s="1" t="str">
        <f t="shared" si="7"/>
        <v>21:0209</v>
      </c>
      <c r="E55" t="s">
        <v>246</v>
      </c>
      <c r="F55" t="s">
        <v>247</v>
      </c>
      <c r="H55">
        <v>45.918156699999997</v>
      </c>
      <c r="I55">
        <v>-78.1786314</v>
      </c>
      <c r="J55" s="1" t="str">
        <f t="shared" si="8"/>
        <v>Fluid (lake)</v>
      </c>
      <c r="K55" s="1" t="str">
        <f t="shared" si="9"/>
        <v>Untreated Water</v>
      </c>
      <c r="L55">
        <v>3</v>
      </c>
      <c r="M55" t="s">
        <v>98</v>
      </c>
      <c r="N55">
        <v>54</v>
      </c>
      <c r="O55">
        <v>60</v>
      </c>
      <c r="P55">
        <v>6.2</v>
      </c>
      <c r="Q55">
        <v>2.5000000000000001E-2</v>
      </c>
      <c r="R55">
        <v>3.2</v>
      </c>
      <c r="S55">
        <v>1</v>
      </c>
      <c r="T55">
        <v>8</v>
      </c>
    </row>
    <row r="56" spans="1:20" hidden="1" x14ac:dyDescent="0.3">
      <c r="A56" t="s">
        <v>248</v>
      </c>
      <c r="B56" t="s">
        <v>249</v>
      </c>
      <c r="C56" s="1" t="str">
        <f t="shared" si="0"/>
        <v>21:0691</v>
      </c>
      <c r="D56" s="1" t="str">
        <f t="shared" si="7"/>
        <v>21:0209</v>
      </c>
      <c r="E56" t="s">
        <v>250</v>
      </c>
      <c r="F56" t="s">
        <v>251</v>
      </c>
      <c r="H56">
        <v>45.9490962</v>
      </c>
      <c r="I56">
        <v>-78.181331700000001</v>
      </c>
      <c r="J56" s="1" t="str">
        <f t="shared" si="8"/>
        <v>Fluid (lake)</v>
      </c>
      <c r="K56" s="1" t="str">
        <f t="shared" si="9"/>
        <v>Untreated Water</v>
      </c>
      <c r="L56">
        <v>3</v>
      </c>
      <c r="M56" t="s">
        <v>103</v>
      </c>
      <c r="N56">
        <v>55</v>
      </c>
      <c r="O56">
        <v>60</v>
      </c>
      <c r="P56">
        <v>6</v>
      </c>
      <c r="Q56">
        <v>2.5000000000000001E-2</v>
      </c>
      <c r="R56">
        <v>3.4</v>
      </c>
      <c r="S56">
        <v>1.1000000000000001</v>
      </c>
      <c r="T56">
        <v>6</v>
      </c>
    </row>
    <row r="57" spans="1:20" hidden="1" x14ac:dyDescent="0.3">
      <c r="A57" t="s">
        <v>252</v>
      </c>
      <c r="B57" t="s">
        <v>253</v>
      </c>
      <c r="C57" s="1" t="str">
        <f t="shared" si="0"/>
        <v>21:0691</v>
      </c>
      <c r="D57" s="1" t="str">
        <f t="shared" si="7"/>
        <v>21:0209</v>
      </c>
      <c r="E57" t="s">
        <v>254</v>
      </c>
      <c r="F57" t="s">
        <v>255</v>
      </c>
      <c r="H57">
        <v>45.998405599999998</v>
      </c>
      <c r="I57">
        <v>-78.218526699999998</v>
      </c>
      <c r="J57" s="1" t="str">
        <f t="shared" si="8"/>
        <v>Fluid (lake)</v>
      </c>
      <c r="K57" s="1" t="str">
        <f t="shared" si="9"/>
        <v>Untreated Water</v>
      </c>
      <c r="L57">
        <v>3</v>
      </c>
      <c r="M57" t="s">
        <v>108</v>
      </c>
      <c r="N57">
        <v>56</v>
      </c>
      <c r="O57">
        <v>60</v>
      </c>
      <c r="P57">
        <v>6.7</v>
      </c>
      <c r="Q57">
        <v>2.5000000000000001E-2</v>
      </c>
      <c r="R57">
        <v>4.4000000000000004</v>
      </c>
      <c r="S57">
        <v>1.5</v>
      </c>
      <c r="T57">
        <v>13</v>
      </c>
    </row>
    <row r="58" spans="1:20" hidden="1" x14ac:dyDescent="0.3">
      <c r="A58" t="s">
        <v>256</v>
      </c>
      <c r="B58" t="s">
        <v>257</v>
      </c>
      <c r="C58" s="1" t="str">
        <f t="shared" si="0"/>
        <v>21:0691</v>
      </c>
      <c r="D58" s="1" t="str">
        <f t="shared" si="7"/>
        <v>21:0209</v>
      </c>
      <c r="E58" t="s">
        <v>258</v>
      </c>
      <c r="F58" t="s">
        <v>259</v>
      </c>
      <c r="H58">
        <v>45.984132199999998</v>
      </c>
      <c r="I58">
        <v>-78.204962199999997</v>
      </c>
      <c r="J58" s="1" t="str">
        <f t="shared" si="8"/>
        <v>Fluid (lake)</v>
      </c>
      <c r="K58" s="1" t="str">
        <f t="shared" si="9"/>
        <v>Untreated Water</v>
      </c>
      <c r="L58">
        <v>3</v>
      </c>
      <c r="M58" t="s">
        <v>113</v>
      </c>
      <c r="N58">
        <v>57</v>
      </c>
      <c r="O58">
        <v>70</v>
      </c>
      <c r="P58">
        <v>6.8</v>
      </c>
      <c r="Q58">
        <v>2.5000000000000001E-2</v>
      </c>
      <c r="R58">
        <v>6.6</v>
      </c>
      <c r="S58">
        <v>1.9</v>
      </c>
      <c r="T58">
        <v>19</v>
      </c>
    </row>
    <row r="59" spans="1:20" hidden="1" x14ac:dyDescent="0.3">
      <c r="A59" t="s">
        <v>260</v>
      </c>
      <c r="B59" t="s">
        <v>261</v>
      </c>
      <c r="C59" s="1" t="str">
        <f t="shared" si="0"/>
        <v>21:0691</v>
      </c>
      <c r="D59" s="1" t="str">
        <f t="shared" si="7"/>
        <v>21:0209</v>
      </c>
      <c r="E59" t="s">
        <v>262</v>
      </c>
      <c r="F59" t="s">
        <v>263</v>
      </c>
      <c r="H59">
        <v>45.934537300000002</v>
      </c>
      <c r="I59">
        <v>-78.206050899999994</v>
      </c>
      <c r="J59" s="1" t="str">
        <f t="shared" si="8"/>
        <v>Fluid (lake)</v>
      </c>
      <c r="K59" s="1" t="str">
        <f t="shared" si="9"/>
        <v>Untreated Water</v>
      </c>
      <c r="L59">
        <v>4</v>
      </c>
      <c r="M59" t="s">
        <v>24</v>
      </c>
      <c r="N59">
        <v>58</v>
      </c>
      <c r="O59">
        <v>70</v>
      </c>
      <c r="P59">
        <v>6</v>
      </c>
      <c r="Q59">
        <v>2.5000000000000001E-2</v>
      </c>
      <c r="R59">
        <v>3.3</v>
      </c>
      <c r="S59">
        <v>1.1000000000000001</v>
      </c>
      <c r="T59">
        <v>6</v>
      </c>
    </row>
    <row r="60" spans="1:20" hidden="1" x14ac:dyDescent="0.3">
      <c r="A60" t="s">
        <v>264</v>
      </c>
      <c r="B60" t="s">
        <v>265</v>
      </c>
      <c r="C60" s="1" t="str">
        <f t="shared" si="0"/>
        <v>21:0691</v>
      </c>
      <c r="D60" s="1" t="str">
        <f t="shared" si="7"/>
        <v>21:0209</v>
      </c>
      <c r="E60" t="s">
        <v>262</v>
      </c>
      <c r="F60" t="s">
        <v>266</v>
      </c>
      <c r="H60">
        <v>45.934537300000002</v>
      </c>
      <c r="I60">
        <v>-78.206050899999994</v>
      </c>
      <c r="J60" s="1" t="str">
        <f t="shared" si="8"/>
        <v>Fluid (lake)</v>
      </c>
      <c r="K60" s="1" t="str">
        <f t="shared" si="9"/>
        <v>Untreated Water</v>
      </c>
      <c r="L60">
        <v>4</v>
      </c>
      <c r="M60" t="s">
        <v>28</v>
      </c>
      <c r="N60">
        <v>59</v>
      </c>
      <c r="O60">
        <v>60</v>
      </c>
      <c r="P60">
        <v>6</v>
      </c>
      <c r="Q60">
        <v>2.5000000000000001E-2</v>
      </c>
      <c r="R60">
        <v>3.4</v>
      </c>
      <c r="S60">
        <v>1.1000000000000001</v>
      </c>
      <c r="T60">
        <v>5</v>
      </c>
    </row>
    <row r="61" spans="1:20" hidden="1" x14ac:dyDescent="0.3">
      <c r="A61" t="s">
        <v>267</v>
      </c>
      <c r="B61" t="s">
        <v>268</v>
      </c>
      <c r="C61" s="1" t="str">
        <f t="shared" si="0"/>
        <v>21:0691</v>
      </c>
      <c r="D61" s="1" t="str">
        <f t="shared" si="7"/>
        <v>21:0209</v>
      </c>
      <c r="E61" t="s">
        <v>269</v>
      </c>
      <c r="F61" t="s">
        <v>270</v>
      </c>
      <c r="H61">
        <v>45.916219300000002</v>
      </c>
      <c r="I61">
        <v>-78.217055500000001</v>
      </c>
      <c r="J61" s="1" t="str">
        <f t="shared" si="8"/>
        <v>Fluid (lake)</v>
      </c>
      <c r="K61" s="1" t="str">
        <f t="shared" si="9"/>
        <v>Untreated Water</v>
      </c>
      <c r="L61">
        <v>4</v>
      </c>
      <c r="M61" t="s">
        <v>33</v>
      </c>
      <c r="N61">
        <v>60</v>
      </c>
      <c r="O61">
        <v>60</v>
      </c>
      <c r="P61">
        <v>5.8</v>
      </c>
      <c r="Q61">
        <v>2.5000000000000001E-2</v>
      </c>
      <c r="R61">
        <v>2.9</v>
      </c>
      <c r="S61">
        <v>0.9</v>
      </c>
      <c r="T61">
        <v>2</v>
      </c>
    </row>
    <row r="62" spans="1:20" hidden="1" x14ac:dyDescent="0.3">
      <c r="A62" t="s">
        <v>271</v>
      </c>
      <c r="B62" t="s">
        <v>272</v>
      </c>
      <c r="C62" s="1" t="str">
        <f t="shared" si="0"/>
        <v>21:0691</v>
      </c>
      <c r="D62" s="1" t="str">
        <f>HYPERLINK("https://geochem.nrcan.gc.ca/cdogs/content/svy/svy_e.htm", "")</f>
        <v/>
      </c>
      <c r="G62" s="1" t="str">
        <f>HYPERLINK("https://geochem.nrcan.gc.ca/cdogs/content/cr_/cr_00082_e.htm", "82")</f>
        <v>82</v>
      </c>
      <c r="J62" t="s">
        <v>46</v>
      </c>
      <c r="K62" t="s">
        <v>47</v>
      </c>
      <c r="L62">
        <v>4</v>
      </c>
      <c r="M62" t="s">
        <v>48</v>
      </c>
      <c r="N62">
        <v>61</v>
      </c>
      <c r="O62">
        <v>130</v>
      </c>
      <c r="P62">
        <v>7.5</v>
      </c>
      <c r="Q62">
        <v>0.61</v>
      </c>
      <c r="R62">
        <v>18.2</v>
      </c>
      <c r="S62">
        <v>1</v>
      </c>
      <c r="T62">
        <v>38</v>
      </c>
    </row>
    <row r="63" spans="1:20" hidden="1" x14ac:dyDescent="0.3">
      <c r="A63" t="s">
        <v>273</v>
      </c>
      <c r="B63" t="s">
        <v>274</v>
      </c>
      <c r="C63" s="1" t="str">
        <f t="shared" si="0"/>
        <v>21:0691</v>
      </c>
      <c r="D63" s="1" t="str">
        <f t="shared" ref="D63:D90" si="10">HYPERLINK("https://geochem.nrcan.gc.ca/cdogs/content/svy/svy210209_e.htm", "21:0209")</f>
        <v>21:0209</v>
      </c>
      <c r="E63" t="s">
        <v>275</v>
      </c>
      <c r="F63" t="s">
        <v>276</v>
      </c>
      <c r="H63">
        <v>45.897176700000003</v>
      </c>
      <c r="I63">
        <v>-78.207604500000002</v>
      </c>
      <c r="J63" s="1" t="str">
        <f t="shared" ref="J63:J90" si="11">HYPERLINK("https://geochem.nrcan.gc.ca/cdogs/content/kwd/kwd020016_e.htm", "Fluid (lake)")</f>
        <v>Fluid (lake)</v>
      </c>
      <c r="K63" s="1" t="str">
        <f t="shared" ref="K63:K90" si="12">HYPERLINK("https://geochem.nrcan.gc.ca/cdogs/content/kwd/kwd080007_e.htm", "Untreated Water")</f>
        <v>Untreated Water</v>
      </c>
      <c r="L63">
        <v>4</v>
      </c>
      <c r="M63" t="s">
        <v>38</v>
      </c>
      <c r="N63">
        <v>62</v>
      </c>
      <c r="O63">
        <v>80</v>
      </c>
      <c r="P63">
        <v>6.9</v>
      </c>
      <c r="Q63">
        <v>2.5000000000000001E-2</v>
      </c>
      <c r="R63">
        <v>4.0999999999999996</v>
      </c>
      <c r="S63">
        <v>1.4</v>
      </c>
      <c r="T63">
        <v>10</v>
      </c>
    </row>
    <row r="64" spans="1:20" hidden="1" x14ac:dyDescent="0.3">
      <c r="A64" t="s">
        <v>277</v>
      </c>
      <c r="B64" t="s">
        <v>278</v>
      </c>
      <c r="C64" s="1" t="str">
        <f t="shared" si="0"/>
        <v>21:0691</v>
      </c>
      <c r="D64" s="1" t="str">
        <f t="shared" si="10"/>
        <v>21:0209</v>
      </c>
      <c r="E64" t="s">
        <v>279</v>
      </c>
      <c r="F64" t="s">
        <v>280</v>
      </c>
      <c r="H64">
        <v>45.8739293</v>
      </c>
      <c r="I64">
        <v>-78.156981999999999</v>
      </c>
      <c r="J64" s="1" t="str">
        <f t="shared" si="11"/>
        <v>Fluid (lake)</v>
      </c>
      <c r="K64" s="1" t="str">
        <f t="shared" si="12"/>
        <v>Untreated Water</v>
      </c>
      <c r="L64">
        <v>4</v>
      </c>
      <c r="M64" t="s">
        <v>43</v>
      </c>
      <c r="N64">
        <v>63</v>
      </c>
      <c r="O64">
        <v>80</v>
      </c>
      <c r="P64">
        <v>6.5</v>
      </c>
      <c r="Q64">
        <v>2.5000000000000001E-2</v>
      </c>
      <c r="R64">
        <v>7</v>
      </c>
      <c r="S64">
        <v>2</v>
      </c>
      <c r="T64">
        <v>16</v>
      </c>
    </row>
    <row r="65" spans="1:20" hidden="1" x14ac:dyDescent="0.3">
      <c r="A65" t="s">
        <v>281</v>
      </c>
      <c r="B65" t="s">
        <v>282</v>
      </c>
      <c r="C65" s="1" t="str">
        <f t="shared" si="0"/>
        <v>21:0691</v>
      </c>
      <c r="D65" s="1" t="str">
        <f t="shared" si="10"/>
        <v>21:0209</v>
      </c>
      <c r="E65" t="s">
        <v>283</v>
      </c>
      <c r="F65" t="s">
        <v>284</v>
      </c>
      <c r="H65">
        <v>45.826888500000003</v>
      </c>
      <c r="I65">
        <v>-78.133874899999995</v>
      </c>
      <c r="J65" s="1" t="str">
        <f t="shared" si="11"/>
        <v>Fluid (lake)</v>
      </c>
      <c r="K65" s="1" t="str">
        <f t="shared" si="12"/>
        <v>Untreated Water</v>
      </c>
      <c r="L65">
        <v>4</v>
      </c>
      <c r="M65" t="s">
        <v>53</v>
      </c>
      <c r="N65">
        <v>64</v>
      </c>
      <c r="O65">
        <v>70</v>
      </c>
      <c r="P65">
        <v>6.3</v>
      </c>
      <c r="Q65">
        <v>2.5000000000000001E-2</v>
      </c>
      <c r="R65">
        <v>2.6</v>
      </c>
      <c r="S65">
        <v>1.4</v>
      </c>
      <c r="T65">
        <v>6</v>
      </c>
    </row>
    <row r="66" spans="1:20" hidden="1" x14ac:dyDescent="0.3">
      <c r="A66" t="s">
        <v>285</v>
      </c>
      <c r="B66" t="s">
        <v>286</v>
      </c>
      <c r="C66" s="1" t="str">
        <f t="shared" ref="C66:C129" si="13">HYPERLINK("https://geochem.nrcan.gc.ca/cdogs/content/bdl/bdl210691_e.htm", "21:0691")</f>
        <v>21:0691</v>
      </c>
      <c r="D66" s="1" t="str">
        <f t="shared" si="10"/>
        <v>21:0209</v>
      </c>
      <c r="E66" t="s">
        <v>287</v>
      </c>
      <c r="F66" t="s">
        <v>288</v>
      </c>
      <c r="H66">
        <v>45.810314099999999</v>
      </c>
      <c r="I66">
        <v>-78.127286400000003</v>
      </c>
      <c r="J66" s="1" t="str">
        <f t="shared" si="11"/>
        <v>Fluid (lake)</v>
      </c>
      <c r="K66" s="1" t="str">
        <f t="shared" si="12"/>
        <v>Untreated Water</v>
      </c>
      <c r="L66">
        <v>4</v>
      </c>
      <c r="M66" t="s">
        <v>58</v>
      </c>
      <c r="N66">
        <v>65</v>
      </c>
      <c r="O66">
        <v>70</v>
      </c>
      <c r="P66">
        <v>5.5</v>
      </c>
      <c r="Q66">
        <v>2.5000000000000001E-2</v>
      </c>
      <c r="R66">
        <v>2.5</v>
      </c>
      <c r="S66">
        <v>1.5</v>
      </c>
      <c r="T66">
        <v>2</v>
      </c>
    </row>
    <row r="67" spans="1:20" hidden="1" x14ac:dyDescent="0.3">
      <c r="A67" t="s">
        <v>289</v>
      </c>
      <c r="B67" t="s">
        <v>290</v>
      </c>
      <c r="C67" s="1" t="str">
        <f t="shared" si="13"/>
        <v>21:0691</v>
      </c>
      <c r="D67" s="1" t="str">
        <f t="shared" si="10"/>
        <v>21:0209</v>
      </c>
      <c r="E67" t="s">
        <v>291</v>
      </c>
      <c r="F67" t="s">
        <v>292</v>
      </c>
      <c r="H67">
        <v>45.771144100000001</v>
      </c>
      <c r="I67">
        <v>-78.138135800000001</v>
      </c>
      <c r="J67" s="1" t="str">
        <f t="shared" si="11"/>
        <v>Fluid (lake)</v>
      </c>
      <c r="K67" s="1" t="str">
        <f t="shared" si="12"/>
        <v>Untreated Water</v>
      </c>
      <c r="L67">
        <v>4</v>
      </c>
      <c r="M67" t="s">
        <v>63</v>
      </c>
      <c r="N67">
        <v>66</v>
      </c>
      <c r="O67">
        <v>60</v>
      </c>
      <c r="P67">
        <v>6.5</v>
      </c>
      <c r="Q67">
        <v>2.5000000000000001E-2</v>
      </c>
      <c r="R67">
        <v>3.9</v>
      </c>
      <c r="S67">
        <v>1.4</v>
      </c>
      <c r="T67">
        <v>8</v>
      </c>
    </row>
    <row r="68" spans="1:20" hidden="1" x14ac:dyDescent="0.3">
      <c r="A68" t="s">
        <v>293</v>
      </c>
      <c r="B68" t="s">
        <v>294</v>
      </c>
      <c r="C68" s="1" t="str">
        <f t="shared" si="13"/>
        <v>21:0691</v>
      </c>
      <c r="D68" s="1" t="str">
        <f t="shared" si="10"/>
        <v>21:0209</v>
      </c>
      <c r="E68" t="s">
        <v>295</v>
      </c>
      <c r="F68" t="s">
        <v>296</v>
      </c>
      <c r="H68">
        <v>45.745312699999999</v>
      </c>
      <c r="I68">
        <v>-78.152595899999994</v>
      </c>
      <c r="J68" s="1" t="str">
        <f t="shared" si="11"/>
        <v>Fluid (lake)</v>
      </c>
      <c r="K68" s="1" t="str">
        <f t="shared" si="12"/>
        <v>Untreated Water</v>
      </c>
      <c r="L68">
        <v>4</v>
      </c>
      <c r="M68" t="s">
        <v>68</v>
      </c>
      <c r="N68">
        <v>67</v>
      </c>
      <c r="O68">
        <v>60</v>
      </c>
      <c r="P68">
        <v>5.5</v>
      </c>
      <c r="Q68">
        <v>2.5000000000000001E-2</v>
      </c>
      <c r="R68">
        <v>4.9000000000000004</v>
      </c>
      <c r="S68">
        <v>1.5</v>
      </c>
      <c r="T68">
        <v>3</v>
      </c>
    </row>
    <row r="69" spans="1:20" hidden="1" x14ac:dyDescent="0.3">
      <c r="A69" t="s">
        <v>297</v>
      </c>
      <c r="B69" t="s">
        <v>298</v>
      </c>
      <c r="C69" s="1" t="str">
        <f t="shared" si="13"/>
        <v>21:0691</v>
      </c>
      <c r="D69" s="1" t="str">
        <f t="shared" si="10"/>
        <v>21:0209</v>
      </c>
      <c r="E69" t="s">
        <v>299</v>
      </c>
      <c r="F69" t="s">
        <v>300</v>
      </c>
      <c r="H69">
        <v>45.6984298</v>
      </c>
      <c r="I69">
        <v>-78.135479099999998</v>
      </c>
      <c r="J69" s="1" t="str">
        <f t="shared" si="11"/>
        <v>Fluid (lake)</v>
      </c>
      <c r="K69" s="1" t="str">
        <f t="shared" si="12"/>
        <v>Untreated Water</v>
      </c>
      <c r="L69">
        <v>4</v>
      </c>
      <c r="M69" t="s">
        <v>73</v>
      </c>
      <c r="N69">
        <v>68</v>
      </c>
      <c r="O69">
        <v>60</v>
      </c>
      <c r="P69">
        <v>6.2</v>
      </c>
      <c r="Q69">
        <v>2.5000000000000001E-2</v>
      </c>
      <c r="R69">
        <v>3.2</v>
      </c>
      <c r="S69">
        <v>1.2</v>
      </c>
      <c r="T69">
        <v>5</v>
      </c>
    </row>
    <row r="70" spans="1:20" hidden="1" x14ac:dyDescent="0.3">
      <c r="A70" t="s">
        <v>301</v>
      </c>
      <c r="B70" t="s">
        <v>302</v>
      </c>
      <c r="C70" s="1" t="str">
        <f t="shared" si="13"/>
        <v>21:0691</v>
      </c>
      <c r="D70" s="1" t="str">
        <f t="shared" si="10"/>
        <v>21:0209</v>
      </c>
      <c r="E70" t="s">
        <v>303</v>
      </c>
      <c r="F70" t="s">
        <v>304</v>
      </c>
      <c r="H70">
        <v>45.6840209</v>
      </c>
      <c r="I70">
        <v>-78.119815399999993</v>
      </c>
      <c r="J70" s="1" t="str">
        <f t="shared" si="11"/>
        <v>Fluid (lake)</v>
      </c>
      <c r="K70" s="1" t="str">
        <f t="shared" si="12"/>
        <v>Untreated Water</v>
      </c>
      <c r="L70">
        <v>4</v>
      </c>
      <c r="M70" t="s">
        <v>78</v>
      </c>
      <c r="N70">
        <v>69</v>
      </c>
      <c r="O70">
        <v>50</v>
      </c>
      <c r="P70">
        <v>6.3</v>
      </c>
      <c r="Q70">
        <v>2.5000000000000001E-2</v>
      </c>
      <c r="R70">
        <v>3.2</v>
      </c>
      <c r="S70">
        <v>1.1000000000000001</v>
      </c>
      <c r="T70">
        <v>5</v>
      </c>
    </row>
    <row r="71" spans="1:20" hidden="1" x14ac:dyDescent="0.3">
      <c r="A71" t="s">
        <v>305</v>
      </c>
      <c r="B71" t="s">
        <v>306</v>
      </c>
      <c r="C71" s="1" t="str">
        <f t="shared" si="13"/>
        <v>21:0691</v>
      </c>
      <c r="D71" s="1" t="str">
        <f t="shared" si="10"/>
        <v>21:0209</v>
      </c>
      <c r="E71" t="s">
        <v>307</v>
      </c>
      <c r="F71" t="s">
        <v>308</v>
      </c>
      <c r="H71">
        <v>45.634925099999997</v>
      </c>
      <c r="I71">
        <v>-78.119318000000007</v>
      </c>
      <c r="J71" s="1" t="str">
        <f t="shared" si="11"/>
        <v>Fluid (lake)</v>
      </c>
      <c r="K71" s="1" t="str">
        <f t="shared" si="12"/>
        <v>Untreated Water</v>
      </c>
      <c r="L71">
        <v>4</v>
      </c>
      <c r="M71" t="s">
        <v>83</v>
      </c>
      <c r="N71">
        <v>70</v>
      </c>
      <c r="O71">
        <v>50</v>
      </c>
      <c r="P71">
        <v>6.4</v>
      </c>
      <c r="Q71">
        <v>2.5000000000000001E-2</v>
      </c>
      <c r="R71">
        <v>3.5</v>
      </c>
      <c r="S71">
        <v>1.1000000000000001</v>
      </c>
      <c r="T71">
        <v>7</v>
      </c>
    </row>
    <row r="72" spans="1:20" hidden="1" x14ac:dyDescent="0.3">
      <c r="A72" t="s">
        <v>309</v>
      </c>
      <c r="B72" t="s">
        <v>310</v>
      </c>
      <c r="C72" s="1" t="str">
        <f t="shared" si="13"/>
        <v>21:0691</v>
      </c>
      <c r="D72" s="1" t="str">
        <f t="shared" si="10"/>
        <v>21:0209</v>
      </c>
      <c r="E72" t="s">
        <v>311</v>
      </c>
      <c r="F72" t="s">
        <v>312</v>
      </c>
      <c r="H72">
        <v>45.605874700000001</v>
      </c>
      <c r="I72">
        <v>-78.137785800000003</v>
      </c>
      <c r="J72" s="1" t="str">
        <f t="shared" si="11"/>
        <v>Fluid (lake)</v>
      </c>
      <c r="K72" s="1" t="str">
        <f t="shared" si="12"/>
        <v>Untreated Water</v>
      </c>
      <c r="L72">
        <v>4</v>
      </c>
      <c r="M72" t="s">
        <v>88</v>
      </c>
      <c r="N72">
        <v>71</v>
      </c>
      <c r="O72">
        <v>50</v>
      </c>
      <c r="P72">
        <v>5.2</v>
      </c>
      <c r="Q72">
        <v>2.5000000000000001E-2</v>
      </c>
      <c r="R72">
        <v>2.2999999999999998</v>
      </c>
      <c r="S72">
        <v>0.7</v>
      </c>
      <c r="T72">
        <v>1</v>
      </c>
    </row>
    <row r="73" spans="1:20" hidden="1" x14ac:dyDescent="0.3">
      <c r="A73" t="s">
        <v>313</v>
      </c>
      <c r="B73" t="s">
        <v>314</v>
      </c>
      <c r="C73" s="1" t="str">
        <f t="shared" si="13"/>
        <v>21:0691</v>
      </c>
      <c r="D73" s="1" t="str">
        <f t="shared" si="10"/>
        <v>21:0209</v>
      </c>
      <c r="E73" t="s">
        <v>315</v>
      </c>
      <c r="F73" t="s">
        <v>316</v>
      </c>
      <c r="H73">
        <v>45.576156500000003</v>
      </c>
      <c r="I73">
        <v>-78.131105700000006</v>
      </c>
      <c r="J73" s="1" t="str">
        <f t="shared" si="11"/>
        <v>Fluid (lake)</v>
      </c>
      <c r="K73" s="1" t="str">
        <f t="shared" si="12"/>
        <v>Untreated Water</v>
      </c>
      <c r="L73">
        <v>4</v>
      </c>
      <c r="M73" t="s">
        <v>93</v>
      </c>
      <c r="N73">
        <v>72</v>
      </c>
      <c r="O73">
        <v>50</v>
      </c>
      <c r="P73">
        <v>5.8</v>
      </c>
      <c r="Q73">
        <v>2.5000000000000001E-2</v>
      </c>
      <c r="R73">
        <v>2.1</v>
      </c>
      <c r="S73">
        <v>0.6</v>
      </c>
      <c r="T73">
        <v>2</v>
      </c>
    </row>
    <row r="74" spans="1:20" hidden="1" x14ac:dyDescent="0.3">
      <c r="A74" t="s">
        <v>317</v>
      </c>
      <c r="B74" t="s">
        <v>318</v>
      </c>
      <c r="C74" s="1" t="str">
        <f t="shared" si="13"/>
        <v>21:0691</v>
      </c>
      <c r="D74" s="1" t="str">
        <f t="shared" si="10"/>
        <v>21:0209</v>
      </c>
      <c r="E74" t="s">
        <v>319</v>
      </c>
      <c r="F74" t="s">
        <v>320</v>
      </c>
      <c r="H74">
        <v>45.591017200000003</v>
      </c>
      <c r="I74">
        <v>-78.174414200000001</v>
      </c>
      <c r="J74" s="1" t="str">
        <f t="shared" si="11"/>
        <v>Fluid (lake)</v>
      </c>
      <c r="K74" s="1" t="str">
        <f t="shared" si="12"/>
        <v>Untreated Water</v>
      </c>
      <c r="L74">
        <v>4</v>
      </c>
      <c r="M74" t="s">
        <v>98</v>
      </c>
      <c r="N74">
        <v>73</v>
      </c>
      <c r="O74">
        <v>40</v>
      </c>
      <c r="P74">
        <v>6.1</v>
      </c>
      <c r="Q74">
        <v>2.5000000000000001E-2</v>
      </c>
      <c r="R74">
        <v>3.1</v>
      </c>
      <c r="S74">
        <v>0.9</v>
      </c>
      <c r="T74">
        <v>5</v>
      </c>
    </row>
    <row r="75" spans="1:20" hidden="1" x14ac:dyDescent="0.3">
      <c r="A75" t="s">
        <v>321</v>
      </c>
      <c r="B75" t="s">
        <v>322</v>
      </c>
      <c r="C75" s="1" t="str">
        <f t="shared" si="13"/>
        <v>21:0691</v>
      </c>
      <c r="D75" s="1" t="str">
        <f t="shared" si="10"/>
        <v>21:0209</v>
      </c>
      <c r="E75" t="s">
        <v>323</v>
      </c>
      <c r="F75" t="s">
        <v>324</v>
      </c>
      <c r="H75">
        <v>45.587746899999999</v>
      </c>
      <c r="I75">
        <v>-78.219384399999996</v>
      </c>
      <c r="J75" s="1" t="str">
        <f t="shared" si="11"/>
        <v>Fluid (lake)</v>
      </c>
      <c r="K75" s="1" t="str">
        <f t="shared" si="12"/>
        <v>Untreated Water</v>
      </c>
      <c r="L75">
        <v>4</v>
      </c>
      <c r="M75" t="s">
        <v>103</v>
      </c>
      <c r="N75">
        <v>74</v>
      </c>
      <c r="O75">
        <v>40</v>
      </c>
      <c r="P75">
        <v>6.1</v>
      </c>
      <c r="Q75">
        <v>2.5000000000000001E-2</v>
      </c>
      <c r="R75">
        <v>2.7</v>
      </c>
      <c r="S75">
        <v>0.8</v>
      </c>
      <c r="T75">
        <v>5</v>
      </c>
    </row>
    <row r="76" spans="1:20" hidden="1" x14ac:dyDescent="0.3">
      <c r="A76" t="s">
        <v>325</v>
      </c>
      <c r="B76" t="s">
        <v>326</v>
      </c>
      <c r="C76" s="1" t="str">
        <f t="shared" si="13"/>
        <v>21:0691</v>
      </c>
      <c r="D76" s="1" t="str">
        <f t="shared" si="10"/>
        <v>21:0209</v>
      </c>
      <c r="E76" t="s">
        <v>327</v>
      </c>
      <c r="F76" t="s">
        <v>328</v>
      </c>
      <c r="H76">
        <v>45.590933900000003</v>
      </c>
      <c r="I76">
        <v>-78.257355799999999</v>
      </c>
      <c r="J76" s="1" t="str">
        <f t="shared" si="11"/>
        <v>Fluid (lake)</v>
      </c>
      <c r="K76" s="1" t="str">
        <f t="shared" si="12"/>
        <v>Untreated Water</v>
      </c>
      <c r="L76">
        <v>4</v>
      </c>
      <c r="M76" t="s">
        <v>108</v>
      </c>
      <c r="N76">
        <v>75</v>
      </c>
      <c r="O76">
        <v>40</v>
      </c>
      <c r="P76">
        <v>5.9</v>
      </c>
      <c r="Q76">
        <v>2.5000000000000001E-2</v>
      </c>
      <c r="R76">
        <v>3.1</v>
      </c>
      <c r="S76">
        <v>1</v>
      </c>
      <c r="T76">
        <v>5</v>
      </c>
    </row>
    <row r="77" spans="1:20" hidden="1" x14ac:dyDescent="0.3">
      <c r="A77" t="s">
        <v>329</v>
      </c>
      <c r="B77" t="s">
        <v>330</v>
      </c>
      <c r="C77" s="1" t="str">
        <f t="shared" si="13"/>
        <v>21:0691</v>
      </c>
      <c r="D77" s="1" t="str">
        <f t="shared" si="10"/>
        <v>21:0209</v>
      </c>
      <c r="E77" t="s">
        <v>331</v>
      </c>
      <c r="F77" t="s">
        <v>332</v>
      </c>
      <c r="H77">
        <v>45.576254900000002</v>
      </c>
      <c r="I77">
        <v>-78.284167199999999</v>
      </c>
      <c r="J77" s="1" t="str">
        <f t="shared" si="11"/>
        <v>Fluid (lake)</v>
      </c>
      <c r="K77" s="1" t="str">
        <f t="shared" si="12"/>
        <v>Untreated Water</v>
      </c>
      <c r="L77">
        <v>4</v>
      </c>
      <c r="M77" t="s">
        <v>113</v>
      </c>
      <c r="N77">
        <v>76</v>
      </c>
      <c r="O77">
        <v>40</v>
      </c>
      <c r="P77">
        <v>6.3</v>
      </c>
      <c r="Q77">
        <v>2.5000000000000001E-2</v>
      </c>
      <c r="R77">
        <v>6.2</v>
      </c>
      <c r="S77">
        <v>1.1000000000000001</v>
      </c>
      <c r="T77">
        <v>6</v>
      </c>
    </row>
    <row r="78" spans="1:20" hidden="1" x14ac:dyDescent="0.3">
      <c r="A78" t="s">
        <v>333</v>
      </c>
      <c r="B78" t="s">
        <v>334</v>
      </c>
      <c r="C78" s="1" t="str">
        <f t="shared" si="13"/>
        <v>21:0691</v>
      </c>
      <c r="D78" s="1" t="str">
        <f t="shared" si="10"/>
        <v>21:0209</v>
      </c>
      <c r="E78" t="s">
        <v>335</v>
      </c>
      <c r="F78" t="s">
        <v>336</v>
      </c>
      <c r="H78">
        <v>45.547350399999999</v>
      </c>
      <c r="I78">
        <v>-78.313027199999993</v>
      </c>
      <c r="J78" s="1" t="str">
        <f t="shared" si="11"/>
        <v>Fluid (lake)</v>
      </c>
      <c r="K78" s="1" t="str">
        <f t="shared" si="12"/>
        <v>Untreated Water</v>
      </c>
      <c r="L78">
        <v>5</v>
      </c>
      <c r="M78" t="s">
        <v>24</v>
      </c>
      <c r="N78">
        <v>77</v>
      </c>
      <c r="O78">
        <v>50</v>
      </c>
      <c r="P78">
        <v>5.9</v>
      </c>
      <c r="Q78">
        <v>2.5000000000000001E-2</v>
      </c>
      <c r="R78">
        <v>2.2000000000000002</v>
      </c>
      <c r="S78">
        <v>0.8</v>
      </c>
      <c r="T78">
        <v>2</v>
      </c>
    </row>
    <row r="79" spans="1:20" hidden="1" x14ac:dyDescent="0.3">
      <c r="A79" t="s">
        <v>337</v>
      </c>
      <c r="B79" t="s">
        <v>338</v>
      </c>
      <c r="C79" s="1" t="str">
        <f t="shared" si="13"/>
        <v>21:0691</v>
      </c>
      <c r="D79" s="1" t="str">
        <f t="shared" si="10"/>
        <v>21:0209</v>
      </c>
      <c r="E79" t="s">
        <v>335</v>
      </c>
      <c r="F79" t="s">
        <v>339</v>
      </c>
      <c r="H79">
        <v>45.547350399999999</v>
      </c>
      <c r="I79">
        <v>-78.313027199999993</v>
      </c>
      <c r="J79" s="1" t="str">
        <f t="shared" si="11"/>
        <v>Fluid (lake)</v>
      </c>
      <c r="K79" s="1" t="str">
        <f t="shared" si="12"/>
        <v>Untreated Water</v>
      </c>
      <c r="L79">
        <v>5</v>
      </c>
      <c r="M79" t="s">
        <v>28</v>
      </c>
      <c r="N79">
        <v>78</v>
      </c>
      <c r="O79">
        <v>50</v>
      </c>
      <c r="P79">
        <v>5.9</v>
      </c>
      <c r="Q79">
        <v>2.5000000000000001E-2</v>
      </c>
      <c r="R79">
        <v>2.4</v>
      </c>
      <c r="S79">
        <v>0.8</v>
      </c>
      <c r="T79">
        <v>2</v>
      </c>
    </row>
    <row r="80" spans="1:20" hidden="1" x14ac:dyDescent="0.3">
      <c r="A80" t="s">
        <v>340</v>
      </c>
      <c r="B80" t="s">
        <v>341</v>
      </c>
      <c r="C80" s="1" t="str">
        <f t="shared" si="13"/>
        <v>21:0691</v>
      </c>
      <c r="D80" s="1" t="str">
        <f t="shared" si="10"/>
        <v>21:0209</v>
      </c>
      <c r="E80" t="s">
        <v>342</v>
      </c>
      <c r="F80" t="s">
        <v>343</v>
      </c>
      <c r="H80">
        <v>45.525792699999997</v>
      </c>
      <c r="I80">
        <v>-78.329152300000004</v>
      </c>
      <c r="J80" s="1" t="str">
        <f t="shared" si="11"/>
        <v>Fluid (lake)</v>
      </c>
      <c r="K80" s="1" t="str">
        <f t="shared" si="12"/>
        <v>Untreated Water</v>
      </c>
      <c r="L80">
        <v>5</v>
      </c>
      <c r="M80" t="s">
        <v>33</v>
      </c>
      <c r="N80">
        <v>79</v>
      </c>
      <c r="O80">
        <v>50</v>
      </c>
      <c r="P80">
        <v>5.9</v>
      </c>
      <c r="Q80">
        <v>2.5000000000000001E-2</v>
      </c>
      <c r="R80">
        <v>2.8</v>
      </c>
      <c r="S80">
        <v>0.9</v>
      </c>
      <c r="T80">
        <v>2</v>
      </c>
    </row>
    <row r="81" spans="1:20" hidden="1" x14ac:dyDescent="0.3">
      <c r="A81" t="s">
        <v>344</v>
      </c>
      <c r="B81" t="s">
        <v>345</v>
      </c>
      <c r="C81" s="1" t="str">
        <f t="shared" si="13"/>
        <v>21:0691</v>
      </c>
      <c r="D81" s="1" t="str">
        <f t="shared" si="10"/>
        <v>21:0209</v>
      </c>
      <c r="E81" t="s">
        <v>346</v>
      </c>
      <c r="F81" t="s">
        <v>347</v>
      </c>
      <c r="H81">
        <v>45.5262156</v>
      </c>
      <c r="I81">
        <v>-78.380049</v>
      </c>
      <c r="J81" s="1" t="str">
        <f t="shared" si="11"/>
        <v>Fluid (lake)</v>
      </c>
      <c r="K81" s="1" t="str">
        <f t="shared" si="12"/>
        <v>Untreated Water</v>
      </c>
      <c r="L81">
        <v>5</v>
      </c>
      <c r="M81" t="s">
        <v>38</v>
      </c>
      <c r="N81">
        <v>80</v>
      </c>
      <c r="O81">
        <v>50</v>
      </c>
      <c r="P81">
        <v>6.2</v>
      </c>
      <c r="Q81">
        <v>2.5000000000000001E-2</v>
      </c>
      <c r="R81">
        <v>3.5</v>
      </c>
      <c r="S81">
        <v>0.9</v>
      </c>
      <c r="T81">
        <v>4</v>
      </c>
    </row>
    <row r="82" spans="1:20" hidden="1" x14ac:dyDescent="0.3">
      <c r="A82" t="s">
        <v>348</v>
      </c>
      <c r="B82" t="s">
        <v>349</v>
      </c>
      <c r="C82" s="1" t="str">
        <f t="shared" si="13"/>
        <v>21:0691</v>
      </c>
      <c r="D82" s="1" t="str">
        <f t="shared" si="10"/>
        <v>21:0209</v>
      </c>
      <c r="E82" t="s">
        <v>350</v>
      </c>
      <c r="F82" t="s">
        <v>351</v>
      </c>
      <c r="H82">
        <v>45.513404199999997</v>
      </c>
      <c r="I82">
        <v>-78.399297899999993</v>
      </c>
      <c r="J82" s="1" t="str">
        <f t="shared" si="11"/>
        <v>Fluid (lake)</v>
      </c>
      <c r="K82" s="1" t="str">
        <f t="shared" si="12"/>
        <v>Untreated Water</v>
      </c>
      <c r="L82">
        <v>5</v>
      </c>
      <c r="M82" t="s">
        <v>43</v>
      </c>
      <c r="N82">
        <v>81</v>
      </c>
      <c r="O82">
        <v>40</v>
      </c>
      <c r="P82">
        <v>6.3</v>
      </c>
      <c r="Q82">
        <v>2.5000000000000001E-2</v>
      </c>
      <c r="R82">
        <v>3.3</v>
      </c>
      <c r="S82">
        <v>1</v>
      </c>
      <c r="T82">
        <v>4</v>
      </c>
    </row>
    <row r="83" spans="1:20" hidden="1" x14ac:dyDescent="0.3">
      <c r="A83" t="s">
        <v>352</v>
      </c>
      <c r="B83" t="s">
        <v>353</v>
      </c>
      <c r="C83" s="1" t="str">
        <f t="shared" si="13"/>
        <v>21:0691</v>
      </c>
      <c r="D83" s="1" t="str">
        <f t="shared" si="10"/>
        <v>21:0209</v>
      </c>
      <c r="E83" t="s">
        <v>354</v>
      </c>
      <c r="F83" t="s">
        <v>355</v>
      </c>
      <c r="H83">
        <v>45.519663700000002</v>
      </c>
      <c r="I83">
        <v>-78.446950700000002</v>
      </c>
      <c r="J83" s="1" t="str">
        <f t="shared" si="11"/>
        <v>Fluid (lake)</v>
      </c>
      <c r="K83" s="1" t="str">
        <f t="shared" si="12"/>
        <v>Untreated Water</v>
      </c>
      <c r="L83">
        <v>5</v>
      </c>
      <c r="M83" t="s">
        <v>53</v>
      </c>
      <c r="N83">
        <v>82</v>
      </c>
      <c r="O83">
        <v>50</v>
      </c>
      <c r="P83">
        <v>5.7</v>
      </c>
      <c r="Q83">
        <v>2.5000000000000001E-2</v>
      </c>
      <c r="R83">
        <v>2.6</v>
      </c>
      <c r="S83">
        <v>0.7</v>
      </c>
      <c r="T83">
        <v>1</v>
      </c>
    </row>
    <row r="84" spans="1:20" hidden="1" x14ac:dyDescent="0.3">
      <c r="A84" t="s">
        <v>356</v>
      </c>
      <c r="B84" t="s">
        <v>357</v>
      </c>
      <c r="C84" s="1" t="str">
        <f t="shared" si="13"/>
        <v>21:0691</v>
      </c>
      <c r="D84" s="1" t="str">
        <f t="shared" si="10"/>
        <v>21:0209</v>
      </c>
      <c r="E84" t="s">
        <v>358</v>
      </c>
      <c r="F84" t="s">
        <v>359</v>
      </c>
      <c r="H84">
        <v>45.5444301</v>
      </c>
      <c r="I84">
        <v>-78.418300200000004</v>
      </c>
      <c r="J84" s="1" t="str">
        <f t="shared" si="11"/>
        <v>Fluid (lake)</v>
      </c>
      <c r="K84" s="1" t="str">
        <f t="shared" si="12"/>
        <v>Untreated Water</v>
      </c>
      <c r="L84">
        <v>5</v>
      </c>
      <c r="M84" t="s">
        <v>58</v>
      </c>
      <c r="N84">
        <v>83</v>
      </c>
      <c r="O84">
        <v>40</v>
      </c>
      <c r="P84">
        <v>6.3</v>
      </c>
      <c r="Q84">
        <v>2.5000000000000001E-2</v>
      </c>
      <c r="R84">
        <v>3.5</v>
      </c>
      <c r="S84">
        <v>1.2</v>
      </c>
      <c r="T84">
        <v>6</v>
      </c>
    </row>
    <row r="85" spans="1:20" hidden="1" x14ac:dyDescent="0.3">
      <c r="A85" t="s">
        <v>360</v>
      </c>
      <c r="B85" t="s">
        <v>361</v>
      </c>
      <c r="C85" s="1" t="str">
        <f t="shared" si="13"/>
        <v>21:0691</v>
      </c>
      <c r="D85" s="1" t="str">
        <f t="shared" si="10"/>
        <v>21:0209</v>
      </c>
      <c r="E85" t="s">
        <v>362</v>
      </c>
      <c r="F85" t="s">
        <v>363</v>
      </c>
      <c r="H85">
        <v>45.562713299999999</v>
      </c>
      <c r="I85">
        <v>-78.366281599999994</v>
      </c>
      <c r="J85" s="1" t="str">
        <f t="shared" si="11"/>
        <v>Fluid (lake)</v>
      </c>
      <c r="K85" s="1" t="str">
        <f t="shared" si="12"/>
        <v>Untreated Water</v>
      </c>
      <c r="L85">
        <v>5</v>
      </c>
      <c r="M85" t="s">
        <v>63</v>
      </c>
      <c r="N85">
        <v>84</v>
      </c>
      <c r="O85">
        <v>40</v>
      </c>
      <c r="P85">
        <v>6.1</v>
      </c>
      <c r="Q85">
        <v>2.5000000000000001E-2</v>
      </c>
      <c r="R85">
        <v>3.1</v>
      </c>
      <c r="S85">
        <v>1</v>
      </c>
      <c r="T85">
        <v>4</v>
      </c>
    </row>
    <row r="86" spans="1:20" hidden="1" x14ac:dyDescent="0.3">
      <c r="A86" t="s">
        <v>364</v>
      </c>
      <c r="B86" t="s">
        <v>365</v>
      </c>
      <c r="C86" s="1" t="str">
        <f t="shared" si="13"/>
        <v>21:0691</v>
      </c>
      <c r="D86" s="1" t="str">
        <f t="shared" si="10"/>
        <v>21:0209</v>
      </c>
      <c r="E86" t="s">
        <v>366</v>
      </c>
      <c r="F86" t="s">
        <v>367</v>
      </c>
      <c r="H86">
        <v>45.584421900000002</v>
      </c>
      <c r="I86">
        <v>-78.318564600000002</v>
      </c>
      <c r="J86" s="1" t="str">
        <f t="shared" si="11"/>
        <v>Fluid (lake)</v>
      </c>
      <c r="K86" s="1" t="str">
        <f t="shared" si="12"/>
        <v>Untreated Water</v>
      </c>
      <c r="L86">
        <v>5</v>
      </c>
      <c r="M86" t="s">
        <v>68</v>
      </c>
      <c r="N86">
        <v>85</v>
      </c>
      <c r="O86">
        <v>40</v>
      </c>
      <c r="P86">
        <v>5.5</v>
      </c>
      <c r="Q86">
        <v>2.5000000000000001E-2</v>
      </c>
      <c r="R86">
        <v>1.9</v>
      </c>
      <c r="S86">
        <v>0.7</v>
      </c>
      <c r="T86">
        <v>1</v>
      </c>
    </row>
    <row r="87" spans="1:20" hidden="1" x14ac:dyDescent="0.3">
      <c r="A87" t="s">
        <v>368</v>
      </c>
      <c r="B87" t="s">
        <v>369</v>
      </c>
      <c r="C87" s="1" t="str">
        <f t="shared" si="13"/>
        <v>21:0691</v>
      </c>
      <c r="D87" s="1" t="str">
        <f t="shared" si="10"/>
        <v>21:0209</v>
      </c>
      <c r="E87" t="s">
        <v>370</v>
      </c>
      <c r="F87" t="s">
        <v>371</v>
      </c>
      <c r="H87">
        <v>45.621836899999998</v>
      </c>
      <c r="I87">
        <v>-78.306197400000002</v>
      </c>
      <c r="J87" s="1" t="str">
        <f t="shared" si="11"/>
        <v>Fluid (lake)</v>
      </c>
      <c r="K87" s="1" t="str">
        <f t="shared" si="12"/>
        <v>Untreated Water</v>
      </c>
      <c r="L87">
        <v>5</v>
      </c>
      <c r="M87" t="s">
        <v>73</v>
      </c>
      <c r="N87">
        <v>86</v>
      </c>
      <c r="O87">
        <v>40</v>
      </c>
      <c r="P87">
        <v>5.3</v>
      </c>
      <c r="Q87">
        <v>2.5000000000000001E-2</v>
      </c>
      <c r="R87">
        <v>2.1</v>
      </c>
      <c r="S87">
        <v>0.9</v>
      </c>
      <c r="T87">
        <v>1</v>
      </c>
    </row>
    <row r="88" spans="1:20" hidden="1" x14ac:dyDescent="0.3">
      <c r="A88" t="s">
        <v>372</v>
      </c>
      <c r="B88" t="s">
        <v>373</v>
      </c>
      <c r="C88" s="1" t="str">
        <f t="shared" si="13"/>
        <v>21:0691</v>
      </c>
      <c r="D88" s="1" t="str">
        <f t="shared" si="10"/>
        <v>21:0209</v>
      </c>
      <c r="E88" t="s">
        <v>374</v>
      </c>
      <c r="F88" t="s">
        <v>375</v>
      </c>
      <c r="H88">
        <v>45.643558499999997</v>
      </c>
      <c r="I88">
        <v>-78.289538399999998</v>
      </c>
      <c r="J88" s="1" t="str">
        <f t="shared" si="11"/>
        <v>Fluid (lake)</v>
      </c>
      <c r="K88" s="1" t="str">
        <f t="shared" si="12"/>
        <v>Untreated Water</v>
      </c>
      <c r="L88">
        <v>5</v>
      </c>
      <c r="M88" t="s">
        <v>78</v>
      </c>
      <c r="N88">
        <v>87</v>
      </c>
      <c r="O88">
        <v>30</v>
      </c>
      <c r="P88">
        <v>5.3</v>
      </c>
      <c r="Q88">
        <v>2.5000000000000001E-2</v>
      </c>
      <c r="R88">
        <v>2.7</v>
      </c>
      <c r="S88">
        <v>0.9</v>
      </c>
      <c r="T88">
        <v>1</v>
      </c>
    </row>
    <row r="89" spans="1:20" hidden="1" x14ac:dyDescent="0.3">
      <c r="A89" t="s">
        <v>376</v>
      </c>
      <c r="B89" t="s">
        <v>377</v>
      </c>
      <c r="C89" s="1" t="str">
        <f t="shared" si="13"/>
        <v>21:0691</v>
      </c>
      <c r="D89" s="1" t="str">
        <f t="shared" si="10"/>
        <v>21:0209</v>
      </c>
      <c r="E89" t="s">
        <v>378</v>
      </c>
      <c r="F89" t="s">
        <v>379</v>
      </c>
      <c r="H89">
        <v>45.627439099999997</v>
      </c>
      <c r="I89">
        <v>-78.281284200000002</v>
      </c>
      <c r="J89" s="1" t="str">
        <f t="shared" si="11"/>
        <v>Fluid (lake)</v>
      </c>
      <c r="K89" s="1" t="str">
        <f t="shared" si="12"/>
        <v>Untreated Water</v>
      </c>
      <c r="L89">
        <v>5</v>
      </c>
      <c r="M89" t="s">
        <v>83</v>
      </c>
      <c r="N89">
        <v>88</v>
      </c>
      <c r="O89">
        <v>40</v>
      </c>
      <c r="P89">
        <v>5.5</v>
      </c>
      <c r="Q89">
        <v>2.5000000000000001E-2</v>
      </c>
      <c r="R89">
        <v>3</v>
      </c>
      <c r="S89">
        <v>1</v>
      </c>
      <c r="T89">
        <v>2</v>
      </c>
    </row>
    <row r="90" spans="1:20" hidden="1" x14ac:dyDescent="0.3">
      <c r="A90" t="s">
        <v>380</v>
      </c>
      <c r="B90" t="s">
        <v>381</v>
      </c>
      <c r="C90" s="1" t="str">
        <f t="shared" si="13"/>
        <v>21:0691</v>
      </c>
      <c r="D90" s="1" t="str">
        <f t="shared" si="10"/>
        <v>21:0209</v>
      </c>
      <c r="E90" t="s">
        <v>382</v>
      </c>
      <c r="F90" t="s">
        <v>383</v>
      </c>
      <c r="H90">
        <v>45.635395600000003</v>
      </c>
      <c r="I90">
        <v>-78.233681599999997</v>
      </c>
      <c r="J90" s="1" t="str">
        <f t="shared" si="11"/>
        <v>Fluid (lake)</v>
      </c>
      <c r="K90" s="1" t="str">
        <f t="shared" si="12"/>
        <v>Untreated Water</v>
      </c>
      <c r="L90">
        <v>5</v>
      </c>
      <c r="M90" t="s">
        <v>88</v>
      </c>
      <c r="N90">
        <v>89</v>
      </c>
      <c r="O90">
        <v>30</v>
      </c>
      <c r="P90">
        <v>6.7</v>
      </c>
      <c r="Q90">
        <v>2.5000000000000001E-2</v>
      </c>
      <c r="R90">
        <v>4.9000000000000004</v>
      </c>
      <c r="S90">
        <v>1.5</v>
      </c>
      <c r="T90">
        <v>12</v>
      </c>
    </row>
    <row r="91" spans="1:20" hidden="1" x14ac:dyDescent="0.3">
      <c r="A91" t="s">
        <v>384</v>
      </c>
      <c r="B91" t="s">
        <v>385</v>
      </c>
      <c r="C91" s="1" t="str">
        <f t="shared" si="13"/>
        <v>21:0691</v>
      </c>
      <c r="D91" s="1" t="str">
        <f>HYPERLINK("https://geochem.nrcan.gc.ca/cdogs/content/svy/svy_e.htm", "")</f>
        <v/>
      </c>
      <c r="G91" s="1" t="str">
        <f>HYPERLINK("https://geochem.nrcan.gc.ca/cdogs/content/cr_/cr_00080_e.htm", "80")</f>
        <v>80</v>
      </c>
      <c r="J91" t="s">
        <v>46</v>
      </c>
      <c r="K91" t="s">
        <v>47</v>
      </c>
      <c r="L91">
        <v>5</v>
      </c>
      <c r="M91" t="s">
        <v>48</v>
      </c>
      <c r="N91">
        <v>90</v>
      </c>
      <c r="O91">
        <v>50</v>
      </c>
      <c r="P91">
        <v>7.3</v>
      </c>
      <c r="Q91">
        <v>0.23</v>
      </c>
      <c r="R91">
        <v>14.4</v>
      </c>
      <c r="S91">
        <v>2.5</v>
      </c>
      <c r="T91">
        <v>37</v>
      </c>
    </row>
    <row r="92" spans="1:20" hidden="1" x14ac:dyDescent="0.3">
      <c r="A92" t="s">
        <v>386</v>
      </c>
      <c r="B92" t="s">
        <v>387</v>
      </c>
      <c r="C92" s="1" t="str">
        <f t="shared" si="13"/>
        <v>21:0691</v>
      </c>
      <c r="D92" s="1" t="str">
        <f t="shared" ref="D92:D105" si="14">HYPERLINK("https://geochem.nrcan.gc.ca/cdogs/content/svy/svy210209_e.htm", "21:0209")</f>
        <v>21:0209</v>
      </c>
      <c r="E92" t="s">
        <v>388</v>
      </c>
      <c r="F92" t="s">
        <v>389</v>
      </c>
      <c r="H92">
        <v>45.6109218</v>
      </c>
      <c r="I92">
        <v>-78.231102399999997</v>
      </c>
      <c r="J92" s="1" t="str">
        <f t="shared" ref="J92:J105" si="15">HYPERLINK("https://geochem.nrcan.gc.ca/cdogs/content/kwd/kwd020016_e.htm", "Fluid (lake)")</f>
        <v>Fluid (lake)</v>
      </c>
      <c r="K92" s="1" t="str">
        <f t="shared" ref="K92:K105" si="16">HYPERLINK("https://geochem.nrcan.gc.ca/cdogs/content/kwd/kwd080007_e.htm", "Untreated Water")</f>
        <v>Untreated Water</v>
      </c>
      <c r="L92">
        <v>5</v>
      </c>
      <c r="M92" t="s">
        <v>93</v>
      </c>
      <c r="N92">
        <v>91</v>
      </c>
      <c r="O92">
        <v>30</v>
      </c>
      <c r="P92">
        <v>6.5</v>
      </c>
      <c r="Q92">
        <v>2.5000000000000001E-2</v>
      </c>
      <c r="R92">
        <v>1.2</v>
      </c>
      <c r="S92">
        <v>0.4</v>
      </c>
      <c r="T92">
        <v>5</v>
      </c>
    </row>
    <row r="93" spans="1:20" hidden="1" x14ac:dyDescent="0.3">
      <c r="A93" t="s">
        <v>390</v>
      </c>
      <c r="B93" t="s">
        <v>391</v>
      </c>
      <c r="C93" s="1" t="str">
        <f t="shared" si="13"/>
        <v>21:0691</v>
      </c>
      <c r="D93" s="1" t="str">
        <f t="shared" si="14"/>
        <v>21:0209</v>
      </c>
      <c r="E93" t="s">
        <v>392</v>
      </c>
      <c r="F93" t="s">
        <v>393</v>
      </c>
      <c r="H93">
        <v>45.608614799999998</v>
      </c>
      <c r="I93">
        <v>-78.189368599999995</v>
      </c>
      <c r="J93" s="1" t="str">
        <f t="shared" si="15"/>
        <v>Fluid (lake)</v>
      </c>
      <c r="K93" s="1" t="str">
        <f t="shared" si="16"/>
        <v>Untreated Water</v>
      </c>
      <c r="L93">
        <v>5</v>
      </c>
      <c r="M93" t="s">
        <v>98</v>
      </c>
      <c r="N93">
        <v>92</v>
      </c>
      <c r="O93">
        <v>30</v>
      </c>
      <c r="P93">
        <v>6.3</v>
      </c>
      <c r="Q93">
        <v>2.5000000000000001E-2</v>
      </c>
      <c r="R93">
        <v>3.3</v>
      </c>
      <c r="S93">
        <v>1</v>
      </c>
      <c r="T93">
        <v>4</v>
      </c>
    </row>
    <row r="94" spans="1:20" hidden="1" x14ac:dyDescent="0.3">
      <c r="A94" t="s">
        <v>394</v>
      </c>
      <c r="B94" t="s">
        <v>395</v>
      </c>
      <c r="C94" s="1" t="str">
        <f t="shared" si="13"/>
        <v>21:0691</v>
      </c>
      <c r="D94" s="1" t="str">
        <f t="shared" si="14"/>
        <v>21:0209</v>
      </c>
      <c r="E94" t="s">
        <v>396</v>
      </c>
      <c r="F94" t="s">
        <v>397</v>
      </c>
      <c r="H94">
        <v>45.649858500000001</v>
      </c>
      <c r="I94">
        <v>-78.187189500000002</v>
      </c>
      <c r="J94" s="1" t="str">
        <f t="shared" si="15"/>
        <v>Fluid (lake)</v>
      </c>
      <c r="K94" s="1" t="str">
        <f t="shared" si="16"/>
        <v>Untreated Water</v>
      </c>
      <c r="L94">
        <v>5</v>
      </c>
      <c r="M94" t="s">
        <v>103</v>
      </c>
      <c r="N94">
        <v>93</v>
      </c>
      <c r="O94">
        <v>40</v>
      </c>
      <c r="P94">
        <v>6.5</v>
      </c>
      <c r="Q94">
        <v>2.5000000000000001E-2</v>
      </c>
      <c r="R94">
        <v>3.6</v>
      </c>
      <c r="S94">
        <v>1.4</v>
      </c>
      <c r="T94">
        <v>6</v>
      </c>
    </row>
    <row r="95" spans="1:20" hidden="1" x14ac:dyDescent="0.3">
      <c r="A95" t="s">
        <v>398</v>
      </c>
      <c r="B95" t="s">
        <v>399</v>
      </c>
      <c r="C95" s="1" t="str">
        <f t="shared" si="13"/>
        <v>21:0691</v>
      </c>
      <c r="D95" s="1" t="str">
        <f t="shared" si="14"/>
        <v>21:0209</v>
      </c>
      <c r="E95" t="s">
        <v>400</v>
      </c>
      <c r="F95" t="s">
        <v>401</v>
      </c>
      <c r="H95">
        <v>45.684493400000001</v>
      </c>
      <c r="I95">
        <v>-78.195547300000001</v>
      </c>
      <c r="J95" s="1" t="str">
        <f t="shared" si="15"/>
        <v>Fluid (lake)</v>
      </c>
      <c r="K95" s="1" t="str">
        <f t="shared" si="16"/>
        <v>Untreated Water</v>
      </c>
      <c r="L95">
        <v>5</v>
      </c>
      <c r="M95" t="s">
        <v>108</v>
      </c>
      <c r="N95">
        <v>94</v>
      </c>
      <c r="O95">
        <v>40</v>
      </c>
      <c r="P95">
        <v>6.2</v>
      </c>
      <c r="Q95">
        <v>2.5000000000000001E-2</v>
      </c>
      <c r="R95">
        <v>3.1</v>
      </c>
      <c r="S95">
        <v>1.2</v>
      </c>
      <c r="T95">
        <v>3</v>
      </c>
    </row>
    <row r="96" spans="1:20" hidden="1" x14ac:dyDescent="0.3">
      <c r="A96" t="s">
        <v>402</v>
      </c>
      <c r="B96" t="s">
        <v>403</v>
      </c>
      <c r="C96" s="1" t="str">
        <f t="shared" si="13"/>
        <v>21:0691</v>
      </c>
      <c r="D96" s="1" t="str">
        <f t="shared" si="14"/>
        <v>21:0209</v>
      </c>
      <c r="E96" t="s">
        <v>404</v>
      </c>
      <c r="F96" t="s">
        <v>405</v>
      </c>
      <c r="H96">
        <v>45.676487299999998</v>
      </c>
      <c r="I96">
        <v>-78.225583</v>
      </c>
      <c r="J96" s="1" t="str">
        <f t="shared" si="15"/>
        <v>Fluid (lake)</v>
      </c>
      <c r="K96" s="1" t="str">
        <f t="shared" si="16"/>
        <v>Untreated Water</v>
      </c>
      <c r="L96">
        <v>5</v>
      </c>
      <c r="M96" t="s">
        <v>113</v>
      </c>
      <c r="N96">
        <v>95</v>
      </c>
      <c r="O96">
        <v>40</v>
      </c>
      <c r="P96">
        <v>6.3</v>
      </c>
      <c r="Q96">
        <v>2.5000000000000001E-2</v>
      </c>
      <c r="R96">
        <v>3.5</v>
      </c>
      <c r="S96">
        <v>1.1000000000000001</v>
      </c>
      <c r="T96">
        <v>4</v>
      </c>
    </row>
    <row r="97" spans="1:20" hidden="1" x14ac:dyDescent="0.3">
      <c r="A97" t="s">
        <v>406</v>
      </c>
      <c r="B97" t="s">
        <v>407</v>
      </c>
      <c r="C97" s="1" t="str">
        <f t="shared" si="13"/>
        <v>21:0691</v>
      </c>
      <c r="D97" s="1" t="str">
        <f t="shared" si="14"/>
        <v>21:0209</v>
      </c>
      <c r="E97" t="s">
        <v>408</v>
      </c>
      <c r="F97" t="s">
        <v>409</v>
      </c>
      <c r="H97">
        <v>45.704059600000001</v>
      </c>
      <c r="I97">
        <v>-78.245736600000001</v>
      </c>
      <c r="J97" s="1" t="str">
        <f t="shared" si="15"/>
        <v>Fluid (lake)</v>
      </c>
      <c r="K97" s="1" t="str">
        <f t="shared" si="16"/>
        <v>Untreated Water</v>
      </c>
      <c r="L97">
        <v>6</v>
      </c>
      <c r="M97" t="s">
        <v>24</v>
      </c>
      <c r="N97">
        <v>96</v>
      </c>
      <c r="O97">
        <v>40</v>
      </c>
      <c r="P97">
        <v>6</v>
      </c>
      <c r="Q97">
        <v>2.5000000000000001E-2</v>
      </c>
      <c r="R97">
        <v>4.5</v>
      </c>
      <c r="S97">
        <v>1.9</v>
      </c>
      <c r="T97">
        <v>6</v>
      </c>
    </row>
    <row r="98" spans="1:20" hidden="1" x14ac:dyDescent="0.3">
      <c r="A98" t="s">
        <v>410</v>
      </c>
      <c r="B98" t="s">
        <v>411</v>
      </c>
      <c r="C98" s="1" t="str">
        <f t="shared" si="13"/>
        <v>21:0691</v>
      </c>
      <c r="D98" s="1" t="str">
        <f t="shared" si="14"/>
        <v>21:0209</v>
      </c>
      <c r="E98" t="s">
        <v>408</v>
      </c>
      <c r="F98" t="s">
        <v>412</v>
      </c>
      <c r="H98">
        <v>45.704059600000001</v>
      </c>
      <c r="I98">
        <v>-78.245736600000001</v>
      </c>
      <c r="J98" s="1" t="str">
        <f t="shared" si="15"/>
        <v>Fluid (lake)</v>
      </c>
      <c r="K98" s="1" t="str">
        <f t="shared" si="16"/>
        <v>Untreated Water</v>
      </c>
      <c r="L98">
        <v>6</v>
      </c>
      <c r="M98" t="s">
        <v>28</v>
      </c>
      <c r="N98">
        <v>97</v>
      </c>
      <c r="O98">
        <v>50</v>
      </c>
      <c r="P98">
        <v>6.1</v>
      </c>
      <c r="Q98">
        <v>2.5000000000000001E-2</v>
      </c>
      <c r="R98">
        <v>4.4000000000000004</v>
      </c>
      <c r="S98">
        <v>2</v>
      </c>
      <c r="T98">
        <v>6</v>
      </c>
    </row>
    <row r="99" spans="1:20" hidden="1" x14ac:dyDescent="0.3">
      <c r="A99" t="s">
        <v>413</v>
      </c>
      <c r="B99" t="s">
        <v>414</v>
      </c>
      <c r="C99" s="1" t="str">
        <f t="shared" si="13"/>
        <v>21:0691</v>
      </c>
      <c r="D99" s="1" t="str">
        <f t="shared" si="14"/>
        <v>21:0209</v>
      </c>
      <c r="E99" t="s">
        <v>415</v>
      </c>
      <c r="F99" t="s">
        <v>416</v>
      </c>
      <c r="H99">
        <v>45.731476700000002</v>
      </c>
      <c r="I99">
        <v>-78.196549700000006</v>
      </c>
      <c r="J99" s="1" t="str">
        <f t="shared" si="15"/>
        <v>Fluid (lake)</v>
      </c>
      <c r="K99" s="1" t="str">
        <f t="shared" si="16"/>
        <v>Untreated Water</v>
      </c>
      <c r="L99">
        <v>6</v>
      </c>
      <c r="M99" t="s">
        <v>33</v>
      </c>
      <c r="N99">
        <v>98</v>
      </c>
      <c r="O99">
        <v>40</v>
      </c>
      <c r="P99">
        <v>5.8</v>
      </c>
      <c r="Q99">
        <v>2.5000000000000001E-2</v>
      </c>
      <c r="R99">
        <v>2.9</v>
      </c>
      <c r="S99">
        <v>1.2</v>
      </c>
      <c r="T99">
        <v>3</v>
      </c>
    </row>
    <row r="100" spans="1:20" hidden="1" x14ac:dyDescent="0.3">
      <c r="A100" t="s">
        <v>417</v>
      </c>
      <c r="B100" t="s">
        <v>418</v>
      </c>
      <c r="C100" s="1" t="str">
        <f t="shared" si="13"/>
        <v>21:0691</v>
      </c>
      <c r="D100" s="1" t="str">
        <f t="shared" si="14"/>
        <v>21:0209</v>
      </c>
      <c r="E100" t="s">
        <v>419</v>
      </c>
      <c r="F100" t="s">
        <v>420</v>
      </c>
      <c r="H100">
        <v>45.762317500000002</v>
      </c>
      <c r="I100">
        <v>-78.178775400000006</v>
      </c>
      <c r="J100" s="1" t="str">
        <f t="shared" si="15"/>
        <v>Fluid (lake)</v>
      </c>
      <c r="K100" s="1" t="str">
        <f t="shared" si="16"/>
        <v>Untreated Water</v>
      </c>
      <c r="L100">
        <v>6</v>
      </c>
      <c r="M100" t="s">
        <v>38</v>
      </c>
      <c r="N100">
        <v>99</v>
      </c>
      <c r="O100">
        <v>40</v>
      </c>
      <c r="P100">
        <v>5.4</v>
      </c>
      <c r="Q100">
        <v>2.5000000000000001E-2</v>
      </c>
      <c r="R100">
        <v>3</v>
      </c>
      <c r="S100">
        <v>1.5</v>
      </c>
      <c r="T100">
        <v>2</v>
      </c>
    </row>
    <row r="101" spans="1:20" hidden="1" x14ac:dyDescent="0.3">
      <c r="A101" t="s">
        <v>421</v>
      </c>
      <c r="B101" t="s">
        <v>422</v>
      </c>
      <c r="C101" s="1" t="str">
        <f t="shared" si="13"/>
        <v>21:0691</v>
      </c>
      <c r="D101" s="1" t="str">
        <f t="shared" si="14"/>
        <v>21:0209</v>
      </c>
      <c r="E101" t="s">
        <v>423</v>
      </c>
      <c r="F101" t="s">
        <v>424</v>
      </c>
      <c r="H101">
        <v>45.784102599999997</v>
      </c>
      <c r="I101">
        <v>-78.164707800000002</v>
      </c>
      <c r="J101" s="1" t="str">
        <f t="shared" si="15"/>
        <v>Fluid (lake)</v>
      </c>
      <c r="K101" s="1" t="str">
        <f t="shared" si="16"/>
        <v>Untreated Water</v>
      </c>
      <c r="L101">
        <v>6</v>
      </c>
      <c r="M101" t="s">
        <v>43</v>
      </c>
      <c r="N101">
        <v>100</v>
      </c>
      <c r="O101">
        <v>40</v>
      </c>
      <c r="P101">
        <v>6.5</v>
      </c>
      <c r="Q101">
        <v>2.5000000000000001E-2</v>
      </c>
      <c r="R101">
        <v>3.7</v>
      </c>
      <c r="S101">
        <v>1.8</v>
      </c>
      <c r="T101">
        <v>8</v>
      </c>
    </row>
    <row r="102" spans="1:20" hidden="1" x14ac:dyDescent="0.3">
      <c r="A102" t="s">
        <v>425</v>
      </c>
      <c r="B102" t="s">
        <v>426</v>
      </c>
      <c r="C102" s="1" t="str">
        <f t="shared" si="13"/>
        <v>21:0691</v>
      </c>
      <c r="D102" s="1" t="str">
        <f t="shared" si="14"/>
        <v>21:0209</v>
      </c>
      <c r="E102" t="s">
        <v>427</v>
      </c>
      <c r="F102" t="s">
        <v>428</v>
      </c>
      <c r="H102">
        <v>45.8077319</v>
      </c>
      <c r="I102">
        <v>-78.161152799999996</v>
      </c>
      <c r="J102" s="1" t="str">
        <f t="shared" si="15"/>
        <v>Fluid (lake)</v>
      </c>
      <c r="K102" s="1" t="str">
        <f t="shared" si="16"/>
        <v>Untreated Water</v>
      </c>
      <c r="L102">
        <v>6</v>
      </c>
      <c r="M102" t="s">
        <v>53</v>
      </c>
      <c r="N102">
        <v>101</v>
      </c>
      <c r="O102">
        <v>40</v>
      </c>
      <c r="P102">
        <v>6.4</v>
      </c>
      <c r="Q102">
        <v>2.5000000000000001E-2</v>
      </c>
      <c r="R102">
        <v>3.5</v>
      </c>
      <c r="S102">
        <v>1.7</v>
      </c>
      <c r="T102">
        <v>7</v>
      </c>
    </row>
    <row r="103" spans="1:20" hidden="1" x14ac:dyDescent="0.3">
      <c r="A103" t="s">
        <v>429</v>
      </c>
      <c r="B103" t="s">
        <v>430</v>
      </c>
      <c r="C103" s="1" t="str">
        <f t="shared" si="13"/>
        <v>21:0691</v>
      </c>
      <c r="D103" s="1" t="str">
        <f t="shared" si="14"/>
        <v>21:0209</v>
      </c>
      <c r="E103" t="s">
        <v>431</v>
      </c>
      <c r="F103" t="s">
        <v>432</v>
      </c>
      <c r="H103">
        <v>45.809361000000003</v>
      </c>
      <c r="I103">
        <v>-78.202720099999993</v>
      </c>
      <c r="J103" s="1" t="str">
        <f t="shared" si="15"/>
        <v>Fluid (lake)</v>
      </c>
      <c r="K103" s="1" t="str">
        <f t="shared" si="16"/>
        <v>Untreated Water</v>
      </c>
      <c r="L103">
        <v>6</v>
      </c>
      <c r="M103" t="s">
        <v>58</v>
      </c>
      <c r="N103">
        <v>102</v>
      </c>
      <c r="O103">
        <v>30</v>
      </c>
      <c r="P103">
        <v>6.4</v>
      </c>
      <c r="Q103">
        <v>2.5000000000000001E-2</v>
      </c>
      <c r="R103">
        <v>3.8</v>
      </c>
      <c r="S103">
        <v>1.9</v>
      </c>
      <c r="T103">
        <v>8</v>
      </c>
    </row>
    <row r="104" spans="1:20" hidden="1" x14ac:dyDescent="0.3">
      <c r="A104" t="s">
        <v>433</v>
      </c>
      <c r="B104" t="s">
        <v>434</v>
      </c>
      <c r="C104" s="1" t="str">
        <f t="shared" si="13"/>
        <v>21:0691</v>
      </c>
      <c r="D104" s="1" t="str">
        <f t="shared" si="14"/>
        <v>21:0209</v>
      </c>
      <c r="E104" t="s">
        <v>435</v>
      </c>
      <c r="F104" t="s">
        <v>436</v>
      </c>
      <c r="H104">
        <v>45.835252699999998</v>
      </c>
      <c r="I104">
        <v>-78.187527799999998</v>
      </c>
      <c r="J104" s="1" t="str">
        <f t="shared" si="15"/>
        <v>Fluid (lake)</v>
      </c>
      <c r="K104" s="1" t="str">
        <f t="shared" si="16"/>
        <v>Untreated Water</v>
      </c>
      <c r="L104">
        <v>6</v>
      </c>
      <c r="M104" t="s">
        <v>63</v>
      </c>
      <c r="N104">
        <v>103</v>
      </c>
      <c r="O104">
        <v>30</v>
      </c>
      <c r="P104">
        <v>6.4</v>
      </c>
      <c r="Q104">
        <v>2.5000000000000001E-2</v>
      </c>
      <c r="R104">
        <v>4.2</v>
      </c>
      <c r="S104">
        <v>2.1</v>
      </c>
      <c r="T104">
        <v>10</v>
      </c>
    </row>
    <row r="105" spans="1:20" hidden="1" x14ac:dyDescent="0.3">
      <c r="A105" t="s">
        <v>437</v>
      </c>
      <c r="B105" t="s">
        <v>438</v>
      </c>
      <c r="C105" s="1" t="str">
        <f t="shared" si="13"/>
        <v>21:0691</v>
      </c>
      <c r="D105" s="1" t="str">
        <f t="shared" si="14"/>
        <v>21:0209</v>
      </c>
      <c r="E105" t="s">
        <v>439</v>
      </c>
      <c r="F105" t="s">
        <v>440</v>
      </c>
      <c r="H105">
        <v>45.853829599999997</v>
      </c>
      <c r="I105">
        <v>-78.227230599999999</v>
      </c>
      <c r="J105" s="1" t="str">
        <f t="shared" si="15"/>
        <v>Fluid (lake)</v>
      </c>
      <c r="K105" s="1" t="str">
        <f t="shared" si="16"/>
        <v>Untreated Water</v>
      </c>
      <c r="L105">
        <v>6</v>
      </c>
      <c r="M105" t="s">
        <v>68</v>
      </c>
      <c r="N105">
        <v>104</v>
      </c>
      <c r="O105">
        <v>30</v>
      </c>
      <c r="P105">
        <v>6.4</v>
      </c>
      <c r="Q105">
        <v>2.5000000000000001E-2</v>
      </c>
      <c r="R105">
        <v>3.6</v>
      </c>
      <c r="S105">
        <v>1.7</v>
      </c>
      <c r="T105">
        <v>7</v>
      </c>
    </row>
    <row r="106" spans="1:20" hidden="1" x14ac:dyDescent="0.3">
      <c r="A106" t="s">
        <v>441</v>
      </c>
      <c r="B106" t="s">
        <v>442</v>
      </c>
      <c r="C106" s="1" t="str">
        <f t="shared" si="13"/>
        <v>21:0691</v>
      </c>
      <c r="D106" s="1" t="str">
        <f>HYPERLINK("https://geochem.nrcan.gc.ca/cdogs/content/svy/svy_e.htm", "")</f>
        <v/>
      </c>
      <c r="G106" s="1" t="str">
        <f>HYPERLINK("https://geochem.nrcan.gc.ca/cdogs/content/cr_/cr_00080_e.htm", "80")</f>
        <v>80</v>
      </c>
      <c r="J106" t="s">
        <v>46</v>
      </c>
      <c r="K106" t="s">
        <v>47</v>
      </c>
      <c r="L106">
        <v>6</v>
      </c>
      <c r="M106" t="s">
        <v>48</v>
      </c>
      <c r="N106">
        <v>105</v>
      </c>
      <c r="O106">
        <v>40</v>
      </c>
      <c r="P106">
        <v>7.3</v>
      </c>
      <c r="Q106">
        <v>0.25</v>
      </c>
      <c r="R106">
        <v>14.4</v>
      </c>
      <c r="S106">
        <v>2.6</v>
      </c>
      <c r="T106">
        <v>38</v>
      </c>
    </row>
    <row r="107" spans="1:20" hidden="1" x14ac:dyDescent="0.3">
      <c r="A107" t="s">
        <v>443</v>
      </c>
      <c r="B107" t="s">
        <v>444</v>
      </c>
      <c r="C107" s="1" t="str">
        <f t="shared" si="13"/>
        <v>21:0691</v>
      </c>
      <c r="D107" s="1" t="str">
        <f t="shared" ref="D107:D132" si="17">HYPERLINK("https://geochem.nrcan.gc.ca/cdogs/content/svy/svy210209_e.htm", "21:0209")</f>
        <v>21:0209</v>
      </c>
      <c r="E107" t="s">
        <v>445</v>
      </c>
      <c r="F107" t="s">
        <v>446</v>
      </c>
      <c r="H107">
        <v>45.8901276</v>
      </c>
      <c r="I107">
        <v>-78.252066099999993</v>
      </c>
      <c r="J107" s="1" t="str">
        <f t="shared" ref="J107:J132" si="18">HYPERLINK("https://geochem.nrcan.gc.ca/cdogs/content/kwd/kwd020016_e.htm", "Fluid (lake)")</f>
        <v>Fluid (lake)</v>
      </c>
      <c r="K107" s="1" t="str">
        <f t="shared" ref="K107:K132" si="19">HYPERLINK("https://geochem.nrcan.gc.ca/cdogs/content/kwd/kwd080007_e.htm", "Untreated Water")</f>
        <v>Untreated Water</v>
      </c>
      <c r="L107">
        <v>6</v>
      </c>
      <c r="M107" t="s">
        <v>73</v>
      </c>
      <c r="N107">
        <v>106</v>
      </c>
      <c r="O107">
        <v>30</v>
      </c>
      <c r="P107">
        <v>6.8</v>
      </c>
      <c r="Q107">
        <v>2.5000000000000001E-2</v>
      </c>
      <c r="R107">
        <v>3.4</v>
      </c>
      <c r="S107">
        <v>1.7</v>
      </c>
      <c r="T107">
        <v>7</v>
      </c>
    </row>
    <row r="108" spans="1:20" hidden="1" x14ac:dyDescent="0.3">
      <c r="A108" t="s">
        <v>447</v>
      </c>
      <c r="B108" t="s">
        <v>448</v>
      </c>
      <c r="C108" s="1" t="str">
        <f t="shared" si="13"/>
        <v>21:0691</v>
      </c>
      <c r="D108" s="1" t="str">
        <f t="shared" si="17"/>
        <v>21:0209</v>
      </c>
      <c r="E108" t="s">
        <v>449</v>
      </c>
      <c r="F108" t="s">
        <v>450</v>
      </c>
      <c r="H108">
        <v>45.9282459</v>
      </c>
      <c r="I108">
        <v>-78.277230799999998</v>
      </c>
      <c r="J108" s="1" t="str">
        <f t="shared" si="18"/>
        <v>Fluid (lake)</v>
      </c>
      <c r="K108" s="1" t="str">
        <f t="shared" si="19"/>
        <v>Untreated Water</v>
      </c>
      <c r="L108">
        <v>6</v>
      </c>
      <c r="M108" t="s">
        <v>78</v>
      </c>
      <c r="N108">
        <v>107</v>
      </c>
      <c r="O108">
        <v>40</v>
      </c>
      <c r="P108">
        <v>6.2</v>
      </c>
      <c r="Q108">
        <v>2.5000000000000001E-2</v>
      </c>
      <c r="R108">
        <v>3</v>
      </c>
      <c r="S108">
        <v>1.1000000000000001</v>
      </c>
      <c r="T108">
        <v>5</v>
      </c>
    </row>
    <row r="109" spans="1:20" hidden="1" x14ac:dyDescent="0.3">
      <c r="A109" t="s">
        <v>451</v>
      </c>
      <c r="B109" t="s">
        <v>452</v>
      </c>
      <c r="C109" s="1" t="str">
        <f t="shared" si="13"/>
        <v>21:0691</v>
      </c>
      <c r="D109" s="1" t="str">
        <f t="shared" si="17"/>
        <v>21:0209</v>
      </c>
      <c r="E109" t="s">
        <v>453</v>
      </c>
      <c r="F109" t="s">
        <v>454</v>
      </c>
      <c r="H109">
        <v>45.947243100000001</v>
      </c>
      <c r="I109">
        <v>-78.263526299999995</v>
      </c>
      <c r="J109" s="1" t="str">
        <f t="shared" si="18"/>
        <v>Fluid (lake)</v>
      </c>
      <c r="K109" s="1" t="str">
        <f t="shared" si="19"/>
        <v>Untreated Water</v>
      </c>
      <c r="L109">
        <v>6</v>
      </c>
      <c r="M109" t="s">
        <v>83</v>
      </c>
      <c r="N109">
        <v>108</v>
      </c>
      <c r="O109">
        <v>40</v>
      </c>
      <c r="P109">
        <v>6.2</v>
      </c>
      <c r="Q109">
        <v>2.5000000000000001E-2</v>
      </c>
      <c r="R109">
        <v>5.2</v>
      </c>
      <c r="S109">
        <v>2.1</v>
      </c>
      <c r="T109">
        <v>9</v>
      </c>
    </row>
    <row r="110" spans="1:20" hidden="1" x14ac:dyDescent="0.3">
      <c r="A110" t="s">
        <v>455</v>
      </c>
      <c r="B110" t="s">
        <v>456</v>
      </c>
      <c r="C110" s="1" t="str">
        <f t="shared" si="13"/>
        <v>21:0691</v>
      </c>
      <c r="D110" s="1" t="str">
        <f t="shared" si="17"/>
        <v>21:0209</v>
      </c>
      <c r="E110" t="s">
        <v>457</v>
      </c>
      <c r="F110" t="s">
        <v>458</v>
      </c>
      <c r="H110">
        <v>45.901076199999999</v>
      </c>
      <c r="I110">
        <v>-78.298233499999995</v>
      </c>
      <c r="J110" s="1" t="str">
        <f t="shared" si="18"/>
        <v>Fluid (lake)</v>
      </c>
      <c r="K110" s="1" t="str">
        <f t="shared" si="19"/>
        <v>Untreated Water</v>
      </c>
      <c r="L110">
        <v>6</v>
      </c>
      <c r="M110" t="s">
        <v>88</v>
      </c>
      <c r="N110">
        <v>109</v>
      </c>
      <c r="O110">
        <v>40</v>
      </c>
      <c r="P110">
        <v>6.3</v>
      </c>
      <c r="Q110">
        <v>2.5000000000000001E-2</v>
      </c>
      <c r="R110">
        <v>3.2</v>
      </c>
      <c r="S110">
        <v>1.8</v>
      </c>
      <c r="T110">
        <v>8</v>
      </c>
    </row>
    <row r="111" spans="1:20" hidden="1" x14ac:dyDescent="0.3">
      <c r="A111" t="s">
        <v>459</v>
      </c>
      <c r="B111" t="s">
        <v>460</v>
      </c>
      <c r="C111" s="1" t="str">
        <f t="shared" si="13"/>
        <v>21:0691</v>
      </c>
      <c r="D111" s="1" t="str">
        <f t="shared" si="17"/>
        <v>21:0209</v>
      </c>
      <c r="E111" t="s">
        <v>461</v>
      </c>
      <c r="F111" t="s">
        <v>462</v>
      </c>
      <c r="H111">
        <v>45.880657499999998</v>
      </c>
      <c r="I111">
        <v>-78.312910500000001</v>
      </c>
      <c r="J111" s="1" t="str">
        <f t="shared" si="18"/>
        <v>Fluid (lake)</v>
      </c>
      <c r="K111" s="1" t="str">
        <f t="shared" si="19"/>
        <v>Untreated Water</v>
      </c>
      <c r="L111">
        <v>6</v>
      </c>
      <c r="M111" t="s">
        <v>93</v>
      </c>
      <c r="N111">
        <v>110</v>
      </c>
      <c r="O111">
        <v>40</v>
      </c>
      <c r="P111">
        <v>6.6</v>
      </c>
      <c r="Q111">
        <v>2.5000000000000001E-2</v>
      </c>
      <c r="R111">
        <v>4.0999999999999996</v>
      </c>
      <c r="S111">
        <v>2</v>
      </c>
      <c r="T111">
        <v>12</v>
      </c>
    </row>
    <row r="112" spans="1:20" hidden="1" x14ac:dyDescent="0.3">
      <c r="A112" t="s">
        <v>463</v>
      </c>
      <c r="B112" t="s">
        <v>464</v>
      </c>
      <c r="C112" s="1" t="str">
        <f t="shared" si="13"/>
        <v>21:0691</v>
      </c>
      <c r="D112" s="1" t="str">
        <f t="shared" si="17"/>
        <v>21:0209</v>
      </c>
      <c r="E112" t="s">
        <v>465</v>
      </c>
      <c r="F112" t="s">
        <v>466</v>
      </c>
      <c r="H112">
        <v>45.854381699999998</v>
      </c>
      <c r="I112">
        <v>-78.306706199999994</v>
      </c>
      <c r="J112" s="1" t="str">
        <f t="shared" si="18"/>
        <v>Fluid (lake)</v>
      </c>
      <c r="K112" s="1" t="str">
        <f t="shared" si="19"/>
        <v>Untreated Water</v>
      </c>
      <c r="L112">
        <v>6</v>
      </c>
      <c r="M112" t="s">
        <v>98</v>
      </c>
      <c r="N112">
        <v>111</v>
      </c>
      <c r="O112">
        <v>30</v>
      </c>
      <c r="P112">
        <v>6.4</v>
      </c>
      <c r="Q112">
        <v>2.5000000000000001E-2</v>
      </c>
      <c r="R112">
        <v>3.9</v>
      </c>
      <c r="S112">
        <v>1.8</v>
      </c>
      <c r="T112">
        <v>7</v>
      </c>
    </row>
    <row r="113" spans="1:20" hidden="1" x14ac:dyDescent="0.3">
      <c r="A113" t="s">
        <v>467</v>
      </c>
      <c r="B113" t="s">
        <v>468</v>
      </c>
      <c r="C113" s="1" t="str">
        <f t="shared" si="13"/>
        <v>21:0691</v>
      </c>
      <c r="D113" s="1" t="str">
        <f t="shared" si="17"/>
        <v>21:0209</v>
      </c>
      <c r="E113" t="s">
        <v>469</v>
      </c>
      <c r="F113" t="s">
        <v>470</v>
      </c>
      <c r="H113">
        <v>45.818531200000002</v>
      </c>
      <c r="I113">
        <v>-78.287324900000002</v>
      </c>
      <c r="J113" s="1" t="str">
        <f t="shared" si="18"/>
        <v>Fluid (lake)</v>
      </c>
      <c r="K113" s="1" t="str">
        <f t="shared" si="19"/>
        <v>Untreated Water</v>
      </c>
      <c r="L113">
        <v>6</v>
      </c>
      <c r="M113" t="s">
        <v>103</v>
      </c>
      <c r="N113">
        <v>112</v>
      </c>
      <c r="O113">
        <v>40</v>
      </c>
      <c r="P113">
        <v>6.2</v>
      </c>
      <c r="Q113">
        <v>2.5000000000000001E-2</v>
      </c>
      <c r="R113">
        <v>3.7</v>
      </c>
      <c r="S113">
        <v>2.1</v>
      </c>
      <c r="T113">
        <v>7</v>
      </c>
    </row>
    <row r="114" spans="1:20" hidden="1" x14ac:dyDescent="0.3">
      <c r="A114" t="s">
        <v>471</v>
      </c>
      <c r="B114" t="s">
        <v>472</v>
      </c>
      <c r="C114" s="1" t="str">
        <f t="shared" si="13"/>
        <v>21:0691</v>
      </c>
      <c r="D114" s="1" t="str">
        <f t="shared" si="17"/>
        <v>21:0209</v>
      </c>
      <c r="E114" t="s">
        <v>473</v>
      </c>
      <c r="F114" t="s">
        <v>474</v>
      </c>
      <c r="H114">
        <v>45.792237700000001</v>
      </c>
      <c r="I114">
        <v>-78.253372400000003</v>
      </c>
      <c r="J114" s="1" t="str">
        <f t="shared" si="18"/>
        <v>Fluid (lake)</v>
      </c>
      <c r="K114" s="1" t="str">
        <f t="shared" si="19"/>
        <v>Untreated Water</v>
      </c>
      <c r="L114">
        <v>6</v>
      </c>
      <c r="M114" t="s">
        <v>108</v>
      </c>
      <c r="N114">
        <v>113</v>
      </c>
      <c r="O114">
        <v>30</v>
      </c>
      <c r="P114">
        <v>6</v>
      </c>
      <c r="Q114">
        <v>2.5000000000000001E-2</v>
      </c>
      <c r="R114">
        <v>3.9</v>
      </c>
      <c r="S114">
        <v>1.6</v>
      </c>
      <c r="T114">
        <v>5</v>
      </c>
    </row>
    <row r="115" spans="1:20" hidden="1" x14ac:dyDescent="0.3">
      <c r="A115" t="s">
        <v>475</v>
      </c>
      <c r="B115" t="s">
        <v>476</v>
      </c>
      <c r="C115" s="1" t="str">
        <f t="shared" si="13"/>
        <v>21:0691</v>
      </c>
      <c r="D115" s="1" t="str">
        <f t="shared" si="17"/>
        <v>21:0209</v>
      </c>
      <c r="E115" t="s">
        <v>477</v>
      </c>
      <c r="F115" t="s">
        <v>478</v>
      </c>
      <c r="H115">
        <v>45.768471099999999</v>
      </c>
      <c r="I115">
        <v>-78.238283300000006</v>
      </c>
      <c r="J115" s="1" t="str">
        <f t="shared" si="18"/>
        <v>Fluid (lake)</v>
      </c>
      <c r="K115" s="1" t="str">
        <f t="shared" si="19"/>
        <v>Untreated Water</v>
      </c>
      <c r="L115">
        <v>6</v>
      </c>
      <c r="M115" t="s">
        <v>113</v>
      </c>
      <c r="N115">
        <v>114</v>
      </c>
      <c r="O115">
        <v>30</v>
      </c>
      <c r="P115">
        <v>6.2</v>
      </c>
      <c r="Q115">
        <v>2.5000000000000001E-2</v>
      </c>
      <c r="R115">
        <v>4.0999999999999996</v>
      </c>
      <c r="S115">
        <v>2.1</v>
      </c>
      <c r="T115">
        <v>7</v>
      </c>
    </row>
    <row r="116" spans="1:20" hidden="1" x14ac:dyDescent="0.3">
      <c r="A116" t="s">
        <v>479</v>
      </c>
      <c r="B116" t="s">
        <v>480</v>
      </c>
      <c r="C116" s="1" t="str">
        <f t="shared" si="13"/>
        <v>21:0691</v>
      </c>
      <c r="D116" s="1" t="str">
        <f t="shared" si="17"/>
        <v>21:0209</v>
      </c>
      <c r="E116" t="s">
        <v>481</v>
      </c>
      <c r="F116" t="s">
        <v>482</v>
      </c>
      <c r="H116">
        <v>45.747031300000003</v>
      </c>
      <c r="I116">
        <v>-78.220879800000006</v>
      </c>
      <c r="J116" s="1" t="str">
        <f t="shared" si="18"/>
        <v>Fluid (lake)</v>
      </c>
      <c r="K116" s="1" t="str">
        <f t="shared" si="19"/>
        <v>Untreated Water</v>
      </c>
      <c r="L116">
        <v>7</v>
      </c>
      <c r="M116" t="s">
        <v>24</v>
      </c>
      <c r="N116">
        <v>115</v>
      </c>
      <c r="O116">
        <v>50</v>
      </c>
      <c r="P116">
        <v>5.4</v>
      </c>
      <c r="Q116">
        <v>2.5000000000000001E-2</v>
      </c>
      <c r="R116">
        <v>1.6</v>
      </c>
      <c r="S116">
        <v>1.5</v>
      </c>
      <c r="T116">
        <v>1</v>
      </c>
    </row>
    <row r="117" spans="1:20" hidden="1" x14ac:dyDescent="0.3">
      <c r="A117" t="s">
        <v>483</v>
      </c>
      <c r="B117" t="s">
        <v>484</v>
      </c>
      <c r="C117" s="1" t="str">
        <f t="shared" si="13"/>
        <v>21:0691</v>
      </c>
      <c r="D117" s="1" t="str">
        <f t="shared" si="17"/>
        <v>21:0209</v>
      </c>
      <c r="E117" t="s">
        <v>481</v>
      </c>
      <c r="F117" t="s">
        <v>485</v>
      </c>
      <c r="H117">
        <v>45.747031300000003</v>
      </c>
      <c r="I117">
        <v>-78.220879800000006</v>
      </c>
      <c r="J117" s="1" t="str">
        <f t="shared" si="18"/>
        <v>Fluid (lake)</v>
      </c>
      <c r="K117" s="1" t="str">
        <f t="shared" si="19"/>
        <v>Untreated Water</v>
      </c>
      <c r="L117">
        <v>7</v>
      </c>
      <c r="M117" t="s">
        <v>28</v>
      </c>
      <c r="N117">
        <v>116</v>
      </c>
      <c r="O117">
        <v>40</v>
      </c>
      <c r="P117">
        <v>5.5</v>
      </c>
      <c r="Q117">
        <v>2.5000000000000001E-2</v>
      </c>
      <c r="R117">
        <v>1.7</v>
      </c>
      <c r="S117">
        <v>1.5</v>
      </c>
      <c r="T117">
        <v>1</v>
      </c>
    </row>
    <row r="118" spans="1:20" hidden="1" x14ac:dyDescent="0.3">
      <c r="A118" t="s">
        <v>486</v>
      </c>
      <c r="B118" t="s">
        <v>487</v>
      </c>
      <c r="C118" s="1" t="str">
        <f t="shared" si="13"/>
        <v>21:0691</v>
      </c>
      <c r="D118" s="1" t="str">
        <f t="shared" si="17"/>
        <v>21:0209</v>
      </c>
      <c r="E118" t="s">
        <v>488</v>
      </c>
      <c r="F118" t="s">
        <v>489</v>
      </c>
      <c r="H118">
        <v>45.760278700000001</v>
      </c>
      <c r="I118">
        <v>-78.276443299999997</v>
      </c>
      <c r="J118" s="1" t="str">
        <f t="shared" si="18"/>
        <v>Fluid (lake)</v>
      </c>
      <c r="K118" s="1" t="str">
        <f t="shared" si="19"/>
        <v>Untreated Water</v>
      </c>
      <c r="L118">
        <v>7</v>
      </c>
      <c r="M118" t="s">
        <v>33</v>
      </c>
      <c r="N118">
        <v>117</v>
      </c>
      <c r="O118">
        <v>40</v>
      </c>
      <c r="P118">
        <v>5.9</v>
      </c>
      <c r="Q118">
        <v>2.5000000000000001E-2</v>
      </c>
      <c r="R118">
        <v>3</v>
      </c>
      <c r="S118">
        <v>2.2000000000000002</v>
      </c>
      <c r="T118">
        <v>4</v>
      </c>
    </row>
    <row r="119" spans="1:20" hidden="1" x14ac:dyDescent="0.3">
      <c r="A119" t="s">
        <v>490</v>
      </c>
      <c r="B119" t="s">
        <v>491</v>
      </c>
      <c r="C119" s="1" t="str">
        <f t="shared" si="13"/>
        <v>21:0691</v>
      </c>
      <c r="D119" s="1" t="str">
        <f t="shared" si="17"/>
        <v>21:0209</v>
      </c>
      <c r="E119" t="s">
        <v>492</v>
      </c>
      <c r="F119" t="s">
        <v>493</v>
      </c>
      <c r="H119">
        <v>45.712174099999999</v>
      </c>
      <c r="I119">
        <v>-78.262015099999999</v>
      </c>
      <c r="J119" s="1" t="str">
        <f t="shared" si="18"/>
        <v>Fluid (lake)</v>
      </c>
      <c r="K119" s="1" t="str">
        <f t="shared" si="19"/>
        <v>Untreated Water</v>
      </c>
      <c r="L119">
        <v>7</v>
      </c>
      <c r="M119" t="s">
        <v>38</v>
      </c>
      <c r="N119">
        <v>118</v>
      </c>
      <c r="O119">
        <v>40</v>
      </c>
      <c r="P119">
        <v>6.1</v>
      </c>
      <c r="Q119">
        <v>2.5000000000000001E-2</v>
      </c>
      <c r="R119">
        <v>4.3</v>
      </c>
      <c r="S119">
        <v>3.4</v>
      </c>
      <c r="T119">
        <v>6</v>
      </c>
    </row>
    <row r="120" spans="1:20" hidden="1" x14ac:dyDescent="0.3">
      <c r="A120" t="s">
        <v>494</v>
      </c>
      <c r="B120" t="s">
        <v>495</v>
      </c>
      <c r="C120" s="1" t="str">
        <f t="shared" si="13"/>
        <v>21:0691</v>
      </c>
      <c r="D120" s="1" t="str">
        <f t="shared" si="17"/>
        <v>21:0209</v>
      </c>
      <c r="E120" t="s">
        <v>496</v>
      </c>
      <c r="F120" t="s">
        <v>497</v>
      </c>
      <c r="H120">
        <v>45.675070699999999</v>
      </c>
      <c r="I120">
        <v>-78.310063</v>
      </c>
      <c r="J120" s="1" t="str">
        <f t="shared" si="18"/>
        <v>Fluid (lake)</v>
      </c>
      <c r="K120" s="1" t="str">
        <f t="shared" si="19"/>
        <v>Untreated Water</v>
      </c>
      <c r="L120">
        <v>7</v>
      </c>
      <c r="M120" t="s">
        <v>43</v>
      </c>
      <c r="N120">
        <v>119</v>
      </c>
      <c r="O120">
        <v>30</v>
      </c>
      <c r="P120">
        <v>5.7</v>
      </c>
      <c r="Q120">
        <v>2.5000000000000001E-2</v>
      </c>
      <c r="R120">
        <v>4.2</v>
      </c>
      <c r="S120">
        <v>2.2999999999999998</v>
      </c>
      <c r="T120">
        <v>4</v>
      </c>
    </row>
    <row r="121" spans="1:20" hidden="1" x14ac:dyDescent="0.3">
      <c r="A121" t="s">
        <v>498</v>
      </c>
      <c r="B121" t="s">
        <v>499</v>
      </c>
      <c r="C121" s="1" t="str">
        <f t="shared" si="13"/>
        <v>21:0691</v>
      </c>
      <c r="D121" s="1" t="str">
        <f t="shared" si="17"/>
        <v>21:0209</v>
      </c>
      <c r="E121" t="s">
        <v>500</v>
      </c>
      <c r="F121" t="s">
        <v>501</v>
      </c>
      <c r="H121">
        <v>45.6429847</v>
      </c>
      <c r="I121">
        <v>-78.333209800000006</v>
      </c>
      <c r="J121" s="1" t="str">
        <f t="shared" si="18"/>
        <v>Fluid (lake)</v>
      </c>
      <c r="K121" s="1" t="str">
        <f t="shared" si="19"/>
        <v>Untreated Water</v>
      </c>
      <c r="L121">
        <v>7</v>
      </c>
      <c r="M121" t="s">
        <v>53</v>
      </c>
      <c r="N121">
        <v>120</v>
      </c>
      <c r="O121">
        <v>40</v>
      </c>
      <c r="P121">
        <v>5.4</v>
      </c>
      <c r="Q121">
        <v>2.5000000000000001E-2</v>
      </c>
      <c r="R121">
        <v>2.2000000000000002</v>
      </c>
      <c r="S121">
        <v>1.6</v>
      </c>
      <c r="T121">
        <v>2</v>
      </c>
    </row>
    <row r="122" spans="1:20" hidden="1" x14ac:dyDescent="0.3">
      <c r="A122" t="s">
        <v>502</v>
      </c>
      <c r="B122" t="s">
        <v>503</v>
      </c>
      <c r="C122" s="1" t="str">
        <f t="shared" si="13"/>
        <v>21:0691</v>
      </c>
      <c r="D122" s="1" t="str">
        <f t="shared" si="17"/>
        <v>21:0209</v>
      </c>
      <c r="E122" t="s">
        <v>504</v>
      </c>
      <c r="F122" t="s">
        <v>505</v>
      </c>
      <c r="H122">
        <v>45.637853999999997</v>
      </c>
      <c r="I122">
        <v>-78.374014099999997</v>
      </c>
      <c r="J122" s="1" t="str">
        <f t="shared" si="18"/>
        <v>Fluid (lake)</v>
      </c>
      <c r="K122" s="1" t="str">
        <f t="shared" si="19"/>
        <v>Untreated Water</v>
      </c>
      <c r="L122">
        <v>7</v>
      </c>
      <c r="M122" t="s">
        <v>58</v>
      </c>
      <c r="N122">
        <v>121</v>
      </c>
      <c r="O122">
        <v>30</v>
      </c>
      <c r="P122">
        <v>6.2</v>
      </c>
      <c r="Q122">
        <v>2.5000000000000001E-2</v>
      </c>
      <c r="R122">
        <v>3.5</v>
      </c>
      <c r="S122">
        <v>1.8</v>
      </c>
      <c r="T122">
        <v>5</v>
      </c>
    </row>
    <row r="123" spans="1:20" hidden="1" x14ac:dyDescent="0.3">
      <c r="A123" t="s">
        <v>506</v>
      </c>
      <c r="B123" t="s">
        <v>507</v>
      </c>
      <c r="C123" s="1" t="str">
        <f t="shared" si="13"/>
        <v>21:0691</v>
      </c>
      <c r="D123" s="1" t="str">
        <f t="shared" si="17"/>
        <v>21:0209</v>
      </c>
      <c r="E123" t="s">
        <v>508</v>
      </c>
      <c r="F123" t="s">
        <v>509</v>
      </c>
      <c r="H123">
        <v>45.5981661</v>
      </c>
      <c r="I123">
        <v>-78.359505600000006</v>
      </c>
      <c r="J123" s="1" t="str">
        <f t="shared" si="18"/>
        <v>Fluid (lake)</v>
      </c>
      <c r="K123" s="1" t="str">
        <f t="shared" si="19"/>
        <v>Untreated Water</v>
      </c>
      <c r="L123">
        <v>7</v>
      </c>
      <c r="M123" t="s">
        <v>63</v>
      </c>
      <c r="N123">
        <v>122</v>
      </c>
      <c r="O123">
        <v>40</v>
      </c>
      <c r="P123">
        <v>6.3</v>
      </c>
      <c r="Q123">
        <v>2.5000000000000001E-2</v>
      </c>
      <c r="R123">
        <v>5</v>
      </c>
      <c r="S123">
        <v>3.3</v>
      </c>
      <c r="T123">
        <v>14</v>
      </c>
    </row>
    <row r="124" spans="1:20" hidden="1" x14ac:dyDescent="0.3">
      <c r="A124" t="s">
        <v>510</v>
      </c>
      <c r="B124" t="s">
        <v>511</v>
      </c>
      <c r="C124" s="1" t="str">
        <f t="shared" si="13"/>
        <v>21:0691</v>
      </c>
      <c r="D124" s="1" t="str">
        <f t="shared" si="17"/>
        <v>21:0209</v>
      </c>
      <c r="E124" t="s">
        <v>512</v>
      </c>
      <c r="F124" t="s">
        <v>513</v>
      </c>
      <c r="H124">
        <v>45.6051389</v>
      </c>
      <c r="I124">
        <v>-78.389135499999995</v>
      </c>
      <c r="J124" s="1" t="str">
        <f t="shared" si="18"/>
        <v>Fluid (lake)</v>
      </c>
      <c r="K124" s="1" t="str">
        <f t="shared" si="19"/>
        <v>Untreated Water</v>
      </c>
      <c r="L124">
        <v>7</v>
      </c>
      <c r="M124" t="s">
        <v>68</v>
      </c>
      <c r="N124">
        <v>123</v>
      </c>
      <c r="O124">
        <v>30</v>
      </c>
      <c r="P124">
        <v>6.1</v>
      </c>
      <c r="Q124">
        <v>2.5000000000000001E-2</v>
      </c>
      <c r="R124">
        <v>3</v>
      </c>
      <c r="S124">
        <v>1.5</v>
      </c>
      <c r="T124">
        <v>4</v>
      </c>
    </row>
    <row r="125" spans="1:20" hidden="1" x14ac:dyDescent="0.3">
      <c r="A125" t="s">
        <v>514</v>
      </c>
      <c r="B125" t="s">
        <v>515</v>
      </c>
      <c r="C125" s="1" t="str">
        <f t="shared" si="13"/>
        <v>21:0691</v>
      </c>
      <c r="D125" s="1" t="str">
        <f t="shared" si="17"/>
        <v>21:0209</v>
      </c>
      <c r="E125" t="s">
        <v>516</v>
      </c>
      <c r="F125" t="s">
        <v>517</v>
      </c>
      <c r="H125">
        <v>45.593603600000002</v>
      </c>
      <c r="I125">
        <v>-78.421826999999993</v>
      </c>
      <c r="J125" s="1" t="str">
        <f t="shared" si="18"/>
        <v>Fluid (lake)</v>
      </c>
      <c r="K125" s="1" t="str">
        <f t="shared" si="19"/>
        <v>Untreated Water</v>
      </c>
      <c r="L125">
        <v>7</v>
      </c>
      <c r="M125" t="s">
        <v>73</v>
      </c>
      <c r="N125">
        <v>124</v>
      </c>
      <c r="O125">
        <v>30</v>
      </c>
      <c r="P125">
        <v>5.9</v>
      </c>
      <c r="Q125">
        <v>2.5000000000000001E-2</v>
      </c>
      <c r="R125">
        <v>2.8</v>
      </c>
      <c r="S125">
        <v>1.6</v>
      </c>
      <c r="T125">
        <v>4</v>
      </c>
    </row>
    <row r="126" spans="1:20" hidden="1" x14ac:dyDescent="0.3">
      <c r="A126" t="s">
        <v>518</v>
      </c>
      <c r="B126" t="s">
        <v>519</v>
      </c>
      <c r="C126" s="1" t="str">
        <f t="shared" si="13"/>
        <v>21:0691</v>
      </c>
      <c r="D126" s="1" t="str">
        <f t="shared" si="17"/>
        <v>21:0209</v>
      </c>
      <c r="E126" t="s">
        <v>520</v>
      </c>
      <c r="F126" t="s">
        <v>521</v>
      </c>
      <c r="H126">
        <v>45.597750400000002</v>
      </c>
      <c r="I126">
        <v>-78.448974100000001</v>
      </c>
      <c r="J126" s="1" t="str">
        <f t="shared" si="18"/>
        <v>Fluid (lake)</v>
      </c>
      <c r="K126" s="1" t="str">
        <f t="shared" si="19"/>
        <v>Untreated Water</v>
      </c>
      <c r="L126">
        <v>7</v>
      </c>
      <c r="M126" t="s">
        <v>78</v>
      </c>
      <c r="N126">
        <v>125</v>
      </c>
      <c r="O126">
        <v>40</v>
      </c>
      <c r="P126">
        <v>5.9</v>
      </c>
      <c r="Q126">
        <v>2.5000000000000001E-2</v>
      </c>
      <c r="R126">
        <v>3.6</v>
      </c>
      <c r="S126">
        <v>1.9</v>
      </c>
      <c r="T126">
        <v>6</v>
      </c>
    </row>
    <row r="127" spans="1:20" hidden="1" x14ac:dyDescent="0.3">
      <c r="A127" t="s">
        <v>522</v>
      </c>
      <c r="B127" t="s">
        <v>523</v>
      </c>
      <c r="C127" s="1" t="str">
        <f t="shared" si="13"/>
        <v>21:0691</v>
      </c>
      <c r="D127" s="1" t="str">
        <f t="shared" si="17"/>
        <v>21:0209</v>
      </c>
      <c r="E127" t="s">
        <v>524</v>
      </c>
      <c r="F127" t="s">
        <v>525</v>
      </c>
      <c r="H127">
        <v>45.574516699999997</v>
      </c>
      <c r="I127">
        <v>-78.4541799</v>
      </c>
      <c r="J127" s="1" t="str">
        <f t="shared" si="18"/>
        <v>Fluid (lake)</v>
      </c>
      <c r="K127" s="1" t="str">
        <f t="shared" si="19"/>
        <v>Untreated Water</v>
      </c>
      <c r="L127">
        <v>7</v>
      </c>
      <c r="M127" t="s">
        <v>83</v>
      </c>
      <c r="N127">
        <v>126</v>
      </c>
      <c r="O127">
        <v>40</v>
      </c>
      <c r="P127">
        <v>6.2</v>
      </c>
      <c r="Q127">
        <v>2.5000000000000001E-2</v>
      </c>
      <c r="R127">
        <v>3.5</v>
      </c>
      <c r="S127">
        <v>1.7</v>
      </c>
      <c r="T127">
        <v>4</v>
      </c>
    </row>
    <row r="128" spans="1:20" hidden="1" x14ac:dyDescent="0.3">
      <c r="A128" t="s">
        <v>526</v>
      </c>
      <c r="B128" t="s">
        <v>527</v>
      </c>
      <c r="C128" s="1" t="str">
        <f t="shared" si="13"/>
        <v>21:0691</v>
      </c>
      <c r="D128" s="1" t="str">
        <f t="shared" si="17"/>
        <v>21:0209</v>
      </c>
      <c r="E128" t="s">
        <v>528</v>
      </c>
      <c r="F128" t="s">
        <v>529</v>
      </c>
      <c r="H128">
        <v>45.579028100000002</v>
      </c>
      <c r="I128">
        <v>-78.487584600000005</v>
      </c>
      <c r="J128" s="1" t="str">
        <f t="shared" si="18"/>
        <v>Fluid (lake)</v>
      </c>
      <c r="K128" s="1" t="str">
        <f t="shared" si="19"/>
        <v>Untreated Water</v>
      </c>
      <c r="L128">
        <v>7</v>
      </c>
      <c r="M128" t="s">
        <v>88</v>
      </c>
      <c r="N128">
        <v>127</v>
      </c>
      <c r="O128">
        <v>30</v>
      </c>
      <c r="P128">
        <v>6.1</v>
      </c>
      <c r="Q128">
        <v>2.5000000000000001E-2</v>
      </c>
      <c r="R128">
        <v>3.5</v>
      </c>
      <c r="S128">
        <v>1.8</v>
      </c>
      <c r="T128">
        <v>5</v>
      </c>
    </row>
    <row r="129" spans="1:20" hidden="1" x14ac:dyDescent="0.3">
      <c r="A129" t="s">
        <v>530</v>
      </c>
      <c r="B129" t="s">
        <v>531</v>
      </c>
      <c r="C129" s="1" t="str">
        <f t="shared" si="13"/>
        <v>21:0691</v>
      </c>
      <c r="D129" s="1" t="str">
        <f t="shared" si="17"/>
        <v>21:0209</v>
      </c>
      <c r="E129" t="s">
        <v>532</v>
      </c>
      <c r="F129" t="s">
        <v>533</v>
      </c>
      <c r="H129">
        <v>45.558109600000002</v>
      </c>
      <c r="I129">
        <v>-78.499101400000001</v>
      </c>
      <c r="J129" s="1" t="str">
        <f t="shared" si="18"/>
        <v>Fluid (lake)</v>
      </c>
      <c r="K129" s="1" t="str">
        <f t="shared" si="19"/>
        <v>Untreated Water</v>
      </c>
      <c r="L129">
        <v>7</v>
      </c>
      <c r="M129" t="s">
        <v>93</v>
      </c>
      <c r="N129">
        <v>128</v>
      </c>
      <c r="O129">
        <v>30</v>
      </c>
      <c r="P129">
        <v>5.9</v>
      </c>
      <c r="Q129">
        <v>2.5000000000000001E-2</v>
      </c>
      <c r="R129">
        <v>2.6</v>
      </c>
      <c r="S129">
        <v>1.2</v>
      </c>
      <c r="T129">
        <v>2</v>
      </c>
    </row>
    <row r="130" spans="1:20" hidden="1" x14ac:dyDescent="0.3">
      <c r="A130" t="s">
        <v>534</v>
      </c>
      <c r="B130" t="s">
        <v>535</v>
      </c>
      <c r="C130" s="1" t="str">
        <f t="shared" ref="C130:C193" si="20">HYPERLINK("https://geochem.nrcan.gc.ca/cdogs/content/bdl/bdl210691_e.htm", "21:0691")</f>
        <v>21:0691</v>
      </c>
      <c r="D130" s="1" t="str">
        <f t="shared" si="17"/>
        <v>21:0209</v>
      </c>
      <c r="E130" t="s">
        <v>536</v>
      </c>
      <c r="F130" t="s">
        <v>537</v>
      </c>
      <c r="H130">
        <v>45.520370399999997</v>
      </c>
      <c r="I130">
        <v>-78.496614300000005</v>
      </c>
      <c r="J130" s="1" t="str">
        <f t="shared" si="18"/>
        <v>Fluid (lake)</v>
      </c>
      <c r="K130" s="1" t="str">
        <f t="shared" si="19"/>
        <v>Untreated Water</v>
      </c>
      <c r="L130">
        <v>7</v>
      </c>
      <c r="M130" t="s">
        <v>98</v>
      </c>
      <c r="N130">
        <v>129</v>
      </c>
      <c r="O130">
        <v>30</v>
      </c>
      <c r="P130">
        <v>5.2</v>
      </c>
      <c r="Q130">
        <v>2.5000000000000001E-2</v>
      </c>
      <c r="R130">
        <v>1.7</v>
      </c>
      <c r="S130">
        <v>0.7</v>
      </c>
      <c r="T130">
        <v>0.5</v>
      </c>
    </row>
    <row r="131" spans="1:20" hidden="1" x14ac:dyDescent="0.3">
      <c r="A131" t="s">
        <v>538</v>
      </c>
      <c r="B131" t="s">
        <v>539</v>
      </c>
      <c r="C131" s="1" t="str">
        <f t="shared" si="20"/>
        <v>21:0691</v>
      </c>
      <c r="D131" s="1" t="str">
        <f t="shared" si="17"/>
        <v>21:0209</v>
      </c>
      <c r="E131" t="s">
        <v>540</v>
      </c>
      <c r="F131" t="s">
        <v>541</v>
      </c>
      <c r="H131">
        <v>45.518900700000003</v>
      </c>
      <c r="I131">
        <v>-78.563543800000005</v>
      </c>
      <c r="J131" s="1" t="str">
        <f t="shared" si="18"/>
        <v>Fluid (lake)</v>
      </c>
      <c r="K131" s="1" t="str">
        <f t="shared" si="19"/>
        <v>Untreated Water</v>
      </c>
      <c r="L131">
        <v>7</v>
      </c>
      <c r="M131" t="s">
        <v>103</v>
      </c>
      <c r="N131">
        <v>130</v>
      </c>
      <c r="O131">
        <v>30</v>
      </c>
      <c r="P131">
        <v>5.9</v>
      </c>
      <c r="Q131">
        <v>2.5000000000000001E-2</v>
      </c>
      <c r="R131">
        <v>3.2</v>
      </c>
      <c r="S131">
        <v>1.6</v>
      </c>
      <c r="T131">
        <v>3</v>
      </c>
    </row>
    <row r="132" spans="1:20" hidden="1" x14ac:dyDescent="0.3">
      <c r="A132" t="s">
        <v>542</v>
      </c>
      <c r="B132" t="s">
        <v>543</v>
      </c>
      <c r="C132" s="1" t="str">
        <f t="shared" si="20"/>
        <v>21:0691</v>
      </c>
      <c r="D132" s="1" t="str">
        <f t="shared" si="17"/>
        <v>21:0209</v>
      </c>
      <c r="E132" t="s">
        <v>544</v>
      </c>
      <c r="F132" t="s">
        <v>545</v>
      </c>
      <c r="H132">
        <v>45.5168599</v>
      </c>
      <c r="I132">
        <v>-78.611364499999993</v>
      </c>
      <c r="J132" s="1" t="str">
        <f t="shared" si="18"/>
        <v>Fluid (lake)</v>
      </c>
      <c r="K132" s="1" t="str">
        <f t="shared" si="19"/>
        <v>Untreated Water</v>
      </c>
      <c r="L132">
        <v>7</v>
      </c>
      <c r="M132" t="s">
        <v>108</v>
      </c>
      <c r="N132">
        <v>131</v>
      </c>
      <c r="O132">
        <v>30</v>
      </c>
      <c r="P132">
        <v>6.2</v>
      </c>
      <c r="Q132">
        <v>2.5000000000000001E-2</v>
      </c>
      <c r="R132">
        <v>2.6</v>
      </c>
      <c r="S132">
        <v>1.6</v>
      </c>
      <c r="T132">
        <v>5</v>
      </c>
    </row>
    <row r="133" spans="1:20" hidden="1" x14ac:dyDescent="0.3">
      <c r="A133" t="s">
        <v>546</v>
      </c>
      <c r="B133" t="s">
        <v>547</v>
      </c>
      <c r="C133" s="1" t="str">
        <f t="shared" si="20"/>
        <v>21:0691</v>
      </c>
      <c r="D133" s="1" t="str">
        <f>HYPERLINK("https://geochem.nrcan.gc.ca/cdogs/content/svy/svy_e.htm", "")</f>
        <v/>
      </c>
      <c r="G133" s="1" t="str">
        <f>HYPERLINK("https://geochem.nrcan.gc.ca/cdogs/content/cr_/cr_00082_e.htm", "82")</f>
        <v>82</v>
      </c>
      <c r="J133" t="s">
        <v>46</v>
      </c>
      <c r="K133" t="s">
        <v>47</v>
      </c>
      <c r="L133">
        <v>7</v>
      </c>
      <c r="M133" t="s">
        <v>48</v>
      </c>
      <c r="N133">
        <v>132</v>
      </c>
      <c r="O133">
        <v>70</v>
      </c>
      <c r="P133">
        <v>7.2</v>
      </c>
      <c r="Q133">
        <v>0.55000000000000004</v>
      </c>
      <c r="R133">
        <v>18</v>
      </c>
      <c r="S133">
        <v>2.7</v>
      </c>
      <c r="T133">
        <v>37</v>
      </c>
    </row>
    <row r="134" spans="1:20" hidden="1" x14ac:dyDescent="0.3">
      <c r="A134" t="s">
        <v>548</v>
      </c>
      <c r="B134" t="s">
        <v>549</v>
      </c>
      <c r="C134" s="1" t="str">
        <f t="shared" si="20"/>
        <v>21:0691</v>
      </c>
      <c r="D134" s="1" t="str">
        <f t="shared" ref="D134:D145" si="21">HYPERLINK("https://geochem.nrcan.gc.ca/cdogs/content/svy/svy210209_e.htm", "21:0209")</f>
        <v>21:0209</v>
      </c>
      <c r="E134" t="s">
        <v>550</v>
      </c>
      <c r="F134" t="s">
        <v>551</v>
      </c>
      <c r="H134">
        <v>45.535370800000003</v>
      </c>
      <c r="I134">
        <v>-78.581211699999997</v>
      </c>
      <c r="J134" s="1" t="str">
        <f t="shared" ref="J134:J145" si="22">HYPERLINK("https://geochem.nrcan.gc.ca/cdogs/content/kwd/kwd020016_e.htm", "Fluid (lake)")</f>
        <v>Fluid (lake)</v>
      </c>
      <c r="K134" s="1" t="str">
        <f t="shared" ref="K134:K145" si="23">HYPERLINK("https://geochem.nrcan.gc.ca/cdogs/content/kwd/kwd080007_e.htm", "Untreated Water")</f>
        <v>Untreated Water</v>
      </c>
      <c r="L134">
        <v>7</v>
      </c>
      <c r="M134" t="s">
        <v>113</v>
      </c>
      <c r="N134">
        <v>133</v>
      </c>
      <c r="O134">
        <v>40</v>
      </c>
      <c r="P134">
        <v>6.2</v>
      </c>
      <c r="Q134">
        <v>2.5000000000000001E-2</v>
      </c>
      <c r="R134">
        <v>3</v>
      </c>
      <c r="S134">
        <v>1.6</v>
      </c>
      <c r="T134">
        <v>4</v>
      </c>
    </row>
    <row r="135" spans="1:20" hidden="1" x14ac:dyDescent="0.3">
      <c r="A135" t="s">
        <v>552</v>
      </c>
      <c r="B135" t="s">
        <v>553</v>
      </c>
      <c r="C135" s="1" t="str">
        <f t="shared" si="20"/>
        <v>21:0691</v>
      </c>
      <c r="D135" s="1" t="str">
        <f t="shared" si="21"/>
        <v>21:0209</v>
      </c>
      <c r="E135" t="s">
        <v>554</v>
      </c>
      <c r="F135" t="s">
        <v>555</v>
      </c>
      <c r="H135">
        <v>45.562704799999999</v>
      </c>
      <c r="I135">
        <v>-78.556985400000002</v>
      </c>
      <c r="J135" s="1" t="str">
        <f t="shared" si="22"/>
        <v>Fluid (lake)</v>
      </c>
      <c r="K135" s="1" t="str">
        <f t="shared" si="23"/>
        <v>Untreated Water</v>
      </c>
      <c r="L135">
        <v>8</v>
      </c>
      <c r="M135" t="s">
        <v>33</v>
      </c>
      <c r="N135">
        <v>134</v>
      </c>
      <c r="O135">
        <v>80</v>
      </c>
      <c r="P135">
        <v>6</v>
      </c>
      <c r="Q135">
        <v>2.5000000000000001E-2</v>
      </c>
      <c r="R135">
        <v>5.5</v>
      </c>
      <c r="S135">
        <v>1.6</v>
      </c>
      <c r="T135">
        <v>3</v>
      </c>
    </row>
    <row r="136" spans="1:20" hidden="1" x14ac:dyDescent="0.3">
      <c r="A136" t="s">
        <v>556</v>
      </c>
      <c r="B136" t="s">
        <v>557</v>
      </c>
      <c r="C136" s="1" t="str">
        <f t="shared" si="20"/>
        <v>21:0691</v>
      </c>
      <c r="D136" s="1" t="str">
        <f t="shared" si="21"/>
        <v>21:0209</v>
      </c>
      <c r="E136" t="s">
        <v>558</v>
      </c>
      <c r="F136" t="s">
        <v>559</v>
      </c>
      <c r="H136">
        <v>45.575645199999997</v>
      </c>
      <c r="I136">
        <v>-78.5894282</v>
      </c>
      <c r="J136" s="1" t="str">
        <f t="shared" si="22"/>
        <v>Fluid (lake)</v>
      </c>
      <c r="K136" s="1" t="str">
        <f t="shared" si="23"/>
        <v>Untreated Water</v>
      </c>
      <c r="L136">
        <v>8</v>
      </c>
      <c r="M136" t="s">
        <v>38</v>
      </c>
      <c r="N136">
        <v>135</v>
      </c>
      <c r="O136">
        <v>40</v>
      </c>
      <c r="P136">
        <v>6.4</v>
      </c>
      <c r="Q136">
        <v>2.5000000000000001E-2</v>
      </c>
      <c r="R136">
        <v>3</v>
      </c>
      <c r="S136">
        <v>1.4</v>
      </c>
      <c r="T136">
        <v>4</v>
      </c>
    </row>
    <row r="137" spans="1:20" hidden="1" x14ac:dyDescent="0.3">
      <c r="A137" t="s">
        <v>560</v>
      </c>
      <c r="B137" t="s">
        <v>561</v>
      </c>
      <c r="C137" s="1" t="str">
        <f t="shared" si="20"/>
        <v>21:0691</v>
      </c>
      <c r="D137" s="1" t="str">
        <f t="shared" si="21"/>
        <v>21:0209</v>
      </c>
      <c r="E137" t="s">
        <v>562</v>
      </c>
      <c r="F137" t="s">
        <v>563</v>
      </c>
      <c r="H137">
        <v>45.583130799999999</v>
      </c>
      <c r="I137">
        <v>-78.562098199999994</v>
      </c>
      <c r="J137" s="1" t="str">
        <f t="shared" si="22"/>
        <v>Fluid (lake)</v>
      </c>
      <c r="K137" s="1" t="str">
        <f t="shared" si="23"/>
        <v>Untreated Water</v>
      </c>
      <c r="L137">
        <v>8</v>
      </c>
      <c r="M137" t="s">
        <v>24</v>
      </c>
      <c r="N137">
        <v>136</v>
      </c>
      <c r="O137">
        <v>30</v>
      </c>
      <c r="P137">
        <v>5.6</v>
      </c>
      <c r="Q137">
        <v>2.5000000000000001E-2</v>
      </c>
      <c r="R137">
        <v>2.9</v>
      </c>
      <c r="S137">
        <v>1.4</v>
      </c>
      <c r="T137">
        <v>2</v>
      </c>
    </row>
    <row r="138" spans="1:20" hidden="1" x14ac:dyDescent="0.3">
      <c r="A138" t="s">
        <v>564</v>
      </c>
      <c r="B138" t="s">
        <v>565</v>
      </c>
      <c r="C138" s="1" t="str">
        <f t="shared" si="20"/>
        <v>21:0691</v>
      </c>
      <c r="D138" s="1" t="str">
        <f t="shared" si="21"/>
        <v>21:0209</v>
      </c>
      <c r="E138" t="s">
        <v>562</v>
      </c>
      <c r="F138" t="s">
        <v>566</v>
      </c>
      <c r="H138">
        <v>45.583130799999999</v>
      </c>
      <c r="I138">
        <v>-78.562098199999994</v>
      </c>
      <c r="J138" s="1" t="str">
        <f t="shared" si="22"/>
        <v>Fluid (lake)</v>
      </c>
      <c r="K138" s="1" t="str">
        <f t="shared" si="23"/>
        <v>Untreated Water</v>
      </c>
      <c r="L138">
        <v>8</v>
      </c>
      <c r="M138" t="s">
        <v>28</v>
      </c>
      <c r="N138">
        <v>137</v>
      </c>
      <c r="O138">
        <v>40</v>
      </c>
      <c r="P138">
        <v>5.5</v>
      </c>
      <c r="Q138">
        <v>2.5000000000000001E-2</v>
      </c>
      <c r="R138">
        <v>2.7</v>
      </c>
      <c r="S138">
        <v>1.3</v>
      </c>
      <c r="T138">
        <v>2</v>
      </c>
    </row>
    <row r="139" spans="1:20" hidden="1" x14ac:dyDescent="0.3">
      <c r="A139" t="s">
        <v>567</v>
      </c>
      <c r="B139" t="s">
        <v>568</v>
      </c>
      <c r="C139" s="1" t="str">
        <f t="shared" si="20"/>
        <v>21:0691</v>
      </c>
      <c r="D139" s="1" t="str">
        <f t="shared" si="21"/>
        <v>21:0209</v>
      </c>
      <c r="E139" t="s">
        <v>569</v>
      </c>
      <c r="F139" t="s">
        <v>570</v>
      </c>
      <c r="H139">
        <v>45.599438300000003</v>
      </c>
      <c r="I139">
        <v>-78.537784299999998</v>
      </c>
      <c r="J139" s="1" t="str">
        <f t="shared" si="22"/>
        <v>Fluid (lake)</v>
      </c>
      <c r="K139" s="1" t="str">
        <f t="shared" si="23"/>
        <v>Untreated Water</v>
      </c>
      <c r="L139">
        <v>8</v>
      </c>
      <c r="M139" t="s">
        <v>43</v>
      </c>
      <c r="N139">
        <v>138</v>
      </c>
      <c r="O139">
        <v>40</v>
      </c>
      <c r="P139">
        <v>6.1</v>
      </c>
      <c r="Q139">
        <v>2.5000000000000001E-2</v>
      </c>
      <c r="R139">
        <v>3.1</v>
      </c>
      <c r="S139">
        <v>1.2</v>
      </c>
      <c r="T139">
        <v>3</v>
      </c>
    </row>
    <row r="140" spans="1:20" hidden="1" x14ac:dyDescent="0.3">
      <c r="A140" t="s">
        <v>571</v>
      </c>
      <c r="B140" t="s">
        <v>572</v>
      </c>
      <c r="C140" s="1" t="str">
        <f t="shared" si="20"/>
        <v>21:0691</v>
      </c>
      <c r="D140" s="1" t="str">
        <f t="shared" si="21"/>
        <v>21:0209</v>
      </c>
      <c r="E140" t="s">
        <v>573</v>
      </c>
      <c r="F140" t="s">
        <v>574</v>
      </c>
      <c r="H140">
        <v>45.615764599999999</v>
      </c>
      <c r="I140">
        <v>-78.495858200000001</v>
      </c>
      <c r="J140" s="1" t="str">
        <f t="shared" si="22"/>
        <v>Fluid (lake)</v>
      </c>
      <c r="K140" s="1" t="str">
        <f t="shared" si="23"/>
        <v>Untreated Water</v>
      </c>
      <c r="L140">
        <v>8</v>
      </c>
      <c r="M140" t="s">
        <v>53</v>
      </c>
      <c r="N140">
        <v>139</v>
      </c>
      <c r="O140">
        <v>50</v>
      </c>
      <c r="P140">
        <v>5.5</v>
      </c>
      <c r="Q140">
        <v>2.5000000000000001E-2</v>
      </c>
      <c r="R140">
        <v>3.5</v>
      </c>
      <c r="S140">
        <v>1.5</v>
      </c>
      <c r="T140">
        <v>2</v>
      </c>
    </row>
    <row r="141" spans="1:20" hidden="1" x14ac:dyDescent="0.3">
      <c r="A141" t="s">
        <v>575</v>
      </c>
      <c r="B141" t="s">
        <v>576</v>
      </c>
      <c r="C141" s="1" t="str">
        <f t="shared" si="20"/>
        <v>21:0691</v>
      </c>
      <c r="D141" s="1" t="str">
        <f t="shared" si="21"/>
        <v>21:0209</v>
      </c>
      <c r="E141" t="s">
        <v>577</v>
      </c>
      <c r="F141" t="s">
        <v>578</v>
      </c>
      <c r="H141">
        <v>45.620519199999997</v>
      </c>
      <c r="I141">
        <v>-78.464129400000004</v>
      </c>
      <c r="J141" s="1" t="str">
        <f t="shared" si="22"/>
        <v>Fluid (lake)</v>
      </c>
      <c r="K141" s="1" t="str">
        <f t="shared" si="23"/>
        <v>Untreated Water</v>
      </c>
      <c r="L141">
        <v>8</v>
      </c>
      <c r="M141" t="s">
        <v>58</v>
      </c>
      <c r="N141">
        <v>140</v>
      </c>
      <c r="O141">
        <v>40</v>
      </c>
      <c r="P141">
        <v>5.9</v>
      </c>
      <c r="Q141">
        <v>2.5000000000000001E-2</v>
      </c>
      <c r="R141">
        <v>3</v>
      </c>
      <c r="S141">
        <v>1.4</v>
      </c>
      <c r="T141">
        <v>3</v>
      </c>
    </row>
    <row r="142" spans="1:20" hidden="1" x14ac:dyDescent="0.3">
      <c r="A142" t="s">
        <v>579</v>
      </c>
      <c r="B142" t="s">
        <v>580</v>
      </c>
      <c r="C142" s="1" t="str">
        <f t="shared" si="20"/>
        <v>21:0691</v>
      </c>
      <c r="D142" s="1" t="str">
        <f t="shared" si="21"/>
        <v>21:0209</v>
      </c>
      <c r="E142" t="s">
        <v>581</v>
      </c>
      <c r="F142" t="s">
        <v>582</v>
      </c>
      <c r="H142">
        <v>45.643977100000001</v>
      </c>
      <c r="I142">
        <v>-78.415576099999996</v>
      </c>
      <c r="J142" s="1" t="str">
        <f t="shared" si="22"/>
        <v>Fluid (lake)</v>
      </c>
      <c r="K142" s="1" t="str">
        <f t="shared" si="23"/>
        <v>Untreated Water</v>
      </c>
      <c r="L142">
        <v>8</v>
      </c>
      <c r="M142" t="s">
        <v>63</v>
      </c>
      <c r="N142">
        <v>141</v>
      </c>
      <c r="O142">
        <v>40</v>
      </c>
      <c r="P142">
        <v>5.4</v>
      </c>
      <c r="Q142">
        <v>2.5000000000000001E-2</v>
      </c>
      <c r="R142">
        <v>2.8</v>
      </c>
      <c r="S142">
        <v>1.6</v>
      </c>
      <c r="T142">
        <v>2</v>
      </c>
    </row>
    <row r="143" spans="1:20" hidden="1" x14ac:dyDescent="0.3">
      <c r="A143" t="s">
        <v>583</v>
      </c>
      <c r="B143" t="s">
        <v>584</v>
      </c>
      <c r="C143" s="1" t="str">
        <f t="shared" si="20"/>
        <v>21:0691</v>
      </c>
      <c r="D143" s="1" t="str">
        <f t="shared" si="21"/>
        <v>21:0209</v>
      </c>
      <c r="E143" t="s">
        <v>585</v>
      </c>
      <c r="F143" t="s">
        <v>586</v>
      </c>
      <c r="H143">
        <v>45.686396799999997</v>
      </c>
      <c r="I143">
        <v>-78.357204400000001</v>
      </c>
      <c r="J143" s="1" t="str">
        <f t="shared" si="22"/>
        <v>Fluid (lake)</v>
      </c>
      <c r="K143" s="1" t="str">
        <f t="shared" si="23"/>
        <v>Untreated Water</v>
      </c>
      <c r="L143">
        <v>8</v>
      </c>
      <c r="M143" t="s">
        <v>68</v>
      </c>
      <c r="N143">
        <v>142</v>
      </c>
      <c r="O143">
        <v>30</v>
      </c>
      <c r="P143">
        <v>6.3</v>
      </c>
      <c r="Q143">
        <v>2.5000000000000001E-2</v>
      </c>
      <c r="R143">
        <v>3.5</v>
      </c>
      <c r="S143">
        <v>1.9</v>
      </c>
      <c r="T143">
        <v>5</v>
      </c>
    </row>
    <row r="144" spans="1:20" hidden="1" x14ac:dyDescent="0.3">
      <c r="A144" t="s">
        <v>587</v>
      </c>
      <c r="B144" t="s">
        <v>588</v>
      </c>
      <c r="C144" s="1" t="str">
        <f t="shared" si="20"/>
        <v>21:0691</v>
      </c>
      <c r="D144" s="1" t="str">
        <f t="shared" si="21"/>
        <v>21:0209</v>
      </c>
      <c r="E144" t="s">
        <v>589</v>
      </c>
      <c r="F144" t="s">
        <v>590</v>
      </c>
      <c r="H144">
        <v>45.742595799999997</v>
      </c>
      <c r="I144">
        <v>-78.306974199999999</v>
      </c>
      <c r="J144" s="1" t="str">
        <f t="shared" si="22"/>
        <v>Fluid (lake)</v>
      </c>
      <c r="K144" s="1" t="str">
        <f t="shared" si="23"/>
        <v>Untreated Water</v>
      </c>
      <c r="L144">
        <v>8</v>
      </c>
      <c r="M144" t="s">
        <v>73</v>
      </c>
      <c r="N144">
        <v>143</v>
      </c>
      <c r="O144">
        <v>30</v>
      </c>
      <c r="P144">
        <v>6.3</v>
      </c>
      <c r="Q144">
        <v>2.5000000000000001E-2</v>
      </c>
      <c r="R144">
        <v>3.5</v>
      </c>
      <c r="S144">
        <v>2.1</v>
      </c>
      <c r="T144">
        <v>6</v>
      </c>
    </row>
    <row r="145" spans="1:20" hidden="1" x14ac:dyDescent="0.3">
      <c r="A145" t="s">
        <v>591</v>
      </c>
      <c r="B145" t="s">
        <v>592</v>
      </c>
      <c r="C145" s="1" t="str">
        <f t="shared" si="20"/>
        <v>21:0691</v>
      </c>
      <c r="D145" s="1" t="str">
        <f t="shared" si="21"/>
        <v>21:0209</v>
      </c>
      <c r="E145" t="s">
        <v>593</v>
      </c>
      <c r="F145" t="s">
        <v>594</v>
      </c>
      <c r="H145">
        <v>45.778735300000001</v>
      </c>
      <c r="I145">
        <v>-78.319229500000006</v>
      </c>
      <c r="J145" s="1" t="str">
        <f t="shared" si="22"/>
        <v>Fluid (lake)</v>
      </c>
      <c r="K145" s="1" t="str">
        <f t="shared" si="23"/>
        <v>Untreated Water</v>
      </c>
      <c r="L145">
        <v>8</v>
      </c>
      <c r="M145" t="s">
        <v>78</v>
      </c>
      <c r="N145">
        <v>144</v>
      </c>
      <c r="O145">
        <v>40</v>
      </c>
      <c r="P145">
        <v>6.2</v>
      </c>
      <c r="Q145">
        <v>2.5000000000000001E-2</v>
      </c>
      <c r="R145">
        <v>3.1</v>
      </c>
      <c r="S145">
        <v>2.6</v>
      </c>
      <c r="T145">
        <v>7</v>
      </c>
    </row>
    <row r="146" spans="1:20" hidden="1" x14ac:dyDescent="0.3">
      <c r="A146" t="s">
        <v>595</v>
      </c>
      <c r="B146" t="s">
        <v>596</v>
      </c>
      <c r="C146" s="1" t="str">
        <f t="shared" si="20"/>
        <v>21:0691</v>
      </c>
      <c r="D146" s="1" t="str">
        <f>HYPERLINK("https://geochem.nrcan.gc.ca/cdogs/content/svy/svy_e.htm", "")</f>
        <v/>
      </c>
      <c r="G146" s="1" t="str">
        <f>HYPERLINK("https://geochem.nrcan.gc.ca/cdogs/content/cr_/cr_00081_e.htm", "81")</f>
        <v>81</v>
      </c>
      <c r="J146" t="s">
        <v>46</v>
      </c>
      <c r="K146" t="s">
        <v>47</v>
      </c>
      <c r="L146">
        <v>8</v>
      </c>
      <c r="M146" t="s">
        <v>48</v>
      </c>
      <c r="N146">
        <v>145</v>
      </c>
      <c r="O146">
        <v>50</v>
      </c>
      <c r="P146">
        <v>8.1</v>
      </c>
      <c r="Q146">
        <v>0.32</v>
      </c>
      <c r="R146">
        <v>48</v>
      </c>
      <c r="S146">
        <v>3.3</v>
      </c>
      <c r="T146">
        <v>121</v>
      </c>
    </row>
    <row r="147" spans="1:20" hidden="1" x14ac:dyDescent="0.3">
      <c r="A147" t="s">
        <v>597</v>
      </c>
      <c r="B147" t="s">
        <v>598</v>
      </c>
      <c r="C147" s="1" t="str">
        <f t="shared" si="20"/>
        <v>21:0691</v>
      </c>
      <c r="D147" s="1" t="str">
        <f t="shared" ref="D147:D158" si="24">HYPERLINK("https://geochem.nrcan.gc.ca/cdogs/content/svy/svy210209_e.htm", "21:0209")</f>
        <v>21:0209</v>
      </c>
      <c r="E147" t="s">
        <v>599</v>
      </c>
      <c r="F147" t="s">
        <v>600</v>
      </c>
      <c r="H147">
        <v>45.825572800000003</v>
      </c>
      <c r="I147">
        <v>-78.378778299999993</v>
      </c>
      <c r="J147" s="1" t="str">
        <f t="shared" ref="J147:J158" si="25">HYPERLINK("https://geochem.nrcan.gc.ca/cdogs/content/kwd/kwd020016_e.htm", "Fluid (lake)")</f>
        <v>Fluid (lake)</v>
      </c>
      <c r="K147" s="1" t="str">
        <f t="shared" ref="K147:K158" si="26">HYPERLINK("https://geochem.nrcan.gc.ca/cdogs/content/kwd/kwd080007_e.htm", "Untreated Water")</f>
        <v>Untreated Water</v>
      </c>
      <c r="L147">
        <v>8</v>
      </c>
      <c r="M147" t="s">
        <v>83</v>
      </c>
      <c r="N147">
        <v>146</v>
      </c>
      <c r="O147">
        <v>40</v>
      </c>
      <c r="P147">
        <v>5.9</v>
      </c>
      <c r="Q147">
        <v>2.5000000000000001E-2</v>
      </c>
      <c r="R147">
        <v>2.6</v>
      </c>
      <c r="S147">
        <v>0.8</v>
      </c>
      <c r="T147">
        <v>6</v>
      </c>
    </row>
    <row r="148" spans="1:20" hidden="1" x14ac:dyDescent="0.3">
      <c r="A148" t="s">
        <v>601</v>
      </c>
      <c r="B148" t="s">
        <v>602</v>
      </c>
      <c r="C148" s="1" t="str">
        <f t="shared" si="20"/>
        <v>21:0691</v>
      </c>
      <c r="D148" s="1" t="str">
        <f t="shared" si="24"/>
        <v>21:0209</v>
      </c>
      <c r="E148" t="s">
        <v>603</v>
      </c>
      <c r="F148" t="s">
        <v>604</v>
      </c>
      <c r="H148">
        <v>45.881674199999999</v>
      </c>
      <c r="I148">
        <v>-78.357246200000006</v>
      </c>
      <c r="J148" s="1" t="str">
        <f t="shared" si="25"/>
        <v>Fluid (lake)</v>
      </c>
      <c r="K148" s="1" t="str">
        <f t="shared" si="26"/>
        <v>Untreated Water</v>
      </c>
      <c r="L148">
        <v>8</v>
      </c>
      <c r="M148" t="s">
        <v>88</v>
      </c>
      <c r="N148">
        <v>147</v>
      </c>
      <c r="O148">
        <v>40</v>
      </c>
      <c r="P148">
        <v>6.5</v>
      </c>
      <c r="Q148">
        <v>2.5000000000000001E-2</v>
      </c>
      <c r="R148">
        <v>4.4000000000000004</v>
      </c>
      <c r="S148">
        <v>1.6</v>
      </c>
      <c r="T148">
        <v>12</v>
      </c>
    </row>
    <row r="149" spans="1:20" hidden="1" x14ac:dyDescent="0.3">
      <c r="A149" t="s">
        <v>605</v>
      </c>
      <c r="B149" t="s">
        <v>606</v>
      </c>
      <c r="C149" s="1" t="str">
        <f t="shared" si="20"/>
        <v>21:0691</v>
      </c>
      <c r="D149" s="1" t="str">
        <f t="shared" si="24"/>
        <v>21:0209</v>
      </c>
      <c r="E149" t="s">
        <v>607</v>
      </c>
      <c r="F149" t="s">
        <v>608</v>
      </c>
      <c r="H149">
        <v>45.904530000000001</v>
      </c>
      <c r="I149">
        <v>-78.375706500000007</v>
      </c>
      <c r="J149" s="1" t="str">
        <f t="shared" si="25"/>
        <v>Fluid (lake)</v>
      </c>
      <c r="K149" s="1" t="str">
        <f t="shared" si="26"/>
        <v>Untreated Water</v>
      </c>
      <c r="L149">
        <v>8</v>
      </c>
      <c r="M149" t="s">
        <v>93</v>
      </c>
      <c r="N149">
        <v>148</v>
      </c>
      <c r="O149">
        <v>30</v>
      </c>
      <c r="P149">
        <v>6.8</v>
      </c>
      <c r="Q149">
        <v>2.5000000000000001E-2</v>
      </c>
      <c r="R149">
        <v>4</v>
      </c>
      <c r="S149">
        <v>1.7</v>
      </c>
      <c r="T149">
        <v>13</v>
      </c>
    </row>
    <row r="150" spans="1:20" hidden="1" x14ac:dyDescent="0.3">
      <c r="A150" t="s">
        <v>609</v>
      </c>
      <c r="B150" t="s">
        <v>610</v>
      </c>
      <c r="C150" s="1" t="str">
        <f t="shared" si="20"/>
        <v>21:0691</v>
      </c>
      <c r="D150" s="1" t="str">
        <f t="shared" si="24"/>
        <v>21:0209</v>
      </c>
      <c r="E150" t="s">
        <v>611</v>
      </c>
      <c r="F150" t="s">
        <v>612</v>
      </c>
      <c r="H150">
        <v>45.955831199999999</v>
      </c>
      <c r="I150">
        <v>-78.372045299999996</v>
      </c>
      <c r="J150" s="1" t="str">
        <f t="shared" si="25"/>
        <v>Fluid (lake)</v>
      </c>
      <c r="K150" s="1" t="str">
        <f t="shared" si="26"/>
        <v>Untreated Water</v>
      </c>
      <c r="L150">
        <v>8</v>
      </c>
      <c r="M150" t="s">
        <v>98</v>
      </c>
      <c r="N150">
        <v>149</v>
      </c>
      <c r="O150">
        <v>40</v>
      </c>
      <c r="P150">
        <v>5.9</v>
      </c>
      <c r="Q150">
        <v>2.5000000000000001E-2</v>
      </c>
      <c r="R150">
        <v>4.2</v>
      </c>
      <c r="S150">
        <v>1.2</v>
      </c>
      <c r="T150">
        <v>4</v>
      </c>
    </row>
    <row r="151" spans="1:20" hidden="1" x14ac:dyDescent="0.3">
      <c r="A151" t="s">
        <v>613</v>
      </c>
      <c r="B151" t="s">
        <v>614</v>
      </c>
      <c r="C151" s="1" t="str">
        <f t="shared" si="20"/>
        <v>21:0691</v>
      </c>
      <c r="D151" s="1" t="str">
        <f t="shared" si="24"/>
        <v>21:0209</v>
      </c>
      <c r="E151" t="s">
        <v>615</v>
      </c>
      <c r="F151" t="s">
        <v>616</v>
      </c>
      <c r="H151">
        <v>45.969333599999999</v>
      </c>
      <c r="I151">
        <v>-78.361557599999998</v>
      </c>
      <c r="J151" s="1" t="str">
        <f t="shared" si="25"/>
        <v>Fluid (lake)</v>
      </c>
      <c r="K151" s="1" t="str">
        <f t="shared" si="26"/>
        <v>Untreated Water</v>
      </c>
      <c r="L151">
        <v>8</v>
      </c>
      <c r="M151" t="s">
        <v>103</v>
      </c>
      <c r="N151">
        <v>150</v>
      </c>
      <c r="O151">
        <v>40</v>
      </c>
      <c r="P151">
        <v>6</v>
      </c>
      <c r="Q151">
        <v>2.5000000000000001E-2</v>
      </c>
      <c r="R151">
        <v>3.3</v>
      </c>
      <c r="S151">
        <v>0.9</v>
      </c>
      <c r="T151">
        <v>5</v>
      </c>
    </row>
    <row r="152" spans="1:20" hidden="1" x14ac:dyDescent="0.3">
      <c r="A152" t="s">
        <v>617</v>
      </c>
      <c r="B152" t="s">
        <v>618</v>
      </c>
      <c r="C152" s="1" t="str">
        <f t="shared" si="20"/>
        <v>21:0691</v>
      </c>
      <c r="D152" s="1" t="str">
        <f t="shared" si="24"/>
        <v>21:0209</v>
      </c>
      <c r="E152" t="s">
        <v>619</v>
      </c>
      <c r="F152" t="s">
        <v>620</v>
      </c>
      <c r="H152">
        <v>45.993366299999998</v>
      </c>
      <c r="I152">
        <v>-78.290087999999997</v>
      </c>
      <c r="J152" s="1" t="str">
        <f t="shared" si="25"/>
        <v>Fluid (lake)</v>
      </c>
      <c r="K152" s="1" t="str">
        <f t="shared" si="26"/>
        <v>Untreated Water</v>
      </c>
      <c r="L152">
        <v>8</v>
      </c>
      <c r="M152" t="s">
        <v>108</v>
      </c>
      <c r="N152">
        <v>151</v>
      </c>
      <c r="O152">
        <v>40</v>
      </c>
      <c r="P152">
        <v>6.4</v>
      </c>
      <c r="Q152">
        <v>2.5000000000000001E-2</v>
      </c>
      <c r="R152">
        <v>4.2</v>
      </c>
      <c r="S152">
        <v>1.2</v>
      </c>
      <c r="T152">
        <v>8</v>
      </c>
    </row>
    <row r="153" spans="1:20" hidden="1" x14ac:dyDescent="0.3">
      <c r="A153" t="s">
        <v>621</v>
      </c>
      <c r="B153" t="s">
        <v>622</v>
      </c>
      <c r="C153" s="1" t="str">
        <f t="shared" si="20"/>
        <v>21:0691</v>
      </c>
      <c r="D153" s="1" t="str">
        <f t="shared" si="24"/>
        <v>21:0209</v>
      </c>
      <c r="E153" t="s">
        <v>623</v>
      </c>
      <c r="F153" t="s">
        <v>624</v>
      </c>
      <c r="H153">
        <v>45.989293799999999</v>
      </c>
      <c r="I153">
        <v>-78.788619199999999</v>
      </c>
      <c r="J153" s="1" t="str">
        <f t="shared" si="25"/>
        <v>Fluid (lake)</v>
      </c>
      <c r="K153" s="1" t="str">
        <f t="shared" si="26"/>
        <v>Untreated Water</v>
      </c>
      <c r="L153">
        <v>8</v>
      </c>
      <c r="M153" t="s">
        <v>113</v>
      </c>
      <c r="N153">
        <v>152</v>
      </c>
      <c r="O153">
        <v>40</v>
      </c>
      <c r="P153">
        <v>6.4</v>
      </c>
      <c r="Q153">
        <v>2.5000000000000001E-2</v>
      </c>
      <c r="R153">
        <v>3.6</v>
      </c>
      <c r="S153">
        <v>1</v>
      </c>
      <c r="T153">
        <v>6</v>
      </c>
    </row>
    <row r="154" spans="1:20" hidden="1" x14ac:dyDescent="0.3">
      <c r="A154" t="s">
        <v>625</v>
      </c>
      <c r="B154" t="s">
        <v>626</v>
      </c>
      <c r="C154" s="1" t="str">
        <f t="shared" si="20"/>
        <v>21:0691</v>
      </c>
      <c r="D154" s="1" t="str">
        <f t="shared" si="24"/>
        <v>21:0209</v>
      </c>
      <c r="E154" t="s">
        <v>627</v>
      </c>
      <c r="F154" t="s">
        <v>628</v>
      </c>
      <c r="H154">
        <v>45.968011199999999</v>
      </c>
      <c r="I154">
        <v>-78.758308400000004</v>
      </c>
      <c r="J154" s="1" t="str">
        <f t="shared" si="25"/>
        <v>Fluid (lake)</v>
      </c>
      <c r="K154" s="1" t="str">
        <f t="shared" si="26"/>
        <v>Untreated Water</v>
      </c>
      <c r="L154">
        <v>9</v>
      </c>
      <c r="M154" t="s">
        <v>24</v>
      </c>
      <c r="N154">
        <v>153</v>
      </c>
      <c r="O154">
        <v>40</v>
      </c>
      <c r="P154">
        <v>5.6</v>
      </c>
      <c r="Q154">
        <v>2.5000000000000001E-2</v>
      </c>
      <c r="R154">
        <v>4.2</v>
      </c>
      <c r="S154">
        <v>1.1000000000000001</v>
      </c>
      <c r="T154">
        <v>9</v>
      </c>
    </row>
    <row r="155" spans="1:20" hidden="1" x14ac:dyDescent="0.3">
      <c r="A155" t="s">
        <v>629</v>
      </c>
      <c r="B155" t="s">
        <v>630</v>
      </c>
      <c r="C155" s="1" t="str">
        <f t="shared" si="20"/>
        <v>21:0691</v>
      </c>
      <c r="D155" s="1" t="str">
        <f t="shared" si="24"/>
        <v>21:0209</v>
      </c>
      <c r="E155" t="s">
        <v>627</v>
      </c>
      <c r="F155" t="s">
        <v>631</v>
      </c>
      <c r="H155">
        <v>45.968011199999999</v>
      </c>
      <c r="I155">
        <v>-78.758308400000004</v>
      </c>
      <c r="J155" s="1" t="str">
        <f t="shared" si="25"/>
        <v>Fluid (lake)</v>
      </c>
      <c r="K155" s="1" t="str">
        <f t="shared" si="26"/>
        <v>Untreated Water</v>
      </c>
      <c r="L155">
        <v>9</v>
      </c>
      <c r="M155" t="s">
        <v>28</v>
      </c>
      <c r="N155">
        <v>154</v>
      </c>
      <c r="O155">
        <v>40</v>
      </c>
      <c r="P155">
        <v>5.6</v>
      </c>
      <c r="Q155">
        <v>2.5000000000000001E-2</v>
      </c>
      <c r="R155">
        <v>4.2</v>
      </c>
      <c r="S155">
        <v>1.2</v>
      </c>
      <c r="T155">
        <v>9</v>
      </c>
    </row>
    <row r="156" spans="1:20" hidden="1" x14ac:dyDescent="0.3">
      <c r="A156" t="s">
        <v>632</v>
      </c>
      <c r="B156" t="s">
        <v>633</v>
      </c>
      <c r="C156" s="1" t="str">
        <f t="shared" si="20"/>
        <v>21:0691</v>
      </c>
      <c r="D156" s="1" t="str">
        <f t="shared" si="24"/>
        <v>21:0209</v>
      </c>
      <c r="E156" t="s">
        <v>634</v>
      </c>
      <c r="F156" t="s">
        <v>635</v>
      </c>
      <c r="H156">
        <v>45.938775900000003</v>
      </c>
      <c r="I156">
        <v>-78.768375800000001</v>
      </c>
      <c r="J156" s="1" t="str">
        <f t="shared" si="25"/>
        <v>Fluid (lake)</v>
      </c>
      <c r="K156" s="1" t="str">
        <f t="shared" si="26"/>
        <v>Untreated Water</v>
      </c>
      <c r="L156">
        <v>9</v>
      </c>
      <c r="M156" t="s">
        <v>33</v>
      </c>
      <c r="N156">
        <v>155</v>
      </c>
      <c r="O156">
        <v>40</v>
      </c>
      <c r="P156">
        <v>5.6</v>
      </c>
      <c r="Q156">
        <v>2.5000000000000001E-2</v>
      </c>
      <c r="R156">
        <v>3.6</v>
      </c>
      <c r="S156">
        <v>1.1000000000000001</v>
      </c>
      <c r="T156">
        <v>5</v>
      </c>
    </row>
    <row r="157" spans="1:20" hidden="1" x14ac:dyDescent="0.3">
      <c r="A157" t="s">
        <v>636</v>
      </c>
      <c r="B157" t="s">
        <v>637</v>
      </c>
      <c r="C157" s="1" t="str">
        <f t="shared" si="20"/>
        <v>21:0691</v>
      </c>
      <c r="D157" s="1" t="str">
        <f t="shared" si="24"/>
        <v>21:0209</v>
      </c>
      <c r="E157" t="s">
        <v>638</v>
      </c>
      <c r="F157" t="s">
        <v>639</v>
      </c>
      <c r="H157">
        <v>45.948835600000002</v>
      </c>
      <c r="I157">
        <v>-78.726618099999996</v>
      </c>
      <c r="J157" s="1" t="str">
        <f t="shared" si="25"/>
        <v>Fluid (lake)</v>
      </c>
      <c r="K157" s="1" t="str">
        <f t="shared" si="26"/>
        <v>Untreated Water</v>
      </c>
      <c r="L157">
        <v>9</v>
      </c>
      <c r="M157" t="s">
        <v>38</v>
      </c>
      <c r="N157">
        <v>156</v>
      </c>
      <c r="O157">
        <v>30</v>
      </c>
      <c r="P157">
        <v>5.5</v>
      </c>
      <c r="Q157">
        <v>2.5000000000000001E-2</v>
      </c>
      <c r="R157">
        <v>3.3</v>
      </c>
      <c r="S157">
        <v>0.8</v>
      </c>
      <c r="T157">
        <v>4</v>
      </c>
    </row>
    <row r="158" spans="1:20" hidden="1" x14ac:dyDescent="0.3">
      <c r="A158" t="s">
        <v>640</v>
      </c>
      <c r="B158" t="s">
        <v>641</v>
      </c>
      <c r="C158" s="1" t="str">
        <f t="shared" si="20"/>
        <v>21:0691</v>
      </c>
      <c r="D158" s="1" t="str">
        <f t="shared" si="24"/>
        <v>21:0209</v>
      </c>
      <c r="E158" t="s">
        <v>642</v>
      </c>
      <c r="F158" t="s">
        <v>643</v>
      </c>
      <c r="H158">
        <v>45.969245000000001</v>
      </c>
      <c r="I158">
        <v>-78.690931899999995</v>
      </c>
      <c r="J158" s="1" t="str">
        <f t="shared" si="25"/>
        <v>Fluid (lake)</v>
      </c>
      <c r="K158" s="1" t="str">
        <f t="shared" si="26"/>
        <v>Untreated Water</v>
      </c>
      <c r="L158">
        <v>9</v>
      </c>
      <c r="M158" t="s">
        <v>43</v>
      </c>
      <c r="N158">
        <v>157</v>
      </c>
      <c r="O158">
        <v>40</v>
      </c>
      <c r="P158">
        <v>5.3</v>
      </c>
      <c r="Q158">
        <v>2.5000000000000001E-2</v>
      </c>
      <c r="R158">
        <v>2.8</v>
      </c>
      <c r="S158">
        <v>0.6</v>
      </c>
      <c r="T158">
        <v>2</v>
      </c>
    </row>
    <row r="159" spans="1:20" hidden="1" x14ac:dyDescent="0.3">
      <c r="A159" t="s">
        <v>644</v>
      </c>
      <c r="B159" t="s">
        <v>645</v>
      </c>
      <c r="C159" s="1" t="str">
        <f t="shared" si="20"/>
        <v>21:0691</v>
      </c>
      <c r="D159" s="1" t="str">
        <f>HYPERLINK("https://geochem.nrcan.gc.ca/cdogs/content/svy/svy_e.htm", "")</f>
        <v/>
      </c>
      <c r="G159" s="1" t="str">
        <f>HYPERLINK("https://geochem.nrcan.gc.ca/cdogs/content/cr_/cr_00081_e.htm", "81")</f>
        <v>81</v>
      </c>
      <c r="J159" t="s">
        <v>46</v>
      </c>
      <c r="K159" t="s">
        <v>47</v>
      </c>
      <c r="L159">
        <v>9</v>
      </c>
      <c r="M159" t="s">
        <v>48</v>
      </c>
      <c r="N159">
        <v>158</v>
      </c>
      <c r="O159">
        <v>50</v>
      </c>
      <c r="P159">
        <v>7.4</v>
      </c>
      <c r="Q159">
        <v>0.36</v>
      </c>
      <c r="R159">
        <v>50</v>
      </c>
      <c r="S159">
        <v>3.5</v>
      </c>
      <c r="T159">
        <v>122</v>
      </c>
    </row>
    <row r="160" spans="1:20" hidden="1" x14ac:dyDescent="0.3">
      <c r="A160" t="s">
        <v>646</v>
      </c>
      <c r="B160" t="s">
        <v>647</v>
      </c>
      <c r="C160" s="1" t="str">
        <f t="shared" si="20"/>
        <v>21:0691</v>
      </c>
      <c r="D160" s="1" t="str">
        <f t="shared" ref="D160:D176" si="27">HYPERLINK("https://geochem.nrcan.gc.ca/cdogs/content/svy/svy210209_e.htm", "21:0209")</f>
        <v>21:0209</v>
      </c>
      <c r="E160" t="s">
        <v>648</v>
      </c>
      <c r="F160" t="s">
        <v>649</v>
      </c>
      <c r="H160">
        <v>45.984444500000002</v>
      </c>
      <c r="I160">
        <v>-78.724940799999999</v>
      </c>
      <c r="J160" s="1" t="str">
        <f t="shared" ref="J160:J176" si="28">HYPERLINK("https://geochem.nrcan.gc.ca/cdogs/content/kwd/kwd020016_e.htm", "Fluid (lake)")</f>
        <v>Fluid (lake)</v>
      </c>
      <c r="K160" s="1" t="str">
        <f t="shared" ref="K160:K176" si="29">HYPERLINK("https://geochem.nrcan.gc.ca/cdogs/content/kwd/kwd080007_e.htm", "Untreated Water")</f>
        <v>Untreated Water</v>
      </c>
      <c r="L160">
        <v>9</v>
      </c>
      <c r="M160" t="s">
        <v>53</v>
      </c>
      <c r="N160">
        <v>159</v>
      </c>
      <c r="O160">
        <v>40</v>
      </c>
      <c r="P160">
        <v>5.5</v>
      </c>
      <c r="Q160">
        <v>2.5000000000000001E-2</v>
      </c>
      <c r="R160">
        <v>2.9</v>
      </c>
      <c r="S160">
        <v>0.7</v>
      </c>
      <c r="T160">
        <v>2</v>
      </c>
    </row>
    <row r="161" spans="1:20" hidden="1" x14ac:dyDescent="0.3">
      <c r="A161" t="s">
        <v>650</v>
      </c>
      <c r="B161" t="s">
        <v>651</v>
      </c>
      <c r="C161" s="1" t="str">
        <f t="shared" si="20"/>
        <v>21:0691</v>
      </c>
      <c r="D161" s="1" t="str">
        <f t="shared" si="27"/>
        <v>21:0209</v>
      </c>
      <c r="E161" t="s">
        <v>652</v>
      </c>
      <c r="F161" t="s">
        <v>653</v>
      </c>
      <c r="H161">
        <v>45.996971299999998</v>
      </c>
      <c r="I161">
        <v>-78.674268499999997</v>
      </c>
      <c r="J161" s="1" t="str">
        <f t="shared" si="28"/>
        <v>Fluid (lake)</v>
      </c>
      <c r="K161" s="1" t="str">
        <f t="shared" si="29"/>
        <v>Untreated Water</v>
      </c>
      <c r="L161">
        <v>9</v>
      </c>
      <c r="M161" t="s">
        <v>58</v>
      </c>
      <c r="N161">
        <v>160</v>
      </c>
      <c r="O161">
        <v>50</v>
      </c>
      <c r="P161">
        <v>5.6</v>
      </c>
      <c r="Q161">
        <v>2.5000000000000001E-2</v>
      </c>
      <c r="R161">
        <v>4.2</v>
      </c>
      <c r="S161">
        <v>1.1000000000000001</v>
      </c>
      <c r="T161">
        <v>6</v>
      </c>
    </row>
    <row r="162" spans="1:20" hidden="1" x14ac:dyDescent="0.3">
      <c r="A162" t="s">
        <v>654</v>
      </c>
      <c r="B162" t="s">
        <v>655</v>
      </c>
      <c r="C162" s="1" t="str">
        <f t="shared" si="20"/>
        <v>21:0691</v>
      </c>
      <c r="D162" s="1" t="str">
        <f t="shared" si="27"/>
        <v>21:0209</v>
      </c>
      <c r="E162" t="s">
        <v>656</v>
      </c>
      <c r="F162" t="s">
        <v>657</v>
      </c>
      <c r="H162">
        <v>45.991216299999998</v>
      </c>
      <c r="I162">
        <v>-78.646837300000001</v>
      </c>
      <c r="J162" s="1" t="str">
        <f t="shared" si="28"/>
        <v>Fluid (lake)</v>
      </c>
      <c r="K162" s="1" t="str">
        <f t="shared" si="29"/>
        <v>Untreated Water</v>
      </c>
      <c r="L162">
        <v>9</v>
      </c>
      <c r="M162" t="s">
        <v>63</v>
      </c>
      <c r="N162">
        <v>161</v>
      </c>
      <c r="O162">
        <v>60</v>
      </c>
      <c r="P162">
        <v>5.6</v>
      </c>
      <c r="Q162">
        <v>2.5000000000000001E-2</v>
      </c>
      <c r="R162">
        <v>3.6</v>
      </c>
      <c r="S162">
        <v>1</v>
      </c>
      <c r="T162">
        <v>6</v>
      </c>
    </row>
    <row r="163" spans="1:20" hidden="1" x14ac:dyDescent="0.3">
      <c r="A163" t="s">
        <v>658</v>
      </c>
      <c r="B163" t="s">
        <v>659</v>
      </c>
      <c r="C163" s="1" t="str">
        <f t="shared" si="20"/>
        <v>21:0691</v>
      </c>
      <c r="D163" s="1" t="str">
        <f t="shared" si="27"/>
        <v>21:0209</v>
      </c>
      <c r="E163" t="s">
        <v>660</v>
      </c>
      <c r="F163" t="s">
        <v>661</v>
      </c>
      <c r="H163">
        <v>45.998702899999998</v>
      </c>
      <c r="I163">
        <v>-78.602584100000001</v>
      </c>
      <c r="J163" s="1" t="str">
        <f t="shared" si="28"/>
        <v>Fluid (lake)</v>
      </c>
      <c r="K163" s="1" t="str">
        <f t="shared" si="29"/>
        <v>Untreated Water</v>
      </c>
      <c r="L163">
        <v>9</v>
      </c>
      <c r="M163" t="s">
        <v>68</v>
      </c>
      <c r="N163">
        <v>162</v>
      </c>
      <c r="O163">
        <v>50</v>
      </c>
      <c r="P163">
        <v>5.5</v>
      </c>
      <c r="Q163">
        <v>2.5000000000000001E-2</v>
      </c>
      <c r="R163">
        <v>5</v>
      </c>
      <c r="S163">
        <v>1.2</v>
      </c>
      <c r="T163">
        <v>9</v>
      </c>
    </row>
    <row r="164" spans="1:20" hidden="1" x14ac:dyDescent="0.3">
      <c r="A164" t="s">
        <v>662</v>
      </c>
      <c r="B164" t="s">
        <v>663</v>
      </c>
      <c r="C164" s="1" t="str">
        <f t="shared" si="20"/>
        <v>21:0691</v>
      </c>
      <c r="D164" s="1" t="str">
        <f t="shared" si="27"/>
        <v>21:0209</v>
      </c>
      <c r="E164" t="s">
        <v>664</v>
      </c>
      <c r="F164" t="s">
        <v>665</v>
      </c>
      <c r="H164">
        <v>45.983909699999998</v>
      </c>
      <c r="I164">
        <v>-78.576316000000006</v>
      </c>
      <c r="J164" s="1" t="str">
        <f t="shared" si="28"/>
        <v>Fluid (lake)</v>
      </c>
      <c r="K164" s="1" t="str">
        <f t="shared" si="29"/>
        <v>Untreated Water</v>
      </c>
      <c r="L164">
        <v>9</v>
      </c>
      <c r="M164" t="s">
        <v>73</v>
      </c>
      <c r="N164">
        <v>163</v>
      </c>
      <c r="O164">
        <v>40</v>
      </c>
      <c r="P164">
        <v>5.7</v>
      </c>
      <c r="Q164">
        <v>2.5000000000000001E-2</v>
      </c>
      <c r="R164">
        <v>5.0999999999999996</v>
      </c>
      <c r="S164">
        <v>1.2</v>
      </c>
      <c r="T164">
        <v>9</v>
      </c>
    </row>
    <row r="165" spans="1:20" hidden="1" x14ac:dyDescent="0.3">
      <c r="A165" t="s">
        <v>666</v>
      </c>
      <c r="B165" t="s">
        <v>667</v>
      </c>
      <c r="C165" s="1" t="str">
        <f t="shared" si="20"/>
        <v>21:0691</v>
      </c>
      <c r="D165" s="1" t="str">
        <f t="shared" si="27"/>
        <v>21:0209</v>
      </c>
      <c r="E165" t="s">
        <v>668</v>
      </c>
      <c r="F165" t="s">
        <v>669</v>
      </c>
      <c r="H165">
        <v>45.994889100000002</v>
      </c>
      <c r="I165">
        <v>-78.564820900000001</v>
      </c>
      <c r="J165" s="1" t="str">
        <f t="shared" si="28"/>
        <v>Fluid (lake)</v>
      </c>
      <c r="K165" s="1" t="str">
        <f t="shared" si="29"/>
        <v>Untreated Water</v>
      </c>
      <c r="L165">
        <v>9</v>
      </c>
      <c r="M165" t="s">
        <v>78</v>
      </c>
      <c r="N165">
        <v>164</v>
      </c>
      <c r="O165">
        <v>40</v>
      </c>
      <c r="P165">
        <v>5.4</v>
      </c>
      <c r="Q165">
        <v>2.5000000000000001E-2</v>
      </c>
      <c r="R165">
        <v>3.9</v>
      </c>
      <c r="S165">
        <v>0.9</v>
      </c>
      <c r="T165">
        <v>5</v>
      </c>
    </row>
    <row r="166" spans="1:20" hidden="1" x14ac:dyDescent="0.3">
      <c r="A166" t="s">
        <v>670</v>
      </c>
      <c r="B166" t="s">
        <v>671</v>
      </c>
      <c r="C166" s="1" t="str">
        <f t="shared" si="20"/>
        <v>21:0691</v>
      </c>
      <c r="D166" s="1" t="str">
        <f t="shared" si="27"/>
        <v>21:0209</v>
      </c>
      <c r="E166" t="s">
        <v>672</v>
      </c>
      <c r="F166" t="s">
        <v>673</v>
      </c>
      <c r="H166">
        <v>45.986559</v>
      </c>
      <c r="I166">
        <v>-78.5293949</v>
      </c>
      <c r="J166" s="1" t="str">
        <f t="shared" si="28"/>
        <v>Fluid (lake)</v>
      </c>
      <c r="K166" s="1" t="str">
        <f t="shared" si="29"/>
        <v>Untreated Water</v>
      </c>
      <c r="L166">
        <v>9</v>
      </c>
      <c r="M166" t="s">
        <v>83</v>
      </c>
      <c r="N166">
        <v>165</v>
      </c>
      <c r="O166">
        <v>40</v>
      </c>
      <c r="P166">
        <v>5.7</v>
      </c>
      <c r="Q166">
        <v>2.5000000000000001E-2</v>
      </c>
      <c r="R166">
        <v>6</v>
      </c>
      <c r="S166">
        <v>1.4</v>
      </c>
      <c r="T166">
        <v>10</v>
      </c>
    </row>
    <row r="167" spans="1:20" hidden="1" x14ac:dyDescent="0.3">
      <c r="A167" t="s">
        <v>674</v>
      </c>
      <c r="B167" t="s">
        <v>675</v>
      </c>
      <c r="C167" s="1" t="str">
        <f t="shared" si="20"/>
        <v>21:0691</v>
      </c>
      <c r="D167" s="1" t="str">
        <f t="shared" si="27"/>
        <v>21:0209</v>
      </c>
      <c r="E167" t="s">
        <v>676</v>
      </c>
      <c r="F167" t="s">
        <v>677</v>
      </c>
      <c r="H167">
        <v>45.985933799999998</v>
      </c>
      <c r="I167">
        <v>-78.4830051</v>
      </c>
      <c r="J167" s="1" t="str">
        <f t="shared" si="28"/>
        <v>Fluid (lake)</v>
      </c>
      <c r="K167" s="1" t="str">
        <f t="shared" si="29"/>
        <v>Untreated Water</v>
      </c>
      <c r="L167">
        <v>9</v>
      </c>
      <c r="M167" t="s">
        <v>88</v>
      </c>
      <c r="N167">
        <v>166</v>
      </c>
      <c r="O167">
        <v>30</v>
      </c>
      <c r="P167">
        <v>5.6</v>
      </c>
      <c r="Q167">
        <v>2.5000000000000001E-2</v>
      </c>
      <c r="R167">
        <v>3.4</v>
      </c>
      <c r="S167">
        <v>1</v>
      </c>
      <c r="T167">
        <v>5</v>
      </c>
    </row>
    <row r="168" spans="1:20" hidden="1" x14ac:dyDescent="0.3">
      <c r="A168" t="s">
        <v>678</v>
      </c>
      <c r="B168" t="s">
        <v>679</v>
      </c>
      <c r="C168" s="1" t="str">
        <f t="shared" si="20"/>
        <v>21:0691</v>
      </c>
      <c r="D168" s="1" t="str">
        <f t="shared" si="27"/>
        <v>21:0209</v>
      </c>
      <c r="E168" t="s">
        <v>680</v>
      </c>
      <c r="F168" t="s">
        <v>681</v>
      </c>
      <c r="H168">
        <v>45.962034899999999</v>
      </c>
      <c r="I168">
        <v>-78.436695700000001</v>
      </c>
      <c r="J168" s="1" t="str">
        <f t="shared" si="28"/>
        <v>Fluid (lake)</v>
      </c>
      <c r="K168" s="1" t="str">
        <f t="shared" si="29"/>
        <v>Untreated Water</v>
      </c>
      <c r="L168">
        <v>9</v>
      </c>
      <c r="M168" t="s">
        <v>93</v>
      </c>
      <c r="N168">
        <v>167</v>
      </c>
      <c r="O168">
        <v>30</v>
      </c>
      <c r="P168">
        <v>5.7</v>
      </c>
      <c r="Q168">
        <v>2.5000000000000001E-2</v>
      </c>
      <c r="R168">
        <v>5.8</v>
      </c>
      <c r="S168">
        <v>2</v>
      </c>
      <c r="T168">
        <v>17</v>
      </c>
    </row>
    <row r="169" spans="1:20" hidden="1" x14ac:dyDescent="0.3">
      <c r="A169" t="s">
        <v>682</v>
      </c>
      <c r="B169" t="s">
        <v>683</v>
      </c>
      <c r="C169" s="1" t="str">
        <f t="shared" si="20"/>
        <v>21:0691</v>
      </c>
      <c r="D169" s="1" t="str">
        <f t="shared" si="27"/>
        <v>21:0209</v>
      </c>
      <c r="E169" t="s">
        <v>684</v>
      </c>
      <c r="F169" t="s">
        <v>685</v>
      </c>
      <c r="H169">
        <v>45.992734800000001</v>
      </c>
      <c r="I169">
        <v>-78.428240200000005</v>
      </c>
      <c r="J169" s="1" t="str">
        <f t="shared" si="28"/>
        <v>Fluid (lake)</v>
      </c>
      <c r="K169" s="1" t="str">
        <f t="shared" si="29"/>
        <v>Untreated Water</v>
      </c>
      <c r="L169">
        <v>9</v>
      </c>
      <c r="M169" t="s">
        <v>98</v>
      </c>
      <c r="N169">
        <v>168</v>
      </c>
      <c r="O169">
        <v>30</v>
      </c>
      <c r="P169">
        <v>5.7</v>
      </c>
      <c r="Q169">
        <v>2.5000000000000001E-2</v>
      </c>
      <c r="R169">
        <v>4</v>
      </c>
      <c r="S169">
        <v>1.2</v>
      </c>
      <c r="T169">
        <v>7</v>
      </c>
    </row>
    <row r="170" spans="1:20" hidden="1" x14ac:dyDescent="0.3">
      <c r="A170" t="s">
        <v>686</v>
      </c>
      <c r="B170" t="s">
        <v>687</v>
      </c>
      <c r="C170" s="1" t="str">
        <f t="shared" si="20"/>
        <v>21:0691</v>
      </c>
      <c r="D170" s="1" t="str">
        <f t="shared" si="27"/>
        <v>21:0209</v>
      </c>
      <c r="E170" t="s">
        <v>688</v>
      </c>
      <c r="F170" t="s">
        <v>689</v>
      </c>
      <c r="H170">
        <v>45.987064599999997</v>
      </c>
      <c r="I170">
        <v>-78.386990600000004</v>
      </c>
      <c r="J170" s="1" t="str">
        <f t="shared" si="28"/>
        <v>Fluid (lake)</v>
      </c>
      <c r="K170" s="1" t="str">
        <f t="shared" si="29"/>
        <v>Untreated Water</v>
      </c>
      <c r="L170">
        <v>9</v>
      </c>
      <c r="M170" t="s">
        <v>103</v>
      </c>
      <c r="N170">
        <v>169</v>
      </c>
      <c r="O170">
        <v>30</v>
      </c>
      <c r="P170">
        <v>5.6</v>
      </c>
      <c r="Q170">
        <v>2.5000000000000001E-2</v>
      </c>
      <c r="R170">
        <v>4.0999999999999996</v>
      </c>
      <c r="S170">
        <v>1.2</v>
      </c>
      <c r="T170">
        <v>6</v>
      </c>
    </row>
    <row r="171" spans="1:20" hidden="1" x14ac:dyDescent="0.3">
      <c r="A171" t="s">
        <v>690</v>
      </c>
      <c r="B171" t="s">
        <v>691</v>
      </c>
      <c r="C171" s="1" t="str">
        <f t="shared" si="20"/>
        <v>21:0691</v>
      </c>
      <c r="D171" s="1" t="str">
        <f t="shared" si="27"/>
        <v>21:0209</v>
      </c>
      <c r="E171" t="s">
        <v>692</v>
      </c>
      <c r="F171" t="s">
        <v>693</v>
      </c>
      <c r="H171">
        <v>45.9561043</v>
      </c>
      <c r="I171">
        <v>-78.398913100000001</v>
      </c>
      <c r="J171" s="1" t="str">
        <f t="shared" si="28"/>
        <v>Fluid (lake)</v>
      </c>
      <c r="K171" s="1" t="str">
        <f t="shared" si="29"/>
        <v>Untreated Water</v>
      </c>
      <c r="L171">
        <v>9</v>
      </c>
      <c r="M171" t="s">
        <v>108</v>
      </c>
      <c r="N171">
        <v>170</v>
      </c>
      <c r="O171">
        <v>30</v>
      </c>
      <c r="P171">
        <v>4.9000000000000004</v>
      </c>
      <c r="Q171">
        <v>2.5000000000000001E-2</v>
      </c>
      <c r="R171">
        <v>2.8</v>
      </c>
      <c r="S171">
        <v>1</v>
      </c>
      <c r="T171">
        <v>1</v>
      </c>
    </row>
    <row r="172" spans="1:20" hidden="1" x14ac:dyDescent="0.3">
      <c r="A172" t="s">
        <v>694</v>
      </c>
      <c r="B172" t="s">
        <v>695</v>
      </c>
      <c r="C172" s="1" t="str">
        <f t="shared" si="20"/>
        <v>21:0691</v>
      </c>
      <c r="D172" s="1" t="str">
        <f t="shared" si="27"/>
        <v>21:0209</v>
      </c>
      <c r="E172" t="s">
        <v>696</v>
      </c>
      <c r="F172" t="s">
        <v>697</v>
      </c>
      <c r="H172">
        <v>45.922366500000003</v>
      </c>
      <c r="I172">
        <v>-78.404721499999994</v>
      </c>
      <c r="J172" s="1" t="str">
        <f t="shared" si="28"/>
        <v>Fluid (lake)</v>
      </c>
      <c r="K172" s="1" t="str">
        <f t="shared" si="29"/>
        <v>Untreated Water</v>
      </c>
      <c r="L172">
        <v>9</v>
      </c>
      <c r="M172" t="s">
        <v>113</v>
      </c>
      <c r="N172">
        <v>171</v>
      </c>
      <c r="O172">
        <v>30</v>
      </c>
      <c r="P172">
        <v>5.6</v>
      </c>
      <c r="Q172">
        <v>2.5000000000000001E-2</v>
      </c>
      <c r="R172">
        <v>4.0999999999999996</v>
      </c>
      <c r="S172">
        <v>1.4</v>
      </c>
      <c r="T172">
        <v>8</v>
      </c>
    </row>
    <row r="173" spans="1:20" hidden="1" x14ac:dyDescent="0.3">
      <c r="A173" t="s">
        <v>698</v>
      </c>
      <c r="B173" t="s">
        <v>699</v>
      </c>
      <c r="C173" s="1" t="str">
        <f t="shared" si="20"/>
        <v>21:0691</v>
      </c>
      <c r="D173" s="1" t="str">
        <f t="shared" si="27"/>
        <v>21:0209</v>
      </c>
      <c r="E173" t="s">
        <v>700</v>
      </c>
      <c r="F173" t="s">
        <v>701</v>
      </c>
      <c r="H173">
        <v>45.886442799999998</v>
      </c>
      <c r="I173">
        <v>-78.410211200000006</v>
      </c>
      <c r="J173" s="1" t="str">
        <f t="shared" si="28"/>
        <v>Fluid (lake)</v>
      </c>
      <c r="K173" s="1" t="str">
        <f t="shared" si="29"/>
        <v>Untreated Water</v>
      </c>
      <c r="L173">
        <v>10</v>
      </c>
      <c r="M173" t="s">
        <v>24</v>
      </c>
      <c r="N173">
        <v>172</v>
      </c>
      <c r="O173">
        <v>40</v>
      </c>
      <c r="P173">
        <v>5.6</v>
      </c>
      <c r="Q173">
        <v>2.5000000000000001E-2</v>
      </c>
      <c r="R173">
        <v>2.6</v>
      </c>
      <c r="S173">
        <v>1.2</v>
      </c>
      <c r="T173">
        <v>7</v>
      </c>
    </row>
    <row r="174" spans="1:20" hidden="1" x14ac:dyDescent="0.3">
      <c r="A174" t="s">
        <v>702</v>
      </c>
      <c r="B174" t="s">
        <v>703</v>
      </c>
      <c r="C174" s="1" t="str">
        <f t="shared" si="20"/>
        <v>21:0691</v>
      </c>
      <c r="D174" s="1" t="str">
        <f t="shared" si="27"/>
        <v>21:0209</v>
      </c>
      <c r="E174" t="s">
        <v>700</v>
      </c>
      <c r="F174" t="s">
        <v>704</v>
      </c>
      <c r="H174">
        <v>45.886442799999998</v>
      </c>
      <c r="I174">
        <v>-78.410211200000006</v>
      </c>
      <c r="J174" s="1" t="str">
        <f t="shared" si="28"/>
        <v>Fluid (lake)</v>
      </c>
      <c r="K174" s="1" t="str">
        <f t="shared" si="29"/>
        <v>Untreated Water</v>
      </c>
      <c r="L174">
        <v>10</v>
      </c>
      <c r="M174" t="s">
        <v>28</v>
      </c>
      <c r="N174">
        <v>173</v>
      </c>
      <c r="O174">
        <v>40</v>
      </c>
      <c r="P174">
        <v>5.5</v>
      </c>
      <c r="Q174">
        <v>2.5000000000000001E-2</v>
      </c>
      <c r="R174">
        <v>2.5</v>
      </c>
      <c r="S174">
        <v>1.2</v>
      </c>
      <c r="T174">
        <v>7</v>
      </c>
    </row>
    <row r="175" spans="1:20" hidden="1" x14ac:dyDescent="0.3">
      <c r="A175" t="s">
        <v>705</v>
      </c>
      <c r="B175" t="s">
        <v>706</v>
      </c>
      <c r="C175" s="1" t="str">
        <f t="shared" si="20"/>
        <v>21:0691</v>
      </c>
      <c r="D175" s="1" t="str">
        <f t="shared" si="27"/>
        <v>21:0209</v>
      </c>
      <c r="E175" t="s">
        <v>707</v>
      </c>
      <c r="F175" t="s">
        <v>708</v>
      </c>
      <c r="H175">
        <v>45.880562500000003</v>
      </c>
      <c r="I175">
        <v>-78.430408400000005</v>
      </c>
      <c r="J175" s="1" t="str">
        <f t="shared" si="28"/>
        <v>Fluid (lake)</v>
      </c>
      <c r="K175" s="1" t="str">
        <f t="shared" si="29"/>
        <v>Untreated Water</v>
      </c>
      <c r="L175">
        <v>10</v>
      </c>
      <c r="M175" t="s">
        <v>33</v>
      </c>
      <c r="N175">
        <v>174</v>
      </c>
      <c r="O175">
        <v>30</v>
      </c>
      <c r="P175">
        <v>5.5</v>
      </c>
      <c r="Q175">
        <v>2.5000000000000001E-2</v>
      </c>
      <c r="R175">
        <v>3.3</v>
      </c>
      <c r="S175">
        <v>1.2</v>
      </c>
      <c r="T175">
        <v>4</v>
      </c>
    </row>
    <row r="176" spans="1:20" hidden="1" x14ac:dyDescent="0.3">
      <c r="A176" t="s">
        <v>709</v>
      </c>
      <c r="B176" t="s">
        <v>710</v>
      </c>
      <c r="C176" s="1" t="str">
        <f t="shared" si="20"/>
        <v>21:0691</v>
      </c>
      <c r="D176" s="1" t="str">
        <f t="shared" si="27"/>
        <v>21:0209</v>
      </c>
      <c r="E176" t="s">
        <v>711</v>
      </c>
      <c r="F176" t="s">
        <v>712</v>
      </c>
      <c r="H176">
        <v>45.837637700000002</v>
      </c>
      <c r="I176">
        <v>-78.440859500000002</v>
      </c>
      <c r="J176" s="1" t="str">
        <f t="shared" si="28"/>
        <v>Fluid (lake)</v>
      </c>
      <c r="K176" s="1" t="str">
        <f t="shared" si="29"/>
        <v>Untreated Water</v>
      </c>
      <c r="L176">
        <v>10</v>
      </c>
      <c r="M176" t="s">
        <v>38</v>
      </c>
      <c r="N176">
        <v>175</v>
      </c>
      <c r="O176">
        <v>30</v>
      </c>
      <c r="P176">
        <v>5.5</v>
      </c>
      <c r="Q176">
        <v>2.5000000000000001E-2</v>
      </c>
      <c r="R176">
        <v>3.9</v>
      </c>
      <c r="S176">
        <v>1.3</v>
      </c>
      <c r="T176">
        <v>6</v>
      </c>
    </row>
    <row r="177" spans="1:20" hidden="1" x14ac:dyDescent="0.3">
      <c r="A177" t="s">
        <v>713</v>
      </c>
      <c r="B177" t="s">
        <v>714</v>
      </c>
      <c r="C177" s="1" t="str">
        <f t="shared" si="20"/>
        <v>21:0691</v>
      </c>
      <c r="D177" s="1" t="str">
        <f>HYPERLINK("https://geochem.nrcan.gc.ca/cdogs/content/svy/svy_e.htm", "")</f>
        <v/>
      </c>
      <c r="G177" s="1" t="str">
        <f>HYPERLINK("https://geochem.nrcan.gc.ca/cdogs/content/cr_/cr_00081_e.htm", "81")</f>
        <v>81</v>
      </c>
      <c r="J177" t="s">
        <v>46</v>
      </c>
      <c r="K177" t="s">
        <v>47</v>
      </c>
      <c r="L177">
        <v>10</v>
      </c>
      <c r="M177" t="s">
        <v>48</v>
      </c>
      <c r="N177">
        <v>176</v>
      </c>
      <c r="O177">
        <v>40</v>
      </c>
      <c r="P177">
        <v>7.4</v>
      </c>
      <c r="Q177">
        <v>0.36</v>
      </c>
      <c r="R177">
        <v>51</v>
      </c>
      <c r="S177">
        <v>3.4</v>
      </c>
      <c r="T177">
        <v>122</v>
      </c>
    </row>
    <row r="178" spans="1:20" hidden="1" x14ac:dyDescent="0.3">
      <c r="A178" t="s">
        <v>715</v>
      </c>
      <c r="B178" t="s">
        <v>716</v>
      </c>
      <c r="C178" s="1" t="str">
        <f t="shared" si="20"/>
        <v>21:0691</v>
      </c>
      <c r="D178" s="1" t="str">
        <f t="shared" ref="D178:D196" si="30">HYPERLINK("https://geochem.nrcan.gc.ca/cdogs/content/svy/svy210209_e.htm", "21:0209")</f>
        <v>21:0209</v>
      </c>
      <c r="E178" t="s">
        <v>717</v>
      </c>
      <c r="F178" t="s">
        <v>718</v>
      </c>
      <c r="H178">
        <v>45.815241899999997</v>
      </c>
      <c r="I178">
        <v>-78.401712500000002</v>
      </c>
      <c r="J178" s="1" t="str">
        <f t="shared" ref="J178:J196" si="31">HYPERLINK("https://geochem.nrcan.gc.ca/cdogs/content/kwd/kwd020016_e.htm", "Fluid (lake)")</f>
        <v>Fluid (lake)</v>
      </c>
      <c r="K178" s="1" t="str">
        <f t="shared" ref="K178:K196" si="32">HYPERLINK("https://geochem.nrcan.gc.ca/cdogs/content/kwd/kwd080007_e.htm", "Untreated Water")</f>
        <v>Untreated Water</v>
      </c>
      <c r="L178">
        <v>10</v>
      </c>
      <c r="M178" t="s">
        <v>43</v>
      </c>
      <c r="N178">
        <v>177</v>
      </c>
      <c r="O178">
        <v>40</v>
      </c>
      <c r="P178">
        <v>5.7</v>
      </c>
      <c r="Q178">
        <v>2.5000000000000001E-2</v>
      </c>
      <c r="R178">
        <v>3.9</v>
      </c>
      <c r="S178">
        <v>1.2</v>
      </c>
      <c r="T178">
        <v>4</v>
      </c>
    </row>
    <row r="179" spans="1:20" hidden="1" x14ac:dyDescent="0.3">
      <c r="A179" t="s">
        <v>719</v>
      </c>
      <c r="B179" t="s">
        <v>720</v>
      </c>
      <c r="C179" s="1" t="str">
        <f t="shared" si="20"/>
        <v>21:0691</v>
      </c>
      <c r="D179" s="1" t="str">
        <f t="shared" si="30"/>
        <v>21:0209</v>
      </c>
      <c r="E179" t="s">
        <v>721</v>
      </c>
      <c r="F179" t="s">
        <v>722</v>
      </c>
      <c r="H179">
        <v>45.797884799999999</v>
      </c>
      <c r="I179">
        <v>-78.403948200000002</v>
      </c>
      <c r="J179" s="1" t="str">
        <f t="shared" si="31"/>
        <v>Fluid (lake)</v>
      </c>
      <c r="K179" s="1" t="str">
        <f t="shared" si="32"/>
        <v>Untreated Water</v>
      </c>
      <c r="L179">
        <v>10</v>
      </c>
      <c r="M179" t="s">
        <v>53</v>
      </c>
      <c r="N179">
        <v>178</v>
      </c>
      <c r="O179">
        <v>40</v>
      </c>
      <c r="P179">
        <v>5.5</v>
      </c>
      <c r="Q179">
        <v>2.5000000000000001E-2</v>
      </c>
      <c r="R179">
        <v>2.5</v>
      </c>
      <c r="S179">
        <v>1</v>
      </c>
      <c r="T179">
        <v>3</v>
      </c>
    </row>
    <row r="180" spans="1:20" hidden="1" x14ac:dyDescent="0.3">
      <c r="A180" t="s">
        <v>723</v>
      </c>
      <c r="B180" t="s">
        <v>724</v>
      </c>
      <c r="C180" s="1" t="str">
        <f t="shared" si="20"/>
        <v>21:0691</v>
      </c>
      <c r="D180" s="1" t="str">
        <f t="shared" si="30"/>
        <v>21:0209</v>
      </c>
      <c r="E180" t="s">
        <v>725</v>
      </c>
      <c r="F180" t="s">
        <v>726</v>
      </c>
      <c r="H180">
        <v>45.793713400000001</v>
      </c>
      <c r="I180">
        <v>-78.345827900000003</v>
      </c>
      <c r="J180" s="1" t="str">
        <f t="shared" si="31"/>
        <v>Fluid (lake)</v>
      </c>
      <c r="K180" s="1" t="str">
        <f t="shared" si="32"/>
        <v>Untreated Water</v>
      </c>
      <c r="L180">
        <v>10</v>
      </c>
      <c r="M180" t="s">
        <v>58</v>
      </c>
      <c r="N180">
        <v>179</v>
      </c>
      <c r="O180">
        <v>40</v>
      </c>
      <c r="P180">
        <v>5.5</v>
      </c>
      <c r="Q180">
        <v>2.5000000000000001E-2</v>
      </c>
      <c r="R180">
        <v>4.5</v>
      </c>
      <c r="S180">
        <v>1.4</v>
      </c>
      <c r="T180">
        <v>4</v>
      </c>
    </row>
    <row r="181" spans="1:20" hidden="1" x14ac:dyDescent="0.3">
      <c r="A181" t="s">
        <v>727</v>
      </c>
      <c r="B181" t="s">
        <v>728</v>
      </c>
      <c r="C181" s="1" t="str">
        <f t="shared" si="20"/>
        <v>21:0691</v>
      </c>
      <c r="D181" s="1" t="str">
        <f t="shared" si="30"/>
        <v>21:0209</v>
      </c>
      <c r="E181" t="s">
        <v>729</v>
      </c>
      <c r="F181" t="s">
        <v>730</v>
      </c>
      <c r="H181">
        <v>45.7463178</v>
      </c>
      <c r="I181">
        <v>-78.361524500000002</v>
      </c>
      <c r="J181" s="1" t="str">
        <f t="shared" si="31"/>
        <v>Fluid (lake)</v>
      </c>
      <c r="K181" s="1" t="str">
        <f t="shared" si="32"/>
        <v>Untreated Water</v>
      </c>
      <c r="L181">
        <v>10</v>
      </c>
      <c r="M181" t="s">
        <v>63</v>
      </c>
      <c r="N181">
        <v>180</v>
      </c>
      <c r="O181">
        <v>30</v>
      </c>
      <c r="P181">
        <v>5.6</v>
      </c>
      <c r="Q181">
        <v>2.5000000000000001E-2</v>
      </c>
      <c r="R181">
        <v>3.5</v>
      </c>
      <c r="S181">
        <v>1.1000000000000001</v>
      </c>
      <c r="T181">
        <v>6</v>
      </c>
    </row>
    <row r="182" spans="1:20" hidden="1" x14ac:dyDescent="0.3">
      <c r="A182" t="s">
        <v>731</v>
      </c>
      <c r="B182" t="s">
        <v>732</v>
      </c>
      <c r="C182" s="1" t="str">
        <f t="shared" si="20"/>
        <v>21:0691</v>
      </c>
      <c r="D182" s="1" t="str">
        <f t="shared" si="30"/>
        <v>21:0209</v>
      </c>
      <c r="E182" t="s">
        <v>733</v>
      </c>
      <c r="F182" t="s">
        <v>734</v>
      </c>
      <c r="H182">
        <v>45.739564100000003</v>
      </c>
      <c r="I182">
        <v>-78.389197699999997</v>
      </c>
      <c r="J182" s="1" t="str">
        <f t="shared" si="31"/>
        <v>Fluid (lake)</v>
      </c>
      <c r="K182" s="1" t="str">
        <f t="shared" si="32"/>
        <v>Untreated Water</v>
      </c>
      <c r="L182">
        <v>10</v>
      </c>
      <c r="M182" t="s">
        <v>68</v>
      </c>
      <c r="N182">
        <v>181</v>
      </c>
      <c r="O182">
        <v>30</v>
      </c>
      <c r="P182">
        <v>5.7</v>
      </c>
      <c r="Q182">
        <v>2.5000000000000001E-2</v>
      </c>
      <c r="R182">
        <v>5.0999999999999996</v>
      </c>
      <c r="S182">
        <v>2</v>
      </c>
      <c r="T182">
        <v>6</v>
      </c>
    </row>
    <row r="183" spans="1:20" hidden="1" x14ac:dyDescent="0.3">
      <c r="A183" t="s">
        <v>735</v>
      </c>
      <c r="B183" t="s">
        <v>736</v>
      </c>
      <c r="C183" s="1" t="str">
        <f t="shared" si="20"/>
        <v>21:0691</v>
      </c>
      <c r="D183" s="1" t="str">
        <f t="shared" si="30"/>
        <v>21:0209</v>
      </c>
      <c r="E183" t="s">
        <v>737</v>
      </c>
      <c r="F183" t="s">
        <v>738</v>
      </c>
      <c r="H183">
        <v>45.713292500000001</v>
      </c>
      <c r="I183">
        <v>-78.363067200000003</v>
      </c>
      <c r="J183" s="1" t="str">
        <f t="shared" si="31"/>
        <v>Fluid (lake)</v>
      </c>
      <c r="K183" s="1" t="str">
        <f t="shared" si="32"/>
        <v>Untreated Water</v>
      </c>
      <c r="L183">
        <v>10</v>
      </c>
      <c r="M183" t="s">
        <v>73</v>
      </c>
      <c r="N183">
        <v>182</v>
      </c>
      <c r="O183">
        <v>30</v>
      </c>
      <c r="P183">
        <v>5.5</v>
      </c>
      <c r="Q183">
        <v>2.5000000000000001E-2</v>
      </c>
      <c r="R183">
        <v>3.6</v>
      </c>
      <c r="S183">
        <v>1.2</v>
      </c>
      <c r="T183">
        <v>5</v>
      </c>
    </row>
    <row r="184" spans="1:20" hidden="1" x14ac:dyDescent="0.3">
      <c r="A184" t="s">
        <v>739</v>
      </c>
      <c r="B184" t="s">
        <v>740</v>
      </c>
      <c r="C184" s="1" t="str">
        <f t="shared" si="20"/>
        <v>21:0691</v>
      </c>
      <c r="D184" s="1" t="str">
        <f t="shared" si="30"/>
        <v>21:0209</v>
      </c>
      <c r="E184" t="s">
        <v>741</v>
      </c>
      <c r="F184" t="s">
        <v>742</v>
      </c>
      <c r="H184">
        <v>45.702999699999999</v>
      </c>
      <c r="I184">
        <v>-78.412059200000002</v>
      </c>
      <c r="J184" s="1" t="str">
        <f t="shared" si="31"/>
        <v>Fluid (lake)</v>
      </c>
      <c r="K184" s="1" t="str">
        <f t="shared" si="32"/>
        <v>Untreated Water</v>
      </c>
      <c r="L184">
        <v>10</v>
      </c>
      <c r="M184" t="s">
        <v>78</v>
      </c>
      <c r="N184">
        <v>183</v>
      </c>
      <c r="O184">
        <v>30</v>
      </c>
      <c r="P184">
        <v>5.5</v>
      </c>
      <c r="Q184">
        <v>2.5000000000000001E-2</v>
      </c>
      <c r="R184">
        <v>3.5</v>
      </c>
      <c r="S184">
        <v>1</v>
      </c>
      <c r="T184">
        <v>5</v>
      </c>
    </row>
    <row r="185" spans="1:20" hidden="1" x14ac:dyDescent="0.3">
      <c r="A185" t="s">
        <v>743</v>
      </c>
      <c r="B185" t="s">
        <v>744</v>
      </c>
      <c r="C185" s="1" t="str">
        <f t="shared" si="20"/>
        <v>21:0691</v>
      </c>
      <c r="D185" s="1" t="str">
        <f t="shared" si="30"/>
        <v>21:0209</v>
      </c>
      <c r="E185" t="s">
        <v>745</v>
      </c>
      <c r="F185" t="s">
        <v>746</v>
      </c>
      <c r="H185">
        <v>45.705726400000003</v>
      </c>
      <c r="I185">
        <v>-78.461368399999998</v>
      </c>
      <c r="J185" s="1" t="str">
        <f t="shared" si="31"/>
        <v>Fluid (lake)</v>
      </c>
      <c r="K185" s="1" t="str">
        <f t="shared" si="32"/>
        <v>Untreated Water</v>
      </c>
      <c r="L185">
        <v>10</v>
      </c>
      <c r="M185" t="s">
        <v>83</v>
      </c>
      <c r="N185">
        <v>184</v>
      </c>
      <c r="O185">
        <v>20</v>
      </c>
      <c r="P185">
        <v>4.9000000000000004</v>
      </c>
      <c r="Q185">
        <v>2.5000000000000001E-2</v>
      </c>
      <c r="R185">
        <v>1.5</v>
      </c>
      <c r="S185">
        <v>0.8</v>
      </c>
      <c r="T185">
        <v>1</v>
      </c>
    </row>
    <row r="186" spans="1:20" hidden="1" x14ac:dyDescent="0.3">
      <c r="A186" t="s">
        <v>747</v>
      </c>
      <c r="B186" t="s">
        <v>748</v>
      </c>
      <c r="C186" s="1" t="str">
        <f t="shared" si="20"/>
        <v>21:0691</v>
      </c>
      <c r="D186" s="1" t="str">
        <f t="shared" si="30"/>
        <v>21:0209</v>
      </c>
      <c r="E186" t="s">
        <v>749</v>
      </c>
      <c r="F186" t="s">
        <v>750</v>
      </c>
      <c r="H186">
        <v>45.693320300000003</v>
      </c>
      <c r="I186">
        <v>-78.439889800000003</v>
      </c>
      <c r="J186" s="1" t="str">
        <f t="shared" si="31"/>
        <v>Fluid (lake)</v>
      </c>
      <c r="K186" s="1" t="str">
        <f t="shared" si="32"/>
        <v>Untreated Water</v>
      </c>
      <c r="L186">
        <v>10</v>
      </c>
      <c r="M186" t="s">
        <v>88</v>
      </c>
      <c r="N186">
        <v>185</v>
      </c>
      <c r="O186">
        <v>30</v>
      </c>
      <c r="P186">
        <v>5.5</v>
      </c>
      <c r="Q186">
        <v>2.5000000000000001E-2</v>
      </c>
      <c r="R186">
        <v>3.5</v>
      </c>
      <c r="S186">
        <v>1.1000000000000001</v>
      </c>
      <c r="T186">
        <v>5</v>
      </c>
    </row>
    <row r="187" spans="1:20" hidden="1" x14ac:dyDescent="0.3">
      <c r="A187" t="s">
        <v>751</v>
      </c>
      <c r="B187" t="s">
        <v>752</v>
      </c>
      <c r="C187" s="1" t="str">
        <f t="shared" si="20"/>
        <v>21:0691</v>
      </c>
      <c r="D187" s="1" t="str">
        <f t="shared" si="30"/>
        <v>21:0209</v>
      </c>
      <c r="E187" t="s">
        <v>753</v>
      </c>
      <c r="F187" t="s">
        <v>754</v>
      </c>
      <c r="H187">
        <v>45.678287500000003</v>
      </c>
      <c r="I187">
        <v>-78.484401099999999</v>
      </c>
      <c r="J187" s="1" t="str">
        <f t="shared" si="31"/>
        <v>Fluid (lake)</v>
      </c>
      <c r="K187" s="1" t="str">
        <f t="shared" si="32"/>
        <v>Untreated Water</v>
      </c>
      <c r="L187">
        <v>10</v>
      </c>
      <c r="M187" t="s">
        <v>93</v>
      </c>
      <c r="N187">
        <v>186</v>
      </c>
      <c r="O187">
        <v>30</v>
      </c>
      <c r="P187">
        <v>5.7</v>
      </c>
      <c r="Q187">
        <v>2.5000000000000001E-2</v>
      </c>
      <c r="R187">
        <v>4.9000000000000004</v>
      </c>
      <c r="S187">
        <v>1.4</v>
      </c>
      <c r="T187">
        <v>9</v>
      </c>
    </row>
    <row r="188" spans="1:20" hidden="1" x14ac:dyDescent="0.3">
      <c r="A188" t="s">
        <v>755</v>
      </c>
      <c r="B188" t="s">
        <v>756</v>
      </c>
      <c r="C188" s="1" t="str">
        <f t="shared" si="20"/>
        <v>21:0691</v>
      </c>
      <c r="D188" s="1" t="str">
        <f t="shared" si="30"/>
        <v>21:0209</v>
      </c>
      <c r="E188" t="s">
        <v>757</v>
      </c>
      <c r="F188" t="s">
        <v>758</v>
      </c>
      <c r="H188">
        <v>45.6576679</v>
      </c>
      <c r="I188">
        <v>-78.452824800000002</v>
      </c>
      <c r="J188" s="1" t="str">
        <f t="shared" si="31"/>
        <v>Fluid (lake)</v>
      </c>
      <c r="K188" s="1" t="str">
        <f t="shared" si="32"/>
        <v>Untreated Water</v>
      </c>
      <c r="L188">
        <v>10</v>
      </c>
      <c r="M188" t="s">
        <v>98</v>
      </c>
      <c r="N188">
        <v>187</v>
      </c>
      <c r="O188">
        <v>30</v>
      </c>
      <c r="P188">
        <v>5.5</v>
      </c>
      <c r="Q188">
        <v>2.5000000000000001E-2</v>
      </c>
      <c r="R188">
        <v>3.2</v>
      </c>
      <c r="S188">
        <v>0.9</v>
      </c>
      <c r="T188">
        <v>3</v>
      </c>
    </row>
    <row r="189" spans="1:20" hidden="1" x14ac:dyDescent="0.3">
      <c r="A189" t="s">
        <v>759</v>
      </c>
      <c r="B189" t="s">
        <v>760</v>
      </c>
      <c r="C189" s="1" t="str">
        <f t="shared" si="20"/>
        <v>21:0691</v>
      </c>
      <c r="D189" s="1" t="str">
        <f t="shared" si="30"/>
        <v>21:0209</v>
      </c>
      <c r="E189" t="s">
        <v>761</v>
      </c>
      <c r="F189" t="s">
        <v>762</v>
      </c>
      <c r="H189">
        <v>45.642412800000002</v>
      </c>
      <c r="I189">
        <v>-78.498943600000004</v>
      </c>
      <c r="J189" s="1" t="str">
        <f t="shared" si="31"/>
        <v>Fluid (lake)</v>
      </c>
      <c r="K189" s="1" t="str">
        <f t="shared" si="32"/>
        <v>Untreated Water</v>
      </c>
      <c r="L189">
        <v>10</v>
      </c>
      <c r="M189" t="s">
        <v>103</v>
      </c>
      <c r="N189">
        <v>188</v>
      </c>
      <c r="O189">
        <v>30</v>
      </c>
      <c r="P189">
        <v>5.7</v>
      </c>
      <c r="Q189">
        <v>2.5000000000000001E-2</v>
      </c>
      <c r="R189">
        <v>5</v>
      </c>
      <c r="S189">
        <v>1.6</v>
      </c>
      <c r="T189">
        <v>9</v>
      </c>
    </row>
    <row r="190" spans="1:20" hidden="1" x14ac:dyDescent="0.3">
      <c r="A190" t="s">
        <v>763</v>
      </c>
      <c r="B190" t="s">
        <v>764</v>
      </c>
      <c r="C190" s="1" t="str">
        <f t="shared" si="20"/>
        <v>21:0691</v>
      </c>
      <c r="D190" s="1" t="str">
        <f t="shared" si="30"/>
        <v>21:0209</v>
      </c>
      <c r="E190" t="s">
        <v>765</v>
      </c>
      <c r="F190" t="s">
        <v>766</v>
      </c>
      <c r="H190">
        <v>45.6200902</v>
      </c>
      <c r="I190">
        <v>-78.541266800000002</v>
      </c>
      <c r="J190" s="1" t="str">
        <f t="shared" si="31"/>
        <v>Fluid (lake)</v>
      </c>
      <c r="K190" s="1" t="str">
        <f t="shared" si="32"/>
        <v>Untreated Water</v>
      </c>
      <c r="L190">
        <v>10</v>
      </c>
      <c r="M190" t="s">
        <v>108</v>
      </c>
      <c r="N190">
        <v>189</v>
      </c>
      <c r="O190">
        <v>30</v>
      </c>
      <c r="P190">
        <v>5.6</v>
      </c>
      <c r="Q190">
        <v>2.5000000000000001E-2</v>
      </c>
      <c r="R190">
        <v>5</v>
      </c>
      <c r="S190">
        <v>1.4</v>
      </c>
      <c r="T190">
        <v>4</v>
      </c>
    </row>
    <row r="191" spans="1:20" hidden="1" x14ac:dyDescent="0.3">
      <c r="A191" t="s">
        <v>767</v>
      </c>
      <c r="B191" t="s">
        <v>768</v>
      </c>
      <c r="C191" s="1" t="str">
        <f t="shared" si="20"/>
        <v>21:0691</v>
      </c>
      <c r="D191" s="1" t="str">
        <f t="shared" si="30"/>
        <v>21:0209</v>
      </c>
      <c r="E191" t="s">
        <v>769</v>
      </c>
      <c r="F191" t="s">
        <v>770</v>
      </c>
      <c r="H191">
        <v>45.647099500000003</v>
      </c>
      <c r="I191">
        <v>-78.548195199999995</v>
      </c>
      <c r="J191" s="1" t="str">
        <f t="shared" si="31"/>
        <v>Fluid (lake)</v>
      </c>
      <c r="K191" s="1" t="str">
        <f t="shared" si="32"/>
        <v>Untreated Water</v>
      </c>
      <c r="L191">
        <v>10</v>
      </c>
      <c r="M191" t="s">
        <v>113</v>
      </c>
      <c r="N191">
        <v>190</v>
      </c>
      <c r="O191">
        <v>30</v>
      </c>
      <c r="P191">
        <v>5.6</v>
      </c>
      <c r="Q191">
        <v>2.5000000000000001E-2</v>
      </c>
      <c r="R191">
        <v>3.5</v>
      </c>
      <c r="S191">
        <v>1.1000000000000001</v>
      </c>
      <c r="T191">
        <v>6</v>
      </c>
    </row>
    <row r="192" spans="1:20" hidden="1" x14ac:dyDescent="0.3">
      <c r="A192" t="s">
        <v>771</v>
      </c>
      <c r="B192" t="s">
        <v>772</v>
      </c>
      <c r="C192" s="1" t="str">
        <f t="shared" si="20"/>
        <v>21:0691</v>
      </c>
      <c r="D192" s="1" t="str">
        <f t="shared" si="30"/>
        <v>21:0209</v>
      </c>
      <c r="E192" t="s">
        <v>773</v>
      </c>
      <c r="F192" t="s">
        <v>774</v>
      </c>
      <c r="H192">
        <v>45.679193400000003</v>
      </c>
      <c r="I192">
        <v>-78.541707799999998</v>
      </c>
      <c r="J192" s="1" t="str">
        <f t="shared" si="31"/>
        <v>Fluid (lake)</v>
      </c>
      <c r="K192" s="1" t="str">
        <f t="shared" si="32"/>
        <v>Untreated Water</v>
      </c>
      <c r="L192">
        <v>11</v>
      </c>
      <c r="M192" t="s">
        <v>24</v>
      </c>
      <c r="N192">
        <v>191</v>
      </c>
      <c r="O192">
        <v>50</v>
      </c>
      <c r="P192">
        <v>5.6</v>
      </c>
      <c r="Q192">
        <v>2.5000000000000001E-2</v>
      </c>
      <c r="R192">
        <v>4</v>
      </c>
      <c r="S192">
        <v>1.2</v>
      </c>
      <c r="T192">
        <v>6</v>
      </c>
    </row>
    <row r="193" spans="1:20" hidden="1" x14ac:dyDescent="0.3">
      <c r="A193" t="s">
        <v>775</v>
      </c>
      <c r="B193" t="s">
        <v>776</v>
      </c>
      <c r="C193" s="1" t="str">
        <f t="shared" si="20"/>
        <v>21:0691</v>
      </c>
      <c r="D193" s="1" t="str">
        <f t="shared" si="30"/>
        <v>21:0209</v>
      </c>
      <c r="E193" t="s">
        <v>773</v>
      </c>
      <c r="F193" t="s">
        <v>777</v>
      </c>
      <c r="H193">
        <v>45.679193400000003</v>
      </c>
      <c r="I193">
        <v>-78.541707799999998</v>
      </c>
      <c r="J193" s="1" t="str">
        <f t="shared" si="31"/>
        <v>Fluid (lake)</v>
      </c>
      <c r="K193" s="1" t="str">
        <f t="shared" si="32"/>
        <v>Untreated Water</v>
      </c>
      <c r="L193">
        <v>11</v>
      </c>
      <c r="M193" t="s">
        <v>28</v>
      </c>
      <c r="N193">
        <v>192</v>
      </c>
      <c r="O193">
        <v>60</v>
      </c>
      <c r="P193">
        <v>5.6</v>
      </c>
      <c r="Q193">
        <v>2.5000000000000001E-2</v>
      </c>
      <c r="R193">
        <v>4.0999999999999996</v>
      </c>
      <c r="S193">
        <v>1.2</v>
      </c>
      <c r="T193">
        <v>6</v>
      </c>
    </row>
    <row r="194" spans="1:20" hidden="1" x14ac:dyDescent="0.3">
      <c r="A194" t="s">
        <v>778</v>
      </c>
      <c r="B194" t="s">
        <v>779</v>
      </c>
      <c r="C194" s="1" t="str">
        <f t="shared" ref="C194:C257" si="33">HYPERLINK("https://geochem.nrcan.gc.ca/cdogs/content/bdl/bdl210691_e.htm", "21:0691")</f>
        <v>21:0691</v>
      </c>
      <c r="D194" s="1" t="str">
        <f t="shared" si="30"/>
        <v>21:0209</v>
      </c>
      <c r="E194" t="s">
        <v>780</v>
      </c>
      <c r="F194" t="s">
        <v>781</v>
      </c>
      <c r="H194">
        <v>45.704566100000001</v>
      </c>
      <c r="I194">
        <v>-78.504688599999994</v>
      </c>
      <c r="J194" s="1" t="str">
        <f t="shared" si="31"/>
        <v>Fluid (lake)</v>
      </c>
      <c r="K194" s="1" t="str">
        <f t="shared" si="32"/>
        <v>Untreated Water</v>
      </c>
      <c r="L194">
        <v>11</v>
      </c>
      <c r="M194" t="s">
        <v>33</v>
      </c>
      <c r="N194">
        <v>193</v>
      </c>
      <c r="O194">
        <v>60</v>
      </c>
      <c r="P194">
        <v>5.7</v>
      </c>
      <c r="Q194">
        <v>2.5000000000000001E-2</v>
      </c>
      <c r="R194">
        <v>5.8</v>
      </c>
      <c r="S194">
        <v>1.6</v>
      </c>
      <c r="T194">
        <v>7</v>
      </c>
    </row>
    <row r="195" spans="1:20" hidden="1" x14ac:dyDescent="0.3">
      <c r="A195" t="s">
        <v>782</v>
      </c>
      <c r="B195" t="s">
        <v>783</v>
      </c>
      <c r="C195" s="1" t="str">
        <f t="shared" si="33"/>
        <v>21:0691</v>
      </c>
      <c r="D195" s="1" t="str">
        <f t="shared" si="30"/>
        <v>21:0209</v>
      </c>
      <c r="E195" t="s">
        <v>784</v>
      </c>
      <c r="F195" t="s">
        <v>785</v>
      </c>
      <c r="H195">
        <v>45.7217956</v>
      </c>
      <c r="I195">
        <v>-78.560579700000005</v>
      </c>
      <c r="J195" s="1" t="str">
        <f t="shared" si="31"/>
        <v>Fluid (lake)</v>
      </c>
      <c r="K195" s="1" t="str">
        <f t="shared" si="32"/>
        <v>Untreated Water</v>
      </c>
      <c r="L195">
        <v>11</v>
      </c>
      <c r="M195" t="s">
        <v>38</v>
      </c>
      <c r="N195">
        <v>194</v>
      </c>
      <c r="O195">
        <v>50</v>
      </c>
      <c r="P195">
        <v>4.8</v>
      </c>
      <c r="Q195">
        <v>2.5000000000000001E-2</v>
      </c>
      <c r="R195">
        <v>5.8</v>
      </c>
      <c r="S195">
        <v>1.6</v>
      </c>
      <c r="T195">
        <v>1</v>
      </c>
    </row>
    <row r="196" spans="1:20" hidden="1" x14ac:dyDescent="0.3">
      <c r="A196" t="s">
        <v>786</v>
      </c>
      <c r="B196" t="s">
        <v>787</v>
      </c>
      <c r="C196" s="1" t="str">
        <f t="shared" si="33"/>
        <v>21:0691</v>
      </c>
      <c r="D196" s="1" t="str">
        <f t="shared" si="30"/>
        <v>21:0209</v>
      </c>
      <c r="E196" t="s">
        <v>788</v>
      </c>
      <c r="F196" t="s">
        <v>789</v>
      </c>
      <c r="H196">
        <v>45.734454900000003</v>
      </c>
      <c r="I196">
        <v>-78.640452699999997</v>
      </c>
      <c r="J196" s="1" t="str">
        <f t="shared" si="31"/>
        <v>Fluid (lake)</v>
      </c>
      <c r="K196" s="1" t="str">
        <f t="shared" si="32"/>
        <v>Untreated Water</v>
      </c>
      <c r="L196">
        <v>11</v>
      </c>
      <c r="M196" t="s">
        <v>43</v>
      </c>
      <c r="N196">
        <v>195</v>
      </c>
      <c r="O196">
        <v>40</v>
      </c>
      <c r="P196">
        <v>5.5</v>
      </c>
      <c r="Q196">
        <v>2.5000000000000001E-2</v>
      </c>
      <c r="R196">
        <v>2.6</v>
      </c>
      <c r="S196">
        <v>1.1000000000000001</v>
      </c>
      <c r="T196">
        <v>5</v>
      </c>
    </row>
    <row r="197" spans="1:20" hidden="1" x14ac:dyDescent="0.3">
      <c r="A197" t="s">
        <v>790</v>
      </c>
      <c r="B197" t="s">
        <v>791</v>
      </c>
      <c r="C197" s="1" t="str">
        <f t="shared" si="33"/>
        <v>21:0691</v>
      </c>
      <c r="D197" s="1" t="str">
        <f>HYPERLINK("https://geochem.nrcan.gc.ca/cdogs/content/svy/svy_e.htm", "")</f>
        <v/>
      </c>
      <c r="G197" s="1" t="str">
        <f>HYPERLINK("https://geochem.nrcan.gc.ca/cdogs/content/cr_/cr_00081_e.htm", "81")</f>
        <v>81</v>
      </c>
      <c r="J197" t="s">
        <v>46</v>
      </c>
      <c r="K197" t="s">
        <v>47</v>
      </c>
      <c r="L197">
        <v>11</v>
      </c>
      <c r="M197" t="s">
        <v>48</v>
      </c>
      <c r="N197">
        <v>196</v>
      </c>
      <c r="O197">
        <v>60</v>
      </c>
      <c r="P197">
        <v>7.4</v>
      </c>
      <c r="Q197">
        <v>0.34</v>
      </c>
      <c r="R197">
        <v>50</v>
      </c>
      <c r="S197">
        <v>3.5</v>
      </c>
      <c r="T197">
        <v>123</v>
      </c>
    </row>
    <row r="198" spans="1:20" hidden="1" x14ac:dyDescent="0.3">
      <c r="A198" t="s">
        <v>792</v>
      </c>
      <c r="B198" t="s">
        <v>793</v>
      </c>
      <c r="C198" s="1" t="str">
        <f t="shared" si="33"/>
        <v>21:0691</v>
      </c>
      <c r="D198" s="1" t="str">
        <f t="shared" ref="D198:D222" si="34">HYPERLINK("https://geochem.nrcan.gc.ca/cdogs/content/svy/svy210209_e.htm", "21:0209")</f>
        <v>21:0209</v>
      </c>
      <c r="E198" t="s">
        <v>794</v>
      </c>
      <c r="F198" t="s">
        <v>795</v>
      </c>
      <c r="H198">
        <v>45.735435699999996</v>
      </c>
      <c r="I198">
        <v>-78.696035800000004</v>
      </c>
      <c r="J198" s="1" t="str">
        <f t="shared" ref="J198:J222" si="35">HYPERLINK("https://geochem.nrcan.gc.ca/cdogs/content/kwd/kwd020016_e.htm", "Fluid (lake)")</f>
        <v>Fluid (lake)</v>
      </c>
      <c r="K198" s="1" t="str">
        <f t="shared" ref="K198:K222" si="36">HYPERLINK("https://geochem.nrcan.gc.ca/cdogs/content/kwd/kwd080007_e.htm", "Untreated Water")</f>
        <v>Untreated Water</v>
      </c>
      <c r="L198">
        <v>11</v>
      </c>
      <c r="M198" t="s">
        <v>53</v>
      </c>
      <c r="N198">
        <v>197</v>
      </c>
      <c r="O198">
        <v>40</v>
      </c>
      <c r="P198">
        <v>5.6</v>
      </c>
      <c r="Q198">
        <v>2.5000000000000001E-2</v>
      </c>
      <c r="R198">
        <v>3.1</v>
      </c>
      <c r="S198">
        <v>0.8</v>
      </c>
      <c r="T198">
        <v>4</v>
      </c>
    </row>
    <row r="199" spans="1:20" hidden="1" x14ac:dyDescent="0.3">
      <c r="A199" t="s">
        <v>796</v>
      </c>
      <c r="B199" t="s">
        <v>797</v>
      </c>
      <c r="C199" s="1" t="str">
        <f t="shared" si="33"/>
        <v>21:0691</v>
      </c>
      <c r="D199" s="1" t="str">
        <f t="shared" si="34"/>
        <v>21:0209</v>
      </c>
      <c r="E199" t="s">
        <v>798</v>
      </c>
      <c r="F199" t="s">
        <v>799</v>
      </c>
      <c r="H199">
        <v>45.746237999999998</v>
      </c>
      <c r="I199">
        <v>-78.696862699999997</v>
      </c>
      <c r="J199" s="1" t="str">
        <f t="shared" si="35"/>
        <v>Fluid (lake)</v>
      </c>
      <c r="K199" s="1" t="str">
        <f t="shared" si="36"/>
        <v>Untreated Water</v>
      </c>
      <c r="L199">
        <v>11</v>
      </c>
      <c r="M199" t="s">
        <v>58</v>
      </c>
      <c r="N199">
        <v>198</v>
      </c>
      <c r="O199">
        <v>40</v>
      </c>
      <c r="P199">
        <v>5.5</v>
      </c>
      <c r="Q199">
        <v>2.5000000000000001E-2</v>
      </c>
      <c r="R199">
        <v>3.2</v>
      </c>
      <c r="S199">
        <v>1</v>
      </c>
      <c r="T199">
        <v>5</v>
      </c>
    </row>
    <row r="200" spans="1:20" hidden="1" x14ac:dyDescent="0.3">
      <c r="A200" t="s">
        <v>800</v>
      </c>
      <c r="B200" t="s">
        <v>801</v>
      </c>
      <c r="C200" s="1" t="str">
        <f t="shared" si="33"/>
        <v>21:0691</v>
      </c>
      <c r="D200" s="1" t="str">
        <f t="shared" si="34"/>
        <v>21:0209</v>
      </c>
      <c r="E200" t="s">
        <v>802</v>
      </c>
      <c r="F200" t="s">
        <v>803</v>
      </c>
      <c r="H200">
        <v>45.781518200000001</v>
      </c>
      <c r="I200">
        <v>-78.698106499999994</v>
      </c>
      <c r="J200" s="1" t="str">
        <f t="shared" si="35"/>
        <v>Fluid (lake)</v>
      </c>
      <c r="K200" s="1" t="str">
        <f t="shared" si="36"/>
        <v>Untreated Water</v>
      </c>
      <c r="L200">
        <v>11</v>
      </c>
      <c r="M200" t="s">
        <v>63</v>
      </c>
      <c r="N200">
        <v>199</v>
      </c>
      <c r="O200">
        <v>50</v>
      </c>
      <c r="P200">
        <v>5.6</v>
      </c>
      <c r="Q200">
        <v>2.5000000000000001E-2</v>
      </c>
      <c r="R200">
        <v>4.5</v>
      </c>
      <c r="S200">
        <v>1.3</v>
      </c>
      <c r="T200">
        <v>5</v>
      </c>
    </row>
    <row r="201" spans="1:20" hidden="1" x14ac:dyDescent="0.3">
      <c r="A201" t="s">
        <v>804</v>
      </c>
      <c r="B201" t="s">
        <v>805</v>
      </c>
      <c r="C201" s="1" t="str">
        <f t="shared" si="33"/>
        <v>21:0691</v>
      </c>
      <c r="D201" s="1" t="str">
        <f t="shared" si="34"/>
        <v>21:0209</v>
      </c>
      <c r="E201" t="s">
        <v>806</v>
      </c>
      <c r="F201" t="s">
        <v>807</v>
      </c>
      <c r="H201">
        <v>45.777008100000003</v>
      </c>
      <c r="I201">
        <v>-78.647250200000002</v>
      </c>
      <c r="J201" s="1" t="str">
        <f t="shared" si="35"/>
        <v>Fluid (lake)</v>
      </c>
      <c r="K201" s="1" t="str">
        <f t="shared" si="36"/>
        <v>Untreated Water</v>
      </c>
      <c r="L201">
        <v>11</v>
      </c>
      <c r="M201" t="s">
        <v>68</v>
      </c>
      <c r="N201">
        <v>200</v>
      </c>
      <c r="O201">
        <v>50</v>
      </c>
      <c r="P201">
        <v>5.5</v>
      </c>
      <c r="Q201">
        <v>2.5000000000000001E-2</v>
      </c>
      <c r="R201">
        <v>3.3</v>
      </c>
      <c r="S201">
        <v>1</v>
      </c>
      <c r="T201">
        <v>4</v>
      </c>
    </row>
    <row r="202" spans="1:20" hidden="1" x14ac:dyDescent="0.3">
      <c r="A202" t="s">
        <v>808</v>
      </c>
      <c r="B202" t="s">
        <v>809</v>
      </c>
      <c r="C202" s="1" t="str">
        <f t="shared" si="33"/>
        <v>21:0691</v>
      </c>
      <c r="D202" s="1" t="str">
        <f t="shared" si="34"/>
        <v>21:0209</v>
      </c>
      <c r="E202" t="s">
        <v>810</v>
      </c>
      <c r="F202" t="s">
        <v>811</v>
      </c>
      <c r="H202">
        <v>45.764153899999997</v>
      </c>
      <c r="I202">
        <v>-78.633708900000002</v>
      </c>
      <c r="J202" s="1" t="str">
        <f t="shared" si="35"/>
        <v>Fluid (lake)</v>
      </c>
      <c r="K202" s="1" t="str">
        <f t="shared" si="36"/>
        <v>Untreated Water</v>
      </c>
      <c r="L202">
        <v>11</v>
      </c>
      <c r="M202" t="s">
        <v>73</v>
      </c>
      <c r="N202">
        <v>201</v>
      </c>
      <c r="O202">
        <v>50</v>
      </c>
      <c r="P202">
        <v>5.5</v>
      </c>
      <c r="Q202">
        <v>2.5000000000000001E-2</v>
      </c>
      <c r="R202">
        <v>3.2</v>
      </c>
      <c r="S202">
        <v>1</v>
      </c>
      <c r="T202">
        <v>4</v>
      </c>
    </row>
    <row r="203" spans="1:20" hidden="1" x14ac:dyDescent="0.3">
      <c r="A203" t="s">
        <v>812</v>
      </c>
      <c r="B203" t="s">
        <v>813</v>
      </c>
      <c r="C203" s="1" t="str">
        <f t="shared" si="33"/>
        <v>21:0691</v>
      </c>
      <c r="D203" s="1" t="str">
        <f t="shared" si="34"/>
        <v>21:0209</v>
      </c>
      <c r="E203" t="s">
        <v>814</v>
      </c>
      <c r="F203" t="s">
        <v>815</v>
      </c>
      <c r="H203">
        <v>45.745101900000002</v>
      </c>
      <c r="I203">
        <v>-78.558175700000007</v>
      </c>
      <c r="J203" s="1" t="str">
        <f t="shared" si="35"/>
        <v>Fluid (lake)</v>
      </c>
      <c r="K203" s="1" t="str">
        <f t="shared" si="36"/>
        <v>Untreated Water</v>
      </c>
      <c r="L203">
        <v>11</v>
      </c>
      <c r="M203" t="s">
        <v>78</v>
      </c>
      <c r="N203">
        <v>202</v>
      </c>
      <c r="O203">
        <v>50</v>
      </c>
      <c r="P203">
        <v>5.8</v>
      </c>
      <c r="Q203">
        <v>2.5000000000000001E-2</v>
      </c>
      <c r="R203">
        <v>4.9000000000000004</v>
      </c>
      <c r="S203">
        <v>2.1</v>
      </c>
      <c r="T203">
        <v>12</v>
      </c>
    </row>
    <row r="204" spans="1:20" hidden="1" x14ac:dyDescent="0.3">
      <c r="A204" t="s">
        <v>816</v>
      </c>
      <c r="B204" t="s">
        <v>817</v>
      </c>
      <c r="C204" s="1" t="str">
        <f t="shared" si="33"/>
        <v>21:0691</v>
      </c>
      <c r="D204" s="1" t="str">
        <f t="shared" si="34"/>
        <v>21:0209</v>
      </c>
      <c r="E204" t="s">
        <v>818</v>
      </c>
      <c r="F204" t="s">
        <v>819</v>
      </c>
      <c r="H204">
        <v>45.761443399999997</v>
      </c>
      <c r="I204">
        <v>-78.517867100000004</v>
      </c>
      <c r="J204" s="1" t="str">
        <f t="shared" si="35"/>
        <v>Fluid (lake)</v>
      </c>
      <c r="K204" s="1" t="str">
        <f t="shared" si="36"/>
        <v>Untreated Water</v>
      </c>
      <c r="L204">
        <v>11</v>
      </c>
      <c r="M204" t="s">
        <v>83</v>
      </c>
      <c r="N204">
        <v>203</v>
      </c>
      <c r="O204">
        <v>50</v>
      </c>
      <c r="P204">
        <v>5.6</v>
      </c>
      <c r="Q204">
        <v>2.5000000000000001E-2</v>
      </c>
      <c r="R204">
        <v>3.4</v>
      </c>
      <c r="S204">
        <v>1.2</v>
      </c>
      <c r="T204">
        <v>6</v>
      </c>
    </row>
    <row r="205" spans="1:20" hidden="1" x14ac:dyDescent="0.3">
      <c r="A205" t="s">
        <v>820</v>
      </c>
      <c r="B205" t="s">
        <v>821</v>
      </c>
      <c r="C205" s="1" t="str">
        <f t="shared" si="33"/>
        <v>21:0691</v>
      </c>
      <c r="D205" s="1" t="str">
        <f t="shared" si="34"/>
        <v>21:0209</v>
      </c>
      <c r="E205" t="s">
        <v>822</v>
      </c>
      <c r="F205" t="s">
        <v>823</v>
      </c>
      <c r="H205">
        <v>45.768579199999998</v>
      </c>
      <c r="I205">
        <v>-78.504560299999994</v>
      </c>
      <c r="J205" s="1" t="str">
        <f t="shared" si="35"/>
        <v>Fluid (lake)</v>
      </c>
      <c r="K205" s="1" t="str">
        <f t="shared" si="36"/>
        <v>Untreated Water</v>
      </c>
      <c r="L205">
        <v>11</v>
      </c>
      <c r="M205" t="s">
        <v>88</v>
      </c>
      <c r="N205">
        <v>204</v>
      </c>
      <c r="O205">
        <v>40</v>
      </c>
      <c r="P205">
        <v>5.6</v>
      </c>
      <c r="Q205">
        <v>2.5000000000000001E-2</v>
      </c>
      <c r="R205">
        <v>4.2</v>
      </c>
      <c r="S205">
        <v>1.6</v>
      </c>
      <c r="T205">
        <v>7</v>
      </c>
    </row>
    <row r="206" spans="1:20" hidden="1" x14ac:dyDescent="0.3">
      <c r="A206" t="s">
        <v>824</v>
      </c>
      <c r="B206" t="s">
        <v>825</v>
      </c>
      <c r="C206" s="1" t="str">
        <f t="shared" si="33"/>
        <v>21:0691</v>
      </c>
      <c r="D206" s="1" t="str">
        <f t="shared" si="34"/>
        <v>21:0209</v>
      </c>
      <c r="E206" t="s">
        <v>826</v>
      </c>
      <c r="F206" t="s">
        <v>827</v>
      </c>
      <c r="H206">
        <v>45.760232000000002</v>
      </c>
      <c r="I206">
        <v>-78.436147500000004</v>
      </c>
      <c r="J206" s="1" t="str">
        <f t="shared" si="35"/>
        <v>Fluid (lake)</v>
      </c>
      <c r="K206" s="1" t="str">
        <f t="shared" si="36"/>
        <v>Untreated Water</v>
      </c>
      <c r="L206">
        <v>11</v>
      </c>
      <c r="M206" t="s">
        <v>93</v>
      </c>
      <c r="N206">
        <v>205</v>
      </c>
      <c r="O206">
        <v>50</v>
      </c>
      <c r="P206">
        <v>5.7</v>
      </c>
      <c r="Q206">
        <v>2.5000000000000001E-2</v>
      </c>
      <c r="R206">
        <v>5</v>
      </c>
      <c r="S206">
        <v>2</v>
      </c>
      <c r="T206">
        <v>12</v>
      </c>
    </row>
    <row r="207" spans="1:20" hidden="1" x14ac:dyDescent="0.3">
      <c r="A207" t="s">
        <v>828</v>
      </c>
      <c r="B207" t="s">
        <v>829</v>
      </c>
      <c r="C207" s="1" t="str">
        <f t="shared" si="33"/>
        <v>21:0691</v>
      </c>
      <c r="D207" s="1" t="str">
        <f t="shared" si="34"/>
        <v>21:0209</v>
      </c>
      <c r="E207" t="s">
        <v>830</v>
      </c>
      <c r="F207" t="s">
        <v>831</v>
      </c>
      <c r="H207">
        <v>45.772514999999999</v>
      </c>
      <c r="I207">
        <v>-78.458144799999999</v>
      </c>
      <c r="J207" s="1" t="str">
        <f t="shared" si="35"/>
        <v>Fluid (lake)</v>
      </c>
      <c r="K207" s="1" t="str">
        <f t="shared" si="36"/>
        <v>Untreated Water</v>
      </c>
      <c r="L207">
        <v>11</v>
      </c>
      <c r="M207" t="s">
        <v>98</v>
      </c>
      <c r="N207">
        <v>206</v>
      </c>
      <c r="O207">
        <v>40</v>
      </c>
      <c r="P207">
        <v>5.6</v>
      </c>
      <c r="Q207">
        <v>2.5000000000000001E-2</v>
      </c>
      <c r="R207">
        <v>4.2</v>
      </c>
      <c r="S207">
        <v>1.6</v>
      </c>
      <c r="T207">
        <v>8</v>
      </c>
    </row>
    <row r="208" spans="1:20" hidden="1" x14ac:dyDescent="0.3">
      <c r="A208" t="s">
        <v>832</v>
      </c>
      <c r="B208" t="s">
        <v>833</v>
      </c>
      <c r="C208" s="1" t="str">
        <f t="shared" si="33"/>
        <v>21:0691</v>
      </c>
      <c r="D208" s="1" t="str">
        <f t="shared" si="34"/>
        <v>21:0209</v>
      </c>
      <c r="E208" t="s">
        <v>834</v>
      </c>
      <c r="F208" t="s">
        <v>835</v>
      </c>
      <c r="H208">
        <v>45.795553900000002</v>
      </c>
      <c r="I208">
        <v>-78.469333899999995</v>
      </c>
      <c r="J208" s="1" t="str">
        <f t="shared" si="35"/>
        <v>Fluid (lake)</v>
      </c>
      <c r="K208" s="1" t="str">
        <f t="shared" si="36"/>
        <v>Untreated Water</v>
      </c>
      <c r="L208">
        <v>11</v>
      </c>
      <c r="M208" t="s">
        <v>103</v>
      </c>
      <c r="N208">
        <v>207</v>
      </c>
      <c r="O208">
        <v>40</v>
      </c>
      <c r="P208">
        <v>5.4</v>
      </c>
      <c r="Q208">
        <v>2.5000000000000001E-2</v>
      </c>
      <c r="R208">
        <v>3.2</v>
      </c>
      <c r="S208">
        <v>0.8</v>
      </c>
      <c r="T208">
        <v>2</v>
      </c>
    </row>
    <row r="209" spans="1:20" hidden="1" x14ac:dyDescent="0.3">
      <c r="A209" t="s">
        <v>836</v>
      </c>
      <c r="B209" t="s">
        <v>837</v>
      </c>
      <c r="C209" s="1" t="str">
        <f t="shared" si="33"/>
        <v>21:0691</v>
      </c>
      <c r="D209" s="1" t="str">
        <f t="shared" si="34"/>
        <v>21:0209</v>
      </c>
      <c r="E209" t="s">
        <v>838</v>
      </c>
      <c r="F209" t="s">
        <v>839</v>
      </c>
      <c r="H209">
        <v>45.802132</v>
      </c>
      <c r="I209">
        <v>-78.516818799999996</v>
      </c>
      <c r="J209" s="1" t="str">
        <f t="shared" si="35"/>
        <v>Fluid (lake)</v>
      </c>
      <c r="K209" s="1" t="str">
        <f t="shared" si="36"/>
        <v>Untreated Water</v>
      </c>
      <c r="L209">
        <v>11</v>
      </c>
      <c r="M209" t="s">
        <v>108</v>
      </c>
      <c r="N209">
        <v>208</v>
      </c>
      <c r="O209">
        <v>40</v>
      </c>
      <c r="P209">
        <v>5.4</v>
      </c>
      <c r="Q209">
        <v>2.5000000000000001E-2</v>
      </c>
      <c r="R209">
        <v>1.7</v>
      </c>
      <c r="S209">
        <v>2.1</v>
      </c>
      <c r="T209">
        <v>2</v>
      </c>
    </row>
    <row r="210" spans="1:20" hidden="1" x14ac:dyDescent="0.3">
      <c r="A210" t="s">
        <v>840</v>
      </c>
      <c r="B210" t="s">
        <v>841</v>
      </c>
      <c r="C210" s="1" t="str">
        <f t="shared" si="33"/>
        <v>21:0691</v>
      </c>
      <c r="D210" s="1" t="str">
        <f t="shared" si="34"/>
        <v>21:0209</v>
      </c>
      <c r="E210" t="s">
        <v>842</v>
      </c>
      <c r="F210" t="s">
        <v>843</v>
      </c>
      <c r="H210">
        <v>45.7781071</v>
      </c>
      <c r="I210">
        <v>-78.537953400000006</v>
      </c>
      <c r="J210" s="1" t="str">
        <f t="shared" si="35"/>
        <v>Fluid (lake)</v>
      </c>
      <c r="K210" s="1" t="str">
        <f t="shared" si="36"/>
        <v>Untreated Water</v>
      </c>
      <c r="L210">
        <v>11</v>
      </c>
      <c r="M210" t="s">
        <v>113</v>
      </c>
      <c r="N210">
        <v>209</v>
      </c>
      <c r="O210">
        <v>40</v>
      </c>
      <c r="P210">
        <v>5.5</v>
      </c>
      <c r="Q210">
        <v>2.5000000000000001E-2</v>
      </c>
      <c r="R210">
        <v>3</v>
      </c>
      <c r="S210">
        <v>1.2</v>
      </c>
      <c r="T210">
        <v>5</v>
      </c>
    </row>
    <row r="211" spans="1:20" hidden="1" x14ac:dyDescent="0.3">
      <c r="A211" t="s">
        <v>844</v>
      </c>
      <c r="B211" t="s">
        <v>845</v>
      </c>
      <c r="C211" s="1" t="str">
        <f t="shared" si="33"/>
        <v>21:0691</v>
      </c>
      <c r="D211" s="1" t="str">
        <f t="shared" si="34"/>
        <v>21:0209</v>
      </c>
      <c r="E211" t="s">
        <v>846</v>
      </c>
      <c r="F211" t="s">
        <v>847</v>
      </c>
      <c r="H211">
        <v>45.789251999999998</v>
      </c>
      <c r="I211">
        <v>-78.576742699999997</v>
      </c>
      <c r="J211" s="1" t="str">
        <f t="shared" si="35"/>
        <v>Fluid (lake)</v>
      </c>
      <c r="K211" s="1" t="str">
        <f t="shared" si="36"/>
        <v>Untreated Water</v>
      </c>
      <c r="L211">
        <v>12</v>
      </c>
      <c r="M211" t="s">
        <v>33</v>
      </c>
      <c r="N211">
        <v>210</v>
      </c>
      <c r="O211">
        <v>50</v>
      </c>
      <c r="P211">
        <v>5.8</v>
      </c>
      <c r="Q211">
        <v>2.5000000000000001E-2</v>
      </c>
      <c r="R211">
        <v>7</v>
      </c>
      <c r="S211">
        <v>2.4</v>
      </c>
      <c r="T211">
        <v>20</v>
      </c>
    </row>
    <row r="212" spans="1:20" hidden="1" x14ac:dyDescent="0.3">
      <c r="A212" t="s">
        <v>848</v>
      </c>
      <c r="B212" t="s">
        <v>849</v>
      </c>
      <c r="C212" s="1" t="str">
        <f t="shared" si="33"/>
        <v>21:0691</v>
      </c>
      <c r="D212" s="1" t="str">
        <f t="shared" si="34"/>
        <v>21:0209</v>
      </c>
      <c r="E212" t="s">
        <v>850</v>
      </c>
      <c r="F212" t="s">
        <v>851</v>
      </c>
      <c r="H212">
        <v>45.802054599999998</v>
      </c>
      <c r="I212">
        <v>-78.550320499999998</v>
      </c>
      <c r="J212" s="1" t="str">
        <f t="shared" si="35"/>
        <v>Fluid (lake)</v>
      </c>
      <c r="K212" s="1" t="str">
        <f t="shared" si="36"/>
        <v>Untreated Water</v>
      </c>
      <c r="L212">
        <v>12</v>
      </c>
      <c r="M212" t="s">
        <v>38</v>
      </c>
      <c r="N212">
        <v>211</v>
      </c>
      <c r="O212">
        <v>50</v>
      </c>
      <c r="P212">
        <v>5.7</v>
      </c>
      <c r="Q212">
        <v>2.5000000000000001E-2</v>
      </c>
      <c r="R212">
        <v>3.4</v>
      </c>
      <c r="S212">
        <v>1</v>
      </c>
      <c r="T212">
        <v>4</v>
      </c>
    </row>
    <row r="213" spans="1:20" hidden="1" x14ac:dyDescent="0.3">
      <c r="A213" t="s">
        <v>852</v>
      </c>
      <c r="B213" t="s">
        <v>853</v>
      </c>
      <c r="C213" s="1" t="str">
        <f t="shared" si="33"/>
        <v>21:0691</v>
      </c>
      <c r="D213" s="1" t="str">
        <f t="shared" si="34"/>
        <v>21:0209</v>
      </c>
      <c r="E213" t="s">
        <v>854</v>
      </c>
      <c r="F213" t="s">
        <v>855</v>
      </c>
      <c r="H213">
        <v>45.826635199999998</v>
      </c>
      <c r="I213">
        <v>-78.539392599999999</v>
      </c>
      <c r="J213" s="1" t="str">
        <f t="shared" si="35"/>
        <v>Fluid (lake)</v>
      </c>
      <c r="K213" s="1" t="str">
        <f t="shared" si="36"/>
        <v>Untreated Water</v>
      </c>
      <c r="L213">
        <v>12</v>
      </c>
      <c r="M213" t="s">
        <v>24</v>
      </c>
      <c r="N213">
        <v>212</v>
      </c>
      <c r="O213">
        <v>50</v>
      </c>
      <c r="P213">
        <v>5.8</v>
      </c>
      <c r="Q213">
        <v>2.5000000000000001E-2</v>
      </c>
      <c r="R213">
        <v>5.4</v>
      </c>
      <c r="S213">
        <v>2.2000000000000002</v>
      </c>
      <c r="T213">
        <v>14</v>
      </c>
    </row>
    <row r="214" spans="1:20" hidden="1" x14ac:dyDescent="0.3">
      <c r="A214" t="s">
        <v>856</v>
      </c>
      <c r="B214" t="s">
        <v>857</v>
      </c>
      <c r="C214" s="1" t="str">
        <f t="shared" si="33"/>
        <v>21:0691</v>
      </c>
      <c r="D214" s="1" t="str">
        <f t="shared" si="34"/>
        <v>21:0209</v>
      </c>
      <c r="E214" t="s">
        <v>854</v>
      </c>
      <c r="F214" t="s">
        <v>858</v>
      </c>
      <c r="H214">
        <v>45.826635199999998</v>
      </c>
      <c r="I214">
        <v>-78.539392599999999</v>
      </c>
      <c r="J214" s="1" t="str">
        <f t="shared" si="35"/>
        <v>Fluid (lake)</v>
      </c>
      <c r="K214" s="1" t="str">
        <f t="shared" si="36"/>
        <v>Untreated Water</v>
      </c>
      <c r="L214">
        <v>12</v>
      </c>
      <c r="M214" t="s">
        <v>28</v>
      </c>
      <c r="N214">
        <v>213</v>
      </c>
      <c r="O214">
        <v>50</v>
      </c>
      <c r="P214">
        <v>5.8</v>
      </c>
      <c r="Q214">
        <v>2.5000000000000001E-2</v>
      </c>
      <c r="R214">
        <v>5.4</v>
      </c>
      <c r="S214">
        <v>2.2000000000000002</v>
      </c>
      <c r="T214">
        <v>14</v>
      </c>
    </row>
    <row r="215" spans="1:20" hidden="1" x14ac:dyDescent="0.3">
      <c r="A215" t="s">
        <v>859</v>
      </c>
      <c r="B215" t="s">
        <v>860</v>
      </c>
      <c r="C215" s="1" t="str">
        <f t="shared" si="33"/>
        <v>21:0691</v>
      </c>
      <c r="D215" s="1" t="str">
        <f t="shared" si="34"/>
        <v>21:0209</v>
      </c>
      <c r="E215" t="s">
        <v>861</v>
      </c>
      <c r="F215" t="s">
        <v>862</v>
      </c>
      <c r="H215">
        <v>45.839554800000002</v>
      </c>
      <c r="I215">
        <v>-78.502237100000002</v>
      </c>
      <c r="J215" s="1" t="str">
        <f t="shared" si="35"/>
        <v>Fluid (lake)</v>
      </c>
      <c r="K215" s="1" t="str">
        <f t="shared" si="36"/>
        <v>Untreated Water</v>
      </c>
      <c r="L215">
        <v>12</v>
      </c>
      <c r="M215" t="s">
        <v>43</v>
      </c>
      <c r="N215">
        <v>214</v>
      </c>
      <c r="O215">
        <v>50</v>
      </c>
      <c r="P215">
        <v>5.6</v>
      </c>
      <c r="Q215">
        <v>2.5000000000000001E-2</v>
      </c>
      <c r="R215">
        <v>3.3</v>
      </c>
      <c r="S215">
        <v>1.6</v>
      </c>
      <c r="T215">
        <v>6</v>
      </c>
    </row>
    <row r="216" spans="1:20" hidden="1" x14ac:dyDescent="0.3">
      <c r="A216" t="s">
        <v>863</v>
      </c>
      <c r="B216" t="s">
        <v>864</v>
      </c>
      <c r="C216" s="1" t="str">
        <f t="shared" si="33"/>
        <v>21:0691</v>
      </c>
      <c r="D216" s="1" t="str">
        <f t="shared" si="34"/>
        <v>21:0209</v>
      </c>
      <c r="E216" t="s">
        <v>865</v>
      </c>
      <c r="F216" t="s">
        <v>866</v>
      </c>
      <c r="H216">
        <v>45.865027499999997</v>
      </c>
      <c r="I216">
        <v>-78.510900199999995</v>
      </c>
      <c r="J216" s="1" t="str">
        <f t="shared" si="35"/>
        <v>Fluid (lake)</v>
      </c>
      <c r="K216" s="1" t="str">
        <f t="shared" si="36"/>
        <v>Untreated Water</v>
      </c>
      <c r="L216">
        <v>12</v>
      </c>
      <c r="M216" t="s">
        <v>53</v>
      </c>
      <c r="N216">
        <v>215</v>
      </c>
      <c r="O216">
        <v>50</v>
      </c>
      <c r="P216">
        <v>5.7</v>
      </c>
      <c r="Q216">
        <v>2.5000000000000001E-2</v>
      </c>
      <c r="R216">
        <v>3.6</v>
      </c>
      <c r="S216">
        <v>1.4</v>
      </c>
      <c r="T216">
        <v>8</v>
      </c>
    </row>
    <row r="217" spans="1:20" hidden="1" x14ac:dyDescent="0.3">
      <c r="A217" t="s">
        <v>867</v>
      </c>
      <c r="B217" t="s">
        <v>868</v>
      </c>
      <c r="C217" s="1" t="str">
        <f t="shared" si="33"/>
        <v>21:0691</v>
      </c>
      <c r="D217" s="1" t="str">
        <f t="shared" si="34"/>
        <v>21:0209</v>
      </c>
      <c r="E217" t="s">
        <v>869</v>
      </c>
      <c r="F217" t="s">
        <v>870</v>
      </c>
      <c r="H217">
        <v>45.896023900000003</v>
      </c>
      <c r="I217">
        <v>-78.468612199999995</v>
      </c>
      <c r="J217" s="1" t="str">
        <f t="shared" si="35"/>
        <v>Fluid (lake)</v>
      </c>
      <c r="K217" s="1" t="str">
        <f t="shared" si="36"/>
        <v>Untreated Water</v>
      </c>
      <c r="L217">
        <v>12</v>
      </c>
      <c r="M217" t="s">
        <v>58</v>
      </c>
      <c r="N217">
        <v>216</v>
      </c>
      <c r="O217">
        <v>50</v>
      </c>
      <c r="P217">
        <v>5.7</v>
      </c>
      <c r="Q217">
        <v>2.5000000000000001E-2</v>
      </c>
      <c r="R217">
        <v>3.6</v>
      </c>
      <c r="S217">
        <v>1.4</v>
      </c>
      <c r="T217">
        <v>7</v>
      </c>
    </row>
    <row r="218" spans="1:20" hidden="1" x14ac:dyDescent="0.3">
      <c r="A218" t="s">
        <v>871</v>
      </c>
      <c r="B218" t="s">
        <v>872</v>
      </c>
      <c r="C218" s="1" t="str">
        <f t="shared" si="33"/>
        <v>21:0691</v>
      </c>
      <c r="D218" s="1" t="str">
        <f t="shared" si="34"/>
        <v>21:0209</v>
      </c>
      <c r="E218" t="s">
        <v>873</v>
      </c>
      <c r="F218" t="s">
        <v>874</v>
      </c>
      <c r="H218">
        <v>45.935778399999997</v>
      </c>
      <c r="I218">
        <v>-78.453128599999999</v>
      </c>
      <c r="J218" s="1" t="str">
        <f t="shared" si="35"/>
        <v>Fluid (lake)</v>
      </c>
      <c r="K218" s="1" t="str">
        <f t="shared" si="36"/>
        <v>Untreated Water</v>
      </c>
      <c r="L218">
        <v>12</v>
      </c>
      <c r="M218" t="s">
        <v>63</v>
      </c>
      <c r="N218">
        <v>217</v>
      </c>
      <c r="O218">
        <v>70</v>
      </c>
      <c r="P218">
        <v>5.5</v>
      </c>
      <c r="Q218">
        <v>2.5000000000000001E-2</v>
      </c>
      <c r="R218">
        <v>3</v>
      </c>
      <c r="S218">
        <v>0.9</v>
      </c>
      <c r="T218">
        <v>4</v>
      </c>
    </row>
    <row r="219" spans="1:20" hidden="1" x14ac:dyDescent="0.3">
      <c r="A219" t="s">
        <v>875</v>
      </c>
      <c r="B219" t="s">
        <v>876</v>
      </c>
      <c r="C219" s="1" t="str">
        <f t="shared" si="33"/>
        <v>21:0691</v>
      </c>
      <c r="D219" s="1" t="str">
        <f t="shared" si="34"/>
        <v>21:0209</v>
      </c>
      <c r="E219" t="s">
        <v>877</v>
      </c>
      <c r="F219" t="s">
        <v>878</v>
      </c>
      <c r="H219">
        <v>45.955748800000002</v>
      </c>
      <c r="I219">
        <v>-78.492901799999999</v>
      </c>
      <c r="J219" s="1" t="str">
        <f t="shared" si="35"/>
        <v>Fluid (lake)</v>
      </c>
      <c r="K219" s="1" t="str">
        <f t="shared" si="36"/>
        <v>Untreated Water</v>
      </c>
      <c r="L219">
        <v>12</v>
      </c>
      <c r="M219" t="s">
        <v>68</v>
      </c>
      <c r="N219">
        <v>218</v>
      </c>
      <c r="O219">
        <v>50</v>
      </c>
      <c r="P219">
        <v>5.5</v>
      </c>
      <c r="Q219">
        <v>2.5000000000000001E-2</v>
      </c>
      <c r="R219">
        <v>2.8</v>
      </c>
      <c r="S219">
        <v>1</v>
      </c>
      <c r="T219">
        <v>5</v>
      </c>
    </row>
    <row r="220" spans="1:20" hidden="1" x14ac:dyDescent="0.3">
      <c r="A220" t="s">
        <v>879</v>
      </c>
      <c r="B220" t="s">
        <v>880</v>
      </c>
      <c r="C220" s="1" t="str">
        <f t="shared" si="33"/>
        <v>21:0691</v>
      </c>
      <c r="D220" s="1" t="str">
        <f t="shared" si="34"/>
        <v>21:0209</v>
      </c>
      <c r="E220" t="s">
        <v>881</v>
      </c>
      <c r="F220" t="s">
        <v>882</v>
      </c>
      <c r="H220">
        <v>45.923973099999998</v>
      </c>
      <c r="I220">
        <v>-78.503452899999999</v>
      </c>
      <c r="J220" s="1" t="str">
        <f t="shared" si="35"/>
        <v>Fluid (lake)</v>
      </c>
      <c r="K220" s="1" t="str">
        <f t="shared" si="36"/>
        <v>Untreated Water</v>
      </c>
      <c r="L220">
        <v>12</v>
      </c>
      <c r="M220" t="s">
        <v>73</v>
      </c>
      <c r="N220">
        <v>219</v>
      </c>
      <c r="O220">
        <v>50</v>
      </c>
      <c r="P220">
        <v>5.7</v>
      </c>
      <c r="Q220">
        <v>2.5000000000000001E-2</v>
      </c>
      <c r="R220">
        <v>3.7</v>
      </c>
      <c r="S220">
        <v>1.4</v>
      </c>
      <c r="T220">
        <v>8</v>
      </c>
    </row>
    <row r="221" spans="1:20" hidden="1" x14ac:dyDescent="0.3">
      <c r="A221" t="s">
        <v>883</v>
      </c>
      <c r="B221" t="s">
        <v>884</v>
      </c>
      <c r="C221" s="1" t="str">
        <f t="shared" si="33"/>
        <v>21:0691</v>
      </c>
      <c r="D221" s="1" t="str">
        <f t="shared" si="34"/>
        <v>21:0209</v>
      </c>
      <c r="E221" t="s">
        <v>885</v>
      </c>
      <c r="F221" t="s">
        <v>886</v>
      </c>
      <c r="H221">
        <v>45.895399300000001</v>
      </c>
      <c r="I221">
        <v>-78.516825900000001</v>
      </c>
      <c r="J221" s="1" t="str">
        <f t="shared" si="35"/>
        <v>Fluid (lake)</v>
      </c>
      <c r="K221" s="1" t="str">
        <f t="shared" si="36"/>
        <v>Untreated Water</v>
      </c>
      <c r="L221">
        <v>12</v>
      </c>
      <c r="M221" t="s">
        <v>78</v>
      </c>
      <c r="N221">
        <v>220</v>
      </c>
      <c r="O221">
        <v>50</v>
      </c>
      <c r="P221">
        <v>5.7</v>
      </c>
      <c r="Q221">
        <v>2.5000000000000001E-2</v>
      </c>
      <c r="R221">
        <v>3.9</v>
      </c>
      <c r="S221">
        <v>1.2</v>
      </c>
      <c r="T221">
        <v>7</v>
      </c>
    </row>
    <row r="222" spans="1:20" hidden="1" x14ac:dyDescent="0.3">
      <c r="A222" t="s">
        <v>887</v>
      </c>
      <c r="B222" t="s">
        <v>888</v>
      </c>
      <c r="C222" s="1" t="str">
        <f t="shared" si="33"/>
        <v>21:0691</v>
      </c>
      <c r="D222" s="1" t="str">
        <f t="shared" si="34"/>
        <v>21:0209</v>
      </c>
      <c r="E222" t="s">
        <v>889</v>
      </c>
      <c r="F222" t="s">
        <v>890</v>
      </c>
      <c r="H222">
        <v>45.906991699999999</v>
      </c>
      <c r="I222">
        <v>-78.538008300000001</v>
      </c>
      <c r="J222" s="1" t="str">
        <f t="shared" si="35"/>
        <v>Fluid (lake)</v>
      </c>
      <c r="K222" s="1" t="str">
        <f t="shared" si="36"/>
        <v>Untreated Water</v>
      </c>
      <c r="L222">
        <v>12</v>
      </c>
      <c r="M222" t="s">
        <v>83</v>
      </c>
      <c r="N222">
        <v>221</v>
      </c>
      <c r="O222">
        <v>60</v>
      </c>
      <c r="P222">
        <v>5.7</v>
      </c>
      <c r="Q222">
        <v>2.5000000000000001E-2</v>
      </c>
      <c r="R222">
        <v>4.9000000000000004</v>
      </c>
      <c r="S222">
        <v>1.7</v>
      </c>
      <c r="T222">
        <v>8</v>
      </c>
    </row>
    <row r="223" spans="1:20" hidden="1" x14ac:dyDescent="0.3">
      <c r="A223" t="s">
        <v>891</v>
      </c>
      <c r="B223" t="s">
        <v>892</v>
      </c>
      <c r="C223" s="1" t="str">
        <f t="shared" si="33"/>
        <v>21:0691</v>
      </c>
      <c r="D223" s="1" t="str">
        <f>HYPERLINK("https://geochem.nrcan.gc.ca/cdogs/content/svy/svy_e.htm", "")</f>
        <v/>
      </c>
      <c r="G223" s="1" t="str">
        <f>HYPERLINK("https://geochem.nrcan.gc.ca/cdogs/content/cr_/cr_00080_e.htm", "80")</f>
        <v>80</v>
      </c>
      <c r="J223" t="s">
        <v>46</v>
      </c>
      <c r="K223" t="s">
        <v>47</v>
      </c>
      <c r="L223">
        <v>12</v>
      </c>
      <c r="M223" t="s">
        <v>48</v>
      </c>
      <c r="N223">
        <v>222</v>
      </c>
      <c r="O223">
        <v>50</v>
      </c>
      <c r="P223">
        <v>6.2</v>
      </c>
      <c r="Q223">
        <v>0.28999999999999998</v>
      </c>
      <c r="R223">
        <v>14</v>
      </c>
      <c r="S223">
        <v>2.2999999999999998</v>
      </c>
      <c r="T223">
        <v>38</v>
      </c>
    </row>
    <row r="224" spans="1:20" hidden="1" x14ac:dyDescent="0.3">
      <c r="A224" t="s">
        <v>893</v>
      </c>
      <c r="B224" t="s">
        <v>894</v>
      </c>
      <c r="C224" s="1" t="str">
        <f t="shared" si="33"/>
        <v>21:0691</v>
      </c>
      <c r="D224" s="1" t="str">
        <f t="shared" ref="D224:D245" si="37">HYPERLINK("https://geochem.nrcan.gc.ca/cdogs/content/svy/svy210209_e.htm", "21:0209")</f>
        <v>21:0209</v>
      </c>
      <c r="E224" t="s">
        <v>895</v>
      </c>
      <c r="F224" t="s">
        <v>896</v>
      </c>
      <c r="H224">
        <v>45.857438799999997</v>
      </c>
      <c r="I224">
        <v>-78.591454400000003</v>
      </c>
      <c r="J224" s="1" t="str">
        <f t="shared" ref="J224:J245" si="38">HYPERLINK("https://geochem.nrcan.gc.ca/cdogs/content/kwd/kwd020016_e.htm", "Fluid (lake)")</f>
        <v>Fluid (lake)</v>
      </c>
      <c r="K224" s="1" t="str">
        <f t="shared" ref="K224:K245" si="39">HYPERLINK("https://geochem.nrcan.gc.ca/cdogs/content/kwd/kwd080007_e.htm", "Untreated Water")</f>
        <v>Untreated Water</v>
      </c>
      <c r="L224">
        <v>12</v>
      </c>
      <c r="M224" t="s">
        <v>88</v>
      </c>
      <c r="N224">
        <v>223</v>
      </c>
      <c r="O224">
        <v>40</v>
      </c>
      <c r="P224">
        <v>5.7</v>
      </c>
      <c r="Q224">
        <v>2.5000000000000001E-2</v>
      </c>
      <c r="R224">
        <v>3.2</v>
      </c>
      <c r="S224">
        <v>1.2</v>
      </c>
      <c r="T224">
        <v>5</v>
      </c>
    </row>
    <row r="225" spans="1:20" hidden="1" x14ac:dyDescent="0.3">
      <c r="A225" t="s">
        <v>897</v>
      </c>
      <c r="B225" t="s">
        <v>898</v>
      </c>
      <c r="C225" s="1" t="str">
        <f t="shared" si="33"/>
        <v>21:0691</v>
      </c>
      <c r="D225" s="1" t="str">
        <f t="shared" si="37"/>
        <v>21:0209</v>
      </c>
      <c r="E225" t="s">
        <v>899</v>
      </c>
      <c r="F225" t="s">
        <v>900</v>
      </c>
      <c r="H225">
        <v>45.8272099</v>
      </c>
      <c r="I225">
        <v>-78.593827899999994</v>
      </c>
      <c r="J225" s="1" t="str">
        <f t="shared" si="38"/>
        <v>Fluid (lake)</v>
      </c>
      <c r="K225" s="1" t="str">
        <f t="shared" si="39"/>
        <v>Untreated Water</v>
      </c>
      <c r="L225">
        <v>12</v>
      </c>
      <c r="M225" t="s">
        <v>93</v>
      </c>
      <c r="N225">
        <v>224</v>
      </c>
      <c r="O225">
        <v>40</v>
      </c>
      <c r="P225">
        <v>5.7</v>
      </c>
      <c r="Q225">
        <v>2.5000000000000001E-2</v>
      </c>
      <c r="R225">
        <v>3.7</v>
      </c>
      <c r="S225">
        <v>1.3</v>
      </c>
      <c r="T225">
        <v>7</v>
      </c>
    </row>
    <row r="226" spans="1:20" hidden="1" x14ac:dyDescent="0.3">
      <c r="A226" t="s">
        <v>901</v>
      </c>
      <c r="B226" t="s">
        <v>902</v>
      </c>
      <c r="C226" s="1" t="str">
        <f t="shared" si="33"/>
        <v>21:0691</v>
      </c>
      <c r="D226" s="1" t="str">
        <f t="shared" si="37"/>
        <v>21:0209</v>
      </c>
      <c r="E226" t="s">
        <v>903</v>
      </c>
      <c r="F226" t="s">
        <v>904</v>
      </c>
      <c r="H226">
        <v>45.812963500000002</v>
      </c>
      <c r="I226">
        <v>-78.632683299999997</v>
      </c>
      <c r="J226" s="1" t="str">
        <f t="shared" si="38"/>
        <v>Fluid (lake)</v>
      </c>
      <c r="K226" s="1" t="str">
        <f t="shared" si="39"/>
        <v>Untreated Water</v>
      </c>
      <c r="L226">
        <v>12</v>
      </c>
      <c r="M226" t="s">
        <v>98</v>
      </c>
      <c r="N226">
        <v>225</v>
      </c>
      <c r="O226">
        <v>40</v>
      </c>
      <c r="P226">
        <v>5.7</v>
      </c>
      <c r="Q226">
        <v>2.5000000000000001E-2</v>
      </c>
      <c r="R226">
        <v>3.5</v>
      </c>
      <c r="S226">
        <v>1.2</v>
      </c>
      <c r="T226">
        <v>7</v>
      </c>
    </row>
    <row r="227" spans="1:20" hidden="1" x14ac:dyDescent="0.3">
      <c r="A227" t="s">
        <v>905</v>
      </c>
      <c r="B227" t="s">
        <v>906</v>
      </c>
      <c r="C227" s="1" t="str">
        <f t="shared" si="33"/>
        <v>21:0691</v>
      </c>
      <c r="D227" s="1" t="str">
        <f t="shared" si="37"/>
        <v>21:0209</v>
      </c>
      <c r="E227" t="s">
        <v>907</v>
      </c>
      <c r="F227" t="s">
        <v>908</v>
      </c>
      <c r="H227">
        <v>45.792053199999998</v>
      </c>
      <c r="I227">
        <v>-78.746663699999999</v>
      </c>
      <c r="J227" s="1" t="str">
        <f t="shared" si="38"/>
        <v>Fluid (lake)</v>
      </c>
      <c r="K227" s="1" t="str">
        <f t="shared" si="39"/>
        <v>Untreated Water</v>
      </c>
      <c r="L227">
        <v>12</v>
      </c>
      <c r="M227" t="s">
        <v>103</v>
      </c>
      <c r="N227">
        <v>226</v>
      </c>
      <c r="O227">
        <v>50</v>
      </c>
      <c r="P227">
        <v>5.0999999999999996</v>
      </c>
      <c r="Q227">
        <v>2.5000000000000001E-2</v>
      </c>
      <c r="R227">
        <v>2.6</v>
      </c>
      <c r="S227">
        <v>0.8</v>
      </c>
      <c r="T227">
        <v>2</v>
      </c>
    </row>
    <row r="228" spans="1:20" hidden="1" x14ac:dyDescent="0.3">
      <c r="A228" t="s">
        <v>909</v>
      </c>
      <c r="B228" t="s">
        <v>910</v>
      </c>
      <c r="C228" s="1" t="str">
        <f t="shared" si="33"/>
        <v>21:0691</v>
      </c>
      <c r="D228" s="1" t="str">
        <f t="shared" si="37"/>
        <v>21:0209</v>
      </c>
      <c r="E228" t="s">
        <v>911</v>
      </c>
      <c r="F228" t="s">
        <v>912</v>
      </c>
      <c r="H228">
        <v>45.7664051</v>
      </c>
      <c r="I228">
        <v>-78.753331000000003</v>
      </c>
      <c r="J228" s="1" t="str">
        <f t="shared" si="38"/>
        <v>Fluid (lake)</v>
      </c>
      <c r="K228" s="1" t="str">
        <f t="shared" si="39"/>
        <v>Untreated Water</v>
      </c>
      <c r="L228">
        <v>12</v>
      </c>
      <c r="M228" t="s">
        <v>108</v>
      </c>
      <c r="N228">
        <v>227</v>
      </c>
      <c r="O228">
        <v>50</v>
      </c>
      <c r="P228">
        <v>5.5</v>
      </c>
      <c r="Q228">
        <v>2.5000000000000001E-2</v>
      </c>
      <c r="R228">
        <v>3.1</v>
      </c>
      <c r="S228">
        <v>0.9</v>
      </c>
      <c r="T228">
        <v>3</v>
      </c>
    </row>
    <row r="229" spans="1:20" hidden="1" x14ac:dyDescent="0.3">
      <c r="A229" t="s">
        <v>913</v>
      </c>
      <c r="B229" t="s">
        <v>914</v>
      </c>
      <c r="C229" s="1" t="str">
        <f t="shared" si="33"/>
        <v>21:0691</v>
      </c>
      <c r="D229" s="1" t="str">
        <f t="shared" si="37"/>
        <v>21:0209</v>
      </c>
      <c r="E229" t="s">
        <v>915</v>
      </c>
      <c r="F229" t="s">
        <v>916</v>
      </c>
      <c r="H229">
        <v>45.749679999999998</v>
      </c>
      <c r="I229">
        <v>-78.7610873</v>
      </c>
      <c r="J229" s="1" t="str">
        <f t="shared" si="38"/>
        <v>Fluid (lake)</v>
      </c>
      <c r="K229" s="1" t="str">
        <f t="shared" si="39"/>
        <v>Untreated Water</v>
      </c>
      <c r="L229">
        <v>12</v>
      </c>
      <c r="M229" t="s">
        <v>113</v>
      </c>
      <c r="N229">
        <v>228</v>
      </c>
      <c r="O229">
        <v>50</v>
      </c>
      <c r="P229">
        <v>5.0999999999999996</v>
      </c>
      <c r="Q229">
        <v>2.5000000000000001E-2</v>
      </c>
      <c r="R229">
        <v>3.1</v>
      </c>
      <c r="S229">
        <v>1</v>
      </c>
      <c r="T229">
        <v>2</v>
      </c>
    </row>
    <row r="230" spans="1:20" hidden="1" x14ac:dyDescent="0.3">
      <c r="A230" t="s">
        <v>917</v>
      </c>
      <c r="B230" t="s">
        <v>918</v>
      </c>
      <c r="C230" s="1" t="str">
        <f t="shared" si="33"/>
        <v>21:0691</v>
      </c>
      <c r="D230" s="1" t="str">
        <f t="shared" si="37"/>
        <v>21:0209</v>
      </c>
      <c r="E230" t="s">
        <v>919</v>
      </c>
      <c r="F230" t="s">
        <v>920</v>
      </c>
      <c r="H230">
        <v>45.757978000000001</v>
      </c>
      <c r="I230">
        <v>-78.789225000000002</v>
      </c>
      <c r="J230" s="1" t="str">
        <f t="shared" si="38"/>
        <v>Fluid (lake)</v>
      </c>
      <c r="K230" s="1" t="str">
        <f t="shared" si="39"/>
        <v>Untreated Water</v>
      </c>
      <c r="L230">
        <v>13</v>
      </c>
      <c r="M230" t="s">
        <v>24</v>
      </c>
      <c r="N230">
        <v>229</v>
      </c>
      <c r="O230">
        <v>60</v>
      </c>
      <c r="P230">
        <v>5.5</v>
      </c>
      <c r="Q230">
        <v>2.5000000000000001E-2</v>
      </c>
      <c r="R230">
        <v>3</v>
      </c>
      <c r="S230">
        <v>0.8</v>
      </c>
      <c r="T230">
        <v>3</v>
      </c>
    </row>
    <row r="231" spans="1:20" hidden="1" x14ac:dyDescent="0.3">
      <c r="A231" t="s">
        <v>921</v>
      </c>
      <c r="B231" t="s">
        <v>922</v>
      </c>
      <c r="C231" s="1" t="str">
        <f t="shared" si="33"/>
        <v>21:0691</v>
      </c>
      <c r="D231" s="1" t="str">
        <f t="shared" si="37"/>
        <v>21:0209</v>
      </c>
      <c r="E231" t="s">
        <v>919</v>
      </c>
      <c r="F231" t="s">
        <v>923</v>
      </c>
      <c r="H231">
        <v>45.757978000000001</v>
      </c>
      <c r="I231">
        <v>-78.789225000000002</v>
      </c>
      <c r="J231" s="1" t="str">
        <f t="shared" si="38"/>
        <v>Fluid (lake)</v>
      </c>
      <c r="K231" s="1" t="str">
        <f t="shared" si="39"/>
        <v>Untreated Water</v>
      </c>
      <c r="L231">
        <v>13</v>
      </c>
      <c r="M231" t="s">
        <v>28</v>
      </c>
      <c r="N231">
        <v>230</v>
      </c>
      <c r="O231">
        <v>50</v>
      </c>
      <c r="P231">
        <v>5.5</v>
      </c>
      <c r="Q231">
        <v>2.5000000000000001E-2</v>
      </c>
      <c r="R231">
        <v>3.1</v>
      </c>
      <c r="S231">
        <v>0.8</v>
      </c>
      <c r="T231">
        <v>3</v>
      </c>
    </row>
    <row r="232" spans="1:20" hidden="1" x14ac:dyDescent="0.3">
      <c r="A232" t="s">
        <v>924</v>
      </c>
      <c r="B232" t="s">
        <v>925</v>
      </c>
      <c r="C232" s="1" t="str">
        <f t="shared" si="33"/>
        <v>21:0691</v>
      </c>
      <c r="D232" s="1" t="str">
        <f t="shared" si="37"/>
        <v>21:0209</v>
      </c>
      <c r="E232" t="s">
        <v>926</v>
      </c>
      <c r="F232" t="s">
        <v>927</v>
      </c>
      <c r="H232">
        <v>45.781421100000003</v>
      </c>
      <c r="I232">
        <v>-78.794099700000004</v>
      </c>
      <c r="J232" s="1" t="str">
        <f t="shared" si="38"/>
        <v>Fluid (lake)</v>
      </c>
      <c r="K232" s="1" t="str">
        <f t="shared" si="39"/>
        <v>Untreated Water</v>
      </c>
      <c r="L232">
        <v>13</v>
      </c>
      <c r="M232" t="s">
        <v>33</v>
      </c>
      <c r="N232">
        <v>231</v>
      </c>
      <c r="O232">
        <v>50</v>
      </c>
      <c r="P232">
        <v>5.6</v>
      </c>
      <c r="Q232">
        <v>2.5000000000000001E-2</v>
      </c>
      <c r="R232">
        <v>3</v>
      </c>
      <c r="S232">
        <v>0.8</v>
      </c>
      <c r="T232">
        <v>4</v>
      </c>
    </row>
    <row r="233" spans="1:20" hidden="1" x14ac:dyDescent="0.3">
      <c r="A233" t="s">
        <v>928</v>
      </c>
      <c r="B233" t="s">
        <v>929</v>
      </c>
      <c r="C233" s="1" t="str">
        <f t="shared" si="33"/>
        <v>21:0691</v>
      </c>
      <c r="D233" s="1" t="str">
        <f t="shared" si="37"/>
        <v>21:0209</v>
      </c>
      <c r="E233" t="s">
        <v>930</v>
      </c>
      <c r="F233" t="s">
        <v>931</v>
      </c>
      <c r="H233">
        <v>45.782538000000002</v>
      </c>
      <c r="I233">
        <v>-78.836971899999995</v>
      </c>
      <c r="J233" s="1" t="str">
        <f t="shared" si="38"/>
        <v>Fluid (lake)</v>
      </c>
      <c r="K233" s="1" t="str">
        <f t="shared" si="39"/>
        <v>Untreated Water</v>
      </c>
      <c r="L233">
        <v>13</v>
      </c>
      <c r="M233" t="s">
        <v>38</v>
      </c>
      <c r="N233">
        <v>232</v>
      </c>
      <c r="O233">
        <v>60</v>
      </c>
      <c r="P233">
        <v>5.5</v>
      </c>
      <c r="Q233">
        <v>2.5000000000000001E-2</v>
      </c>
      <c r="R233">
        <v>2.6</v>
      </c>
      <c r="S233">
        <v>0.6</v>
      </c>
      <c r="T233">
        <v>3</v>
      </c>
    </row>
    <row r="234" spans="1:20" hidden="1" x14ac:dyDescent="0.3">
      <c r="A234" t="s">
        <v>932</v>
      </c>
      <c r="B234" t="s">
        <v>933</v>
      </c>
      <c r="C234" s="1" t="str">
        <f t="shared" si="33"/>
        <v>21:0691</v>
      </c>
      <c r="D234" s="1" t="str">
        <f t="shared" si="37"/>
        <v>21:0209</v>
      </c>
      <c r="E234" t="s">
        <v>934</v>
      </c>
      <c r="F234" t="s">
        <v>935</v>
      </c>
      <c r="H234">
        <v>45.769903900000003</v>
      </c>
      <c r="I234">
        <v>-78.833344999999994</v>
      </c>
      <c r="J234" s="1" t="str">
        <f t="shared" si="38"/>
        <v>Fluid (lake)</v>
      </c>
      <c r="K234" s="1" t="str">
        <f t="shared" si="39"/>
        <v>Untreated Water</v>
      </c>
      <c r="L234">
        <v>13</v>
      </c>
      <c r="M234" t="s">
        <v>43</v>
      </c>
      <c r="N234">
        <v>233</v>
      </c>
      <c r="O234">
        <v>60</v>
      </c>
      <c r="P234">
        <v>5.8</v>
      </c>
      <c r="Q234">
        <v>2.5000000000000001E-2</v>
      </c>
      <c r="R234">
        <v>3.7</v>
      </c>
      <c r="S234">
        <v>1.4</v>
      </c>
      <c r="T234">
        <v>10</v>
      </c>
    </row>
    <row r="235" spans="1:20" hidden="1" x14ac:dyDescent="0.3">
      <c r="A235" t="s">
        <v>936</v>
      </c>
      <c r="B235" t="s">
        <v>937</v>
      </c>
      <c r="C235" s="1" t="str">
        <f t="shared" si="33"/>
        <v>21:0691</v>
      </c>
      <c r="D235" s="1" t="str">
        <f t="shared" si="37"/>
        <v>21:0209</v>
      </c>
      <c r="E235" t="s">
        <v>938</v>
      </c>
      <c r="F235" t="s">
        <v>939</v>
      </c>
      <c r="H235">
        <v>45.740650799999997</v>
      </c>
      <c r="I235">
        <v>-78.876474400000006</v>
      </c>
      <c r="J235" s="1" t="str">
        <f t="shared" si="38"/>
        <v>Fluid (lake)</v>
      </c>
      <c r="K235" s="1" t="str">
        <f t="shared" si="39"/>
        <v>Untreated Water</v>
      </c>
      <c r="L235">
        <v>13</v>
      </c>
      <c r="M235" t="s">
        <v>53</v>
      </c>
      <c r="N235">
        <v>234</v>
      </c>
      <c r="O235">
        <v>60</v>
      </c>
      <c r="P235">
        <v>4.7</v>
      </c>
      <c r="Q235">
        <v>2.5000000000000001E-2</v>
      </c>
      <c r="R235">
        <v>3.5</v>
      </c>
      <c r="S235">
        <v>1</v>
      </c>
      <c r="T235">
        <v>1</v>
      </c>
    </row>
    <row r="236" spans="1:20" hidden="1" x14ac:dyDescent="0.3">
      <c r="A236" t="s">
        <v>940</v>
      </c>
      <c r="B236" t="s">
        <v>941</v>
      </c>
      <c r="C236" s="1" t="str">
        <f t="shared" si="33"/>
        <v>21:0691</v>
      </c>
      <c r="D236" s="1" t="str">
        <f t="shared" si="37"/>
        <v>21:0209</v>
      </c>
      <c r="E236" t="s">
        <v>942</v>
      </c>
      <c r="F236" t="s">
        <v>943</v>
      </c>
      <c r="H236">
        <v>45.761348300000002</v>
      </c>
      <c r="I236">
        <v>-78.924182400000007</v>
      </c>
      <c r="J236" s="1" t="str">
        <f t="shared" si="38"/>
        <v>Fluid (lake)</v>
      </c>
      <c r="K236" s="1" t="str">
        <f t="shared" si="39"/>
        <v>Untreated Water</v>
      </c>
      <c r="L236">
        <v>13</v>
      </c>
      <c r="M236" t="s">
        <v>58</v>
      </c>
      <c r="N236">
        <v>235</v>
      </c>
      <c r="O236">
        <v>50</v>
      </c>
      <c r="P236">
        <v>5.5</v>
      </c>
      <c r="Q236">
        <v>2.5000000000000001E-2</v>
      </c>
      <c r="R236">
        <v>2.6</v>
      </c>
      <c r="S236">
        <v>0.7</v>
      </c>
      <c r="T236">
        <v>4</v>
      </c>
    </row>
    <row r="237" spans="1:20" hidden="1" x14ac:dyDescent="0.3">
      <c r="A237" t="s">
        <v>944</v>
      </c>
      <c r="B237" t="s">
        <v>945</v>
      </c>
      <c r="C237" s="1" t="str">
        <f t="shared" si="33"/>
        <v>21:0691</v>
      </c>
      <c r="D237" s="1" t="str">
        <f t="shared" si="37"/>
        <v>21:0209</v>
      </c>
      <c r="E237" t="s">
        <v>946</v>
      </c>
      <c r="F237" t="s">
        <v>947</v>
      </c>
      <c r="H237">
        <v>45.771119300000002</v>
      </c>
      <c r="I237">
        <v>-78.984268700000001</v>
      </c>
      <c r="J237" s="1" t="str">
        <f t="shared" si="38"/>
        <v>Fluid (lake)</v>
      </c>
      <c r="K237" s="1" t="str">
        <f t="shared" si="39"/>
        <v>Untreated Water</v>
      </c>
      <c r="L237">
        <v>13</v>
      </c>
      <c r="M237" t="s">
        <v>63</v>
      </c>
      <c r="N237">
        <v>236</v>
      </c>
      <c r="O237">
        <v>40</v>
      </c>
      <c r="P237">
        <v>5</v>
      </c>
      <c r="Q237">
        <v>2.5000000000000001E-2</v>
      </c>
      <c r="R237">
        <v>1.5</v>
      </c>
      <c r="S237">
        <v>0.4</v>
      </c>
      <c r="T237">
        <v>1</v>
      </c>
    </row>
    <row r="238" spans="1:20" hidden="1" x14ac:dyDescent="0.3">
      <c r="A238" t="s">
        <v>948</v>
      </c>
      <c r="B238" t="s">
        <v>949</v>
      </c>
      <c r="C238" s="1" t="str">
        <f t="shared" si="33"/>
        <v>21:0691</v>
      </c>
      <c r="D238" s="1" t="str">
        <f t="shared" si="37"/>
        <v>21:0209</v>
      </c>
      <c r="E238" t="s">
        <v>950</v>
      </c>
      <c r="F238" t="s">
        <v>951</v>
      </c>
      <c r="H238">
        <v>45.803364999999999</v>
      </c>
      <c r="I238">
        <v>-79.001969099999997</v>
      </c>
      <c r="J238" s="1" t="str">
        <f t="shared" si="38"/>
        <v>Fluid (lake)</v>
      </c>
      <c r="K238" s="1" t="str">
        <f t="shared" si="39"/>
        <v>Untreated Water</v>
      </c>
      <c r="L238">
        <v>13</v>
      </c>
      <c r="M238" t="s">
        <v>68</v>
      </c>
      <c r="N238">
        <v>237</v>
      </c>
      <c r="O238">
        <v>40</v>
      </c>
      <c r="P238">
        <v>5.6</v>
      </c>
      <c r="Q238">
        <v>2.5000000000000001E-2</v>
      </c>
      <c r="R238">
        <v>3.5</v>
      </c>
      <c r="S238">
        <v>1</v>
      </c>
      <c r="T238">
        <v>5</v>
      </c>
    </row>
    <row r="239" spans="1:20" hidden="1" x14ac:dyDescent="0.3">
      <c r="A239" t="s">
        <v>952</v>
      </c>
      <c r="B239" t="s">
        <v>953</v>
      </c>
      <c r="C239" s="1" t="str">
        <f t="shared" si="33"/>
        <v>21:0691</v>
      </c>
      <c r="D239" s="1" t="str">
        <f t="shared" si="37"/>
        <v>21:0209</v>
      </c>
      <c r="E239" t="s">
        <v>954</v>
      </c>
      <c r="F239" t="s">
        <v>955</v>
      </c>
      <c r="H239">
        <v>45.8406327</v>
      </c>
      <c r="I239">
        <v>-78.999642399999999</v>
      </c>
      <c r="J239" s="1" t="str">
        <f t="shared" si="38"/>
        <v>Fluid (lake)</v>
      </c>
      <c r="K239" s="1" t="str">
        <f t="shared" si="39"/>
        <v>Untreated Water</v>
      </c>
      <c r="L239">
        <v>13</v>
      </c>
      <c r="M239" t="s">
        <v>73</v>
      </c>
      <c r="N239">
        <v>238</v>
      </c>
      <c r="O239">
        <v>40</v>
      </c>
      <c r="P239">
        <v>5.3</v>
      </c>
      <c r="Q239">
        <v>2.5000000000000001E-2</v>
      </c>
      <c r="R239">
        <v>2</v>
      </c>
      <c r="S239">
        <v>0.5</v>
      </c>
      <c r="T239">
        <v>2</v>
      </c>
    </row>
    <row r="240" spans="1:20" hidden="1" x14ac:dyDescent="0.3">
      <c r="A240" t="s">
        <v>956</v>
      </c>
      <c r="B240" t="s">
        <v>957</v>
      </c>
      <c r="C240" s="1" t="str">
        <f t="shared" si="33"/>
        <v>21:0691</v>
      </c>
      <c r="D240" s="1" t="str">
        <f t="shared" si="37"/>
        <v>21:0209</v>
      </c>
      <c r="E240" t="s">
        <v>958</v>
      </c>
      <c r="F240" t="s">
        <v>959</v>
      </c>
      <c r="H240">
        <v>45.839121800000001</v>
      </c>
      <c r="I240">
        <v>-78.955487899999994</v>
      </c>
      <c r="J240" s="1" t="str">
        <f t="shared" si="38"/>
        <v>Fluid (lake)</v>
      </c>
      <c r="K240" s="1" t="str">
        <f t="shared" si="39"/>
        <v>Untreated Water</v>
      </c>
      <c r="L240">
        <v>13</v>
      </c>
      <c r="M240" t="s">
        <v>78</v>
      </c>
      <c r="N240">
        <v>239</v>
      </c>
      <c r="O240">
        <v>40</v>
      </c>
      <c r="P240">
        <v>5.9</v>
      </c>
      <c r="Q240">
        <v>2.5000000000000001E-2</v>
      </c>
      <c r="R240">
        <v>5.0999999999999996</v>
      </c>
      <c r="S240">
        <v>2.4</v>
      </c>
      <c r="T240">
        <v>16</v>
      </c>
    </row>
    <row r="241" spans="1:20" hidden="1" x14ac:dyDescent="0.3">
      <c r="A241" t="s">
        <v>960</v>
      </c>
      <c r="B241" t="s">
        <v>961</v>
      </c>
      <c r="C241" s="1" t="str">
        <f t="shared" si="33"/>
        <v>21:0691</v>
      </c>
      <c r="D241" s="1" t="str">
        <f t="shared" si="37"/>
        <v>21:0209</v>
      </c>
      <c r="E241" t="s">
        <v>962</v>
      </c>
      <c r="F241" t="s">
        <v>963</v>
      </c>
      <c r="H241">
        <v>45.816029299999997</v>
      </c>
      <c r="I241">
        <v>-78.9587152</v>
      </c>
      <c r="J241" s="1" t="str">
        <f t="shared" si="38"/>
        <v>Fluid (lake)</v>
      </c>
      <c r="K241" s="1" t="str">
        <f t="shared" si="39"/>
        <v>Untreated Water</v>
      </c>
      <c r="L241">
        <v>13</v>
      </c>
      <c r="M241" t="s">
        <v>83</v>
      </c>
      <c r="N241">
        <v>240</v>
      </c>
      <c r="O241">
        <v>50</v>
      </c>
      <c r="P241">
        <v>5.4</v>
      </c>
      <c r="Q241">
        <v>2.5000000000000001E-2</v>
      </c>
      <c r="R241">
        <v>3.4</v>
      </c>
      <c r="S241">
        <v>0.8</v>
      </c>
      <c r="T241">
        <v>2</v>
      </c>
    </row>
    <row r="242" spans="1:20" hidden="1" x14ac:dyDescent="0.3">
      <c r="A242" t="s">
        <v>964</v>
      </c>
      <c r="B242" t="s">
        <v>965</v>
      </c>
      <c r="C242" s="1" t="str">
        <f t="shared" si="33"/>
        <v>21:0691</v>
      </c>
      <c r="D242" s="1" t="str">
        <f t="shared" si="37"/>
        <v>21:0209</v>
      </c>
      <c r="E242" t="s">
        <v>966</v>
      </c>
      <c r="F242" t="s">
        <v>967</v>
      </c>
      <c r="H242">
        <v>45.814644000000001</v>
      </c>
      <c r="I242">
        <v>-78.893815000000004</v>
      </c>
      <c r="J242" s="1" t="str">
        <f t="shared" si="38"/>
        <v>Fluid (lake)</v>
      </c>
      <c r="K242" s="1" t="str">
        <f t="shared" si="39"/>
        <v>Untreated Water</v>
      </c>
      <c r="L242">
        <v>13</v>
      </c>
      <c r="M242" t="s">
        <v>88</v>
      </c>
      <c r="N242">
        <v>241</v>
      </c>
      <c r="O242">
        <v>40</v>
      </c>
      <c r="P242">
        <v>5.7</v>
      </c>
      <c r="Q242">
        <v>2.5000000000000001E-2</v>
      </c>
      <c r="R242">
        <v>3.4</v>
      </c>
      <c r="S242">
        <v>1.4</v>
      </c>
      <c r="T242">
        <v>9</v>
      </c>
    </row>
    <row r="243" spans="1:20" hidden="1" x14ac:dyDescent="0.3">
      <c r="A243" t="s">
        <v>968</v>
      </c>
      <c r="B243" t="s">
        <v>969</v>
      </c>
      <c r="C243" s="1" t="str">
        <f t="shared" si="33"/>
        <v>21:0691</v>
      </c>
      <c r="D243" s="1" t="str">
        <f t="shared" si="37"/>
        <v>21:0209</v>
      </c>
      <c r="E243" t="s">
        <v>970</v>
      </c>
      <c r="F243" t="s">
        <v>971</v>
      </c>
      <c r="H243">
        <v>45.791332199999999</v>
      </c>
      <c r="I243">
        <v>-78.901155299999999</v>
      </c>
      <c r="J243" s="1" t="str">
        <f t="shared" si="38"/>
        <v>Fluid (lake)</v>
      </c>
      <c r="K243" s="1" t="str">
        <f t="shared" si="39"/>
        <v>Untreated Water</v>
      </c>
      <c r="L243">
        <v>13</v>
      </c>
      <c r="M243" t="s">
        <v>93</v>
      </c>
      <c r="N243">
        <v>242</v>
      </c>
      <c r="O243">
        <v>40</v>
      </c>
      <c r="P243">
        <v>5.6</v>
      </c>
      <c r="Q243">
        <v>2.5000000000000001E-2</v>
      </c>
      <c r="R243">
        <v>4.0999999999999996</v>
      </c>
      <c r="S243">
        <v>1.5</v>
      </c>
      <c r="T243">
        <v>5</v>
      </c>
    </row>
    <row r="244" spans="1:20" hidden="1" x14ac:dyDescent="0.3">
      <c r="A244" t="s">
        <v>972</v>
      </c>
      <c r="B244" t="s">
        <v>973</v>
      </c>
      <c r="C244" s="1" t="str">
        <f t="shared" si="33"/>
        <v>21:0691</v>
      </c>
      <c r="D244" s="1" t="str">
        <f t="shared" si="37"/>
        <v>21:0209</v>
      </c>
      <c r="E244" t="s">
        <v>974</v>
      </c>
      <c r="F244" t="s">
        <v>975</v>
      </c>
      <c r="H244">
        <v>45.779333999999999</v>
      </c>
      <c r="I244">
        <v>-78.867621099999994</v>
      </c>
      <c r="J244" s="1" t="str">
        <f t="shared" si="38"/>
        <v>Fluid (lake)</v>
      </c>
      <c r="K244" s="1" t="str">
        <f t="shared" si="39"/>
        <v>Untreated Water</v>
      </c>
      <c r="L244">
        <v>13</v>
      </c>
      <c r="M244" t="s">
        <v>98</v>
      </c>
      <c r="N244">
        <v>243</v>
      </c>
      <c r="O244">
        <v>50</v>
      </c>
      <c r="P244">
        <v>5.6</v>
      </c>
      <c r="Q244">
        <v>2.5000000000000001E-2</v>
      </c>
      <c r="R244">
        <v>2.6</v>
      </c>
      <c r="S244">
        <v>0.9</v>
      </c>
      <c r="T244">
        <v>5</v>
      </c>
    </row>
    <row r="245" spans="1:20" hidden="1" x14ac:dyDescent="0.3">
      <c r="A245" t="s">
        <v>976</v>
      </c>
      <c r="B245" t="s">
        <v>977</v>
      </c>
      <c r="C245" s="1" t="str">
        <f t="shared" si="33"/>
        <v>21:0691</v>
      </c>
      <c r="D245" s="1" t="str">
        <f t="shared" si="37"/>
        <v>21:0209</v>
      </c>
      <c r="E245" t="s">
        <v>978</v>
      </c>
      <c r="F245" t="s">
        <v>979</v>
      </c>
      <c r="H245">
        <v>45.818954400000003</v>
      </c>
      <c r="I245">
        <v>-78.871408099999996</v>
      </c>
      <c r="J245" s="1" t="str">
        <f t="shared" si="38"/>
        <v>Fluid (lake)</v>
      </c>
      <c r="K245" s="1" t="str">
        <f t="shared" si="39"/>
        <v>Untreated Water</v>
      </c>
      <c r="L245">
        <v>13</v>
      </c>
      <c r="M245" t="s">
        <v>103</v>
      </c>
      <c r="N245">
        <v>244</v>
      </c>
      <c r="O245">
        <v>40</v>
      </c>
      <c r="P245">
        <v>5.0999999999999996</v>
      </c>
      <c r="Q245">
        <v>2.5000000000000001E-2</v>
      </c>
      <c r="R245">
        <v>1.4</v>
      </c>
      <c r="S245">
        <v>0.6</v>
      </c>
      <c r="T245">
        <v>1</v>
      </c>
    </row>
    <row r="246" spans="1:20" hidden="1" x14ac:dyDescent="0.3">
      <c r="A246" t="s">
        <v>980</v>
      </c>
      <c r="B246" t="s">
        <v>981</v>
      </c>
      <c r="C246" s="1" t="str">
        <f t="shared" si="33"/>
        <v>21:0691</v>
      </c>
      <c r="D246" s="1" t="str">
        <f>HYPERLINK("https://geochem.nrcan.gc.ca/cdogs/content/svy/svy_e.htm", "")</f>
        <v/>
      </c>
      <c r="G246" s="1" t="str">
        <f>HYPERLINK("https://geochem.nrcan.gc.ca/cdogs/content/cr_/cr_00082_e.htm", "82")</f>
        <v>82</v>
      </c>
      <c r="J246" t="s">
        <v>46</v>
      </c>
      <c r="K246" t="s">
        <v>47</v>
      </c>
      <c r="L246">
        <v>13</v>
      </c>
      <c r="M246" t="s">
        <v>48</v>
      </c>
      <c r="N246">
        <v>245</v>
      </c>
      <c r="O246">
        <v>100</v>
      </c>
      <c r="P246">
        <v>6.2</v>
      </c>
      <c r="Q246">
        <v>0.53</v>
      </c>
      <c r="R246">
        <v>17.399999999999999</v>
      </c>
      <c r="S246">
        <v>2.2000000000000002</v>
      </c>
      <c r="T246">
        <v>37</v>
      </c>
    </row>
    <row r="247" spans="1:20" hidden="1" x14ac:dyDescent="0.3">
      <c r="A247" t="s">
        <v>982</v>
      </c>
      <c r="B247" t="s">
        <v>983</v>
      </c>
      <c r="C247" s="1" t="str">
        <f t="shared" si="33"/>
        <v>21:0691</v>
      </c>
      <c r="D247" s="1" t="str">
        <f t="shared" ref="D247:D252" si="40">HYPERLINK("https://geochem.nrcan.gc.ca/cdogs/content/svy/svy210209_e.htm", "21:0209")</f>
        <v>21:0209</v>
      </c>
      <c r="E247" t="s">
        <v>984</v>
      </c>
      <c r="F247" t="s">
        <v>985</v>
      </c>
      <c r="H247">
        <v>45.8393765</v>
      </c>
      <c r="I247">
        <v>-78.885900599999999</v>
      </c>
      <c r="J247" s="1" t="str">
        <f t="shared" ref="J247:J252" si="41">HYPERLINK("https://geochem.nrcan.gc.ca/cdogs/content/kwd/kwd020016_e.htm", "Fluid (lake)")</f>
        <v>Fluid (lake)</v>
      </c>
      <c r="K247" s="1" t="str">
        <f t="shared" ref="K247:K252" si="42">HYPERLINK("https://geochem.nrcan.gc.ca/cdogs/content/kwd/kwd080007_e.htm", "Untreated Water")</f>
        <v>Untreated Water</v>
      </c>
      <c r="L247">
        <v>13</v>
      </c>
      <c r="M247" t="s">
        <v>108</v>
      </c>
      <c r="N247">
        <v>246</v>
      </c>
      <c r="O247">
        <v>60</v>
      </c>
      <c r="P247">
        <v>5.7</v>
      </c>
      <c r="Q247">
        <v>2.5000000000000001E-2</v>
      </c>
      <c r="R247">
        <v>3.1</v>
      </c>
      <c r="S247">
        <v>1</v>
      </c>
      <c r="T247">
        <v>6</v>
      </c>
    </row>
    <row r="248" spans="1:20" hidden="1" x14ac:dyDescent="0.3">
      <c r="A248" t="s">
        <v>986</v>
      </c>
      <c r="B248" t="s">
        <v>987</v>
      </c>
      <c r="C248" s="1" t="str">
        <f t="shared" si="33"/>
        <v>21:0691</v>
      </c>
      <c r="D248" s="1" t="str">
        <f t="shared" si="40"/>
        <v>21:0209</v>
      </c>
      <c r="E248" t="s">
        <v>988</v>
      </c>
      <c r="F248" t="s">
        <v>989</v>
      </c>
      <c r="H248">
        <v>45.848769599999997</v>
      </c>
      <c r="I248">
        <v>-78.895925399999996</v>
      </c>
      <c r="J248" s="1" t="str">
        <f t="shared" si="41"/>
        <v>Fluid (lake)</v>
      </c>
      <c r="K248" s="1" t="str">
        <f t="shared" si="42"/>
        <v>Untreated Water</v>
      </c>
      <c r="L248">
        <v>13</v>
      </c>
      <c r="M248" t="s">
        <v>113</v>
      </c>
      <c r="N248">
        <v>247</v>
      </c>
      <c r="O248">
        <v>60</v>
      </c>
      <c r="P248">
        <v>5.5</v>
      </c>
      <c r="Q248">
        <v>2.5000000000000001E-2</v>
      </c>
      <c r="R248">
        <v>3</v>
      </c>
      <c r="S248">
        <v>0.8</v>
      </c>
      <c r="T248">
        <v>3</v>
      </c>
    </row>
    <row r="249" spans="1:20" hidden="1" x14ac:dyDescent="0.3">
      <c r="A249" t="s">
        <v>990</v>
      </c>
      <c r="B249" t="s">
        <v>991</v>
      </c>
      <c r="C249" s="1" t="str">
        <f t="shared" si="33"/>
        <v>21:0691</v>
      </c>
      <c r="D249" s="1" t="str">
        <f t="shared" si="40"/>
        <v>21:0209</v>
      </c>
      <c r="E249" t="s">
        <v>992</v>
      </c>
      <c r="F249" t="s">
        <v>993</v>
      </c>
      <c r="H249">
        <v>45.853214700000002</v>
      </c>
      <c r="I249">
        <v>-78.822800200000003</v>
      </c>
      <c r="J249" s="1" t="str">
        <f t="shared" si="41"/>
        <v>Fluid (lake)</v>
      </c>
      <c r="K249" s="1" t="str">
        <f t="shared" si="42"/>
        <v>Untreated Water</v>
      </c>
      <c r="L249">
        <v>14</v>
      </c>
      <c r="M249" t="s">
        <v>24</v>
      </c>
      <c r="N249">
        <v>248</v>
      </c>
      <c r="O249">
        <v>50</v>
      </c>
      <c r="P249">
        <v>5.7</v>
      </c>
      <c r="Q249">
        <v>2.5000000000000001E-2</v>
      </c>
      <c r="R249">
        <v>3.3</v>
      </c>
      <c r="S249">
        <v>1.2</v>
      </c>
      <c r="T249">
        <v>6</v>
      </c>
    </row>
    <row r="250" spans="1:20" hidden="1" x14ac:dyDescent="0.3">
      <c r="A250" t="s">
        <v>994</v>
      </c>
      <c r="B250" t="s">
        <v>995</v>
      </c>
      <c r="C250" s="1" t="str">
        <f t="shared" si="33"/>
        <v>21:0691</v>
      </c>
      <c r="D250" s="1" t="str">
        <f t="shared" si="40"/>
        <v>21:0209</v>
      </c>
      <c r="E250" t="s">
        <v>992</v>
      </c>
      <c r="F250" t="s">
        <v>996</v>
      </c>
      <c r="H250">
        <v>45.853214700000002</v>
      </c>
      <c r="I250">
        <v>-78.822800200000003</v>
      </c>
      <c r="J250" s="1" t="str">
        <f t="shared" si="41"/>
        <v>Fluid (lake)</v>
      </c>
      <c r="K250" s="1" t="str">
        <f t="shared" si="42"/>
        <v>Untreated Water</v>
      </c>
      <c r="L250">
        <v>14</v>
      </c>
      <c r="M250" t="s">
        <v>28</v>
      </c>
      <c r="N250">
        <v>249</v>
      </c>
      <c r="O250">
        <v>50</v>
      </c>
      <c r="P250">
        <v>5.7</v>
      </c>
      <c r="Q250">
        <v>2.5000000000000001E-2</v>
      </c>
      <c r="R250">
        <v>3.2</v>
      </c>
      <c r="S250">
        <v>1.2</v>
      </c>
      <c r="T250">
        <v>6</v>
      </c>
    </row>
    <row r="251" spans="1:20" hidden="1" x14ac:dyDescent="0.3">
      <c r="A251" t="s">
        <v>997</v>
      </c>
      <c r="B251" t="s">
        <v>998</v>
      </c>
      <c r="C251" s="1" t="str">
        <f t="shared" si="33"/>
        <v>21:0691</v>
      </c>
      <c r="D251" s="1" t="str">
        <f t="shared" si="40"/>
        <v>21:0209</v>
      </c>
      <c r="E251" t="s">
        <v>999</v>
      </c>
      <c r="F251" t="s">
        <v>1000</v>
      </c>
      <c r="H251">
        <v>45.814176500000002</v>
      </c>
      <c r="I251">
        <v>-78.821815999999998</v>
      </c>
      <c r="J251" s="1" t="str">
        <f t="shared" si="41"/>
        <v>Fluid (lake)</v>
      </c>
      <c r="K251" s="1" t="str">
        <f t="shared" si="42"/>
        <v>Untreated Water</v>
      </c>
      <c r="L251">
        <v>14</v>
      </c>
      <c r="M251" t="s">
        <v>33</v>
      </c>
      <c r="N251">
        <v>250</v>
      </c>
      <c r="O251">
        <v>50</v>
      </c>
      <c r="P251">
        <v>5.8</v>
      </c>
      <c r="Q251">
        <v>2.5000000000000001E-2</v>
      </c>
      <c r="R251">
        <v>4.3</v>
      </c>
      <c r="S251">
        <v>1.5</v>
      </c>
      <c r="T251">
        <v>9</v>
      </c>
    </row>
    <row r="252" spans="1:20" hidden="1" x14ac:dyDescent="0.3">
      <c r="A252" t="s">
        <v>1001</v>
      </c>
      <c r="B252" t="s">
        <v>1002</v>
      </c>
      <c r="C252" s="1" t="str">
        <f t="shared" si="33"/>
        <v>21:0691</v>
      </c>
      <c r="D252" s="1" t="str">
        <f t="shared" si="40"/>
        <v>21:0209</v>
      </c>
      <c r="E252" t="s">
        <v>1003</v>
      </c>
      <c r="F252" t="s">
        <v>1004</v>
      </c>
      <c r="H252">
        <v>45.8268159</v>
      </c>
      <c r="I252">
        <v>-78.775655099999994</v>
      </c>
      <c r="J252" s="1" t="str">
        <f t="shared" si="41"/>
        <v>Fluid (lake)</v>
      </c>
      <c r="K252" s="1" t="str">
        <f t="shared" si="42"/>
        <v>Untreated Water</v>
      </c>
      <c r="L252">
        <v>14</v>
      </c>
      <c r="M252" t="s">
        <v>38</v>
      </c>
      <c r="N252">
        <v>251</v>
      </c>
      <c r="O252">
        <v>50</v>
      </c>
      <c r="P252">
        <v>4.9000000000000004</v>
      </c>
      <c r="Q252">
        <v>2.5000000000000001E-2</v>
      </c>
      <c r="R252">
        <v>1.9</v>
      </c>
      <c r="S252">
        <v>0.8</v>
      </c>
      <c r="T252">
        <v>1</v>
      </c>
    </row>
    <row r="253" spans="1:20" hidden="1" x14ac:dyDescent="0.3">
      <c r="A253" t="s">
        <v>1005</v>
      </c>
      <c r="B253" t="s">
        <v>1006</v>
      </c>
      <c r="C253" s="1" t="str">
        <f t="shared" si="33"/>
        <v>21:0691</v>
      </c>
      <c r="D253" s="1" t="str">
        <f>HYPERLINK("https://geochem.nrcan.gc.ca/cdogs/content/svy/svy_e.htm", "")</f>
        <v/>
      </c>
      <c r="G253" s="1" t="str">
        <f>HYPERLINK("https://geochem.nrcan.gc.ca/cdogs/content/cr_/cr_00082_e.htm", "82")</f>
        <v>82</v>
      </c>
      <c r="J253" t="s">
        <v>46</v>
      </c>
      <c r="K253" t="s">
        <v>47</v>
      </c>
      <c r="L253">
        <v>14</v>
      </c>
      <c r="M253" t="s">
        <v>48</v>
      </c>
      <c r="N253">
        <v>252</v>
      </c>
      <c r="O253">
        <v>110</v>
      </c>
      <c r="P253">
        <v>6.2</v>
      </c>
      <c r="Q253">
        <v>0.52</v>
      </c>
      <c r="R253">
        <v>18.399999999999999</v>
      </c>
      <c r="S253">
        <v>2.2000000000000002</v>
      </c>
      <c r="T253">
        <v>37</v>
      </c>
    </row>
    <row r="254" spans="1:20" hidden="1" x14ac:dyDescent="0.3">
      <c r="A254" t="s">
        <v>1007</v>
      </c>
      <c r="B254" t="s">
        <v>1008</v>
      </c>
      <c r="C254" s="1" t="str">
        <f t="shared" si="33"/>
        <v>21:0691</v>
      </c>
      <c r="D254" s="1" t="str">
        <f t="shared" ref="D254:D283" si="43">HYPERLINK("https://geochem.nrcan.gc.ca/cdogs/content/svy/svy210209_e.htm", "21:0209")</f>
        <v>21:0209</v>
      </c>
      <c r="E254" t="s">
        <v>1009</v>
      </c>
      <c r="F254" t="s">
        <v>1010</v>
      </c>
      <c r="H254">
        <v>45.835821199999998</v>
      </c>
      <c r="I254">
        <v>-78.765714900000006</v>
      </c>
      <c r="J254" s="1" t="str">
        <f t="shared" ref="J254:J283" si="44">HYPERLINK("https://geochem.nrcan.gc.ca/cdogs/content/kwd/kwd020016_e.htm", "Fluid (lake)")</f>
        <v>Fluid (lake)</v>
      </c>
      <c r="K254" s="1" t="str">
        <f t="shared" ref="K254:K283" si="45">HYPERLINK("https://geochem.nrcan.gc.ca/cdogs/content/kwd/kwd080007_e.htm", "Untreated Water")</f>
        <v>Untreated Water</v>
      </c>
      <c r="L254">
        <v>14</v>
      </c>
      <c r="M254" t="s">
        <v>43</v>
      </c>
      <c r="N254">
        <v>253</v>
      </c>
      <c r="O254">
        <v>60</v>
      </c>
      <c r="P254">
        <v>5.5</v>
      </c>
      <c r="Q254">
        <v>2.5000000000000001E-2</v>
      </c>
      <c r="R254">
        <v>2.2000000000000002</v>
      </c>
      <c r="S254">
        <v>0.8</v>
      </c>
      <c r="T254">
        <v>4</v>
      </c>
    </row>
    <row r="255" spans="1:20" hidden="1" x14ac:dyDescent="0.3">
      <c r="A255" t="s">
        <v>1011</v>
      </c>
      <c r="B255" t="s">
        <v>1012</v>
      </c>
      <c r="C255" s="1" t="str">
        <f t="shared" si="33"/>
        <v>21:0691</v>
      </c>
      <c r="D255" s="1" t="str">
        <f t="shared" si="43"/>
        <v>21:0209</v>
      </c>
      <c r="E255" t="s">
        <v>1013</v>
      </c>
      <c r="F255" t="s">
        <v>1014</v>
      </c>
      <c r="H255">
        <v>45.821480800000003</v>
      </c>
      <c r="I255">
        <v>-78.743143000000003</v>
      </c>
      <c r="J255" s="1" t="str">
        <f t="shared" si="44"/>
        <v>Fluid (lake)</v>
      </c>
      <c r="K255" s="1" t="str">
        <f t="shared" si="45"/>
        <v>Untreated Water</v>
      </c>
      <c r="L255">
        <v>14</v>
      </c>
      <c r="M255" t="s">
        <v>53</v>
      </c>
      <c r="N255">
        <v>254</v>
      </c>
      <c r="O255">
        <v>50</v>
      </c>
      <c r="P255">
        <v>5.8</v>
      </c>
      <c r="Q255">
        <v>2.5000000000000001E-2</v>
      </c>
      <c r="R255">
        <v>4.3</v>
      </c>
      <c r="S255">
        <v>1.7</v>
      </c>
      <c r="T255">
        <v>8</v>
      </c>
    </row>
    <row r="256" spans="1:20" hidden="1" x14ac:dyDescent="0.3">
      <c r="A256" t="s">
        <v>1015</v>
      </c>
      <c r="B256" t="s">
        <v>1016</v>
      </c>
      <c r="C256" s="1" t="str">
        <f t="shared" si="33"/>
        <v>21:0691</v>
      </c>
      <c r="D256" s="1" t="str">
        <f t="shared" si="43"/>
        <v>21:0209</v>
      </c>
      <c r="E256" t="s">
        <v>1017</v>
      </c>
      <c r="F256" t="s">
        <v>1018</v>
      </c>
      <c r="H256">
        <v>45.859553300000002</v>
      </c>
      <c r="I256">
        <v>-78.746610599999997</v>
      </c>
      <c r="J256" s="1" t="str">
        <f t="shared" si="44"/>
        <v>Fluid (lake)</v>
      </c>
      <c r="K256" s="1" t="str">
        <f t="shared" si="45"/>
        <v>Untreated Water</v>
      </c>
      <c r="L256">
        <v>14</v>
      </c>
      <c r="M256" t="s">
        <v>58</v>
      </c>
      <c r="N256">
        <v>255</v>
      </c>
      <c r="O256">
        <v>50</v>
      </c>
      <c r="P256">
        <v>5.8</v>
      </c>
      <c r="Q256">
        <v>2.5000000000000001E-2</v>
      </c>
      <c r="R256">
        <v>3</v>
      </c>
      <c r="S256">
        <v>1.4</v>
      </c>
      <c r="T256">
        <v>8</v>
      </c>
    </row>
    <row r="257" spans="1:20" hidden="1" x14ac:dyDescent="0.3">
      <c r="A257" t="s">
        <v>1019</v>
      </c>
      <c r="B257" t="s">
        <v>1020</v>
      </c>
      <c r="C257" s="1" t="str">
        <f t="shared" si="33"/>
        <v>21:0691</v>
      </c>
      <c r="D257" s="1" t="str">
        <f t="shared" si="43"/>
        <v>21:0209</v>
      </c>
      <c r="E257" t="s">
        <v>1021</v>
      </c>
      <c r="F257" t="s">
        <v>1022</v>
      </c>
      <c r="H257">
        <v>45.873104499999997</v>
      </c>
      <c r="I257">
        <v>-78.771743599999994</v>
      </c>
      <c r="J257" s="1" t="str">
        <f t="shared" si="44"/>
        <v>Fluid (lake)</v>
      </c>
      <c r="K257" s="1" t="str">
        <f t="shared" si="45"/>
        <v>Untreated Water</v>
      </c>
      <c r="L257">
        <v>14</v>
      </c>
      <c r="M257" t="s">
        <v>63</v>
      </c>
      <c r="N257">
        <v>256</v>
      </c>
      <c r="O257">
        <v>50</v>
      </c>
      <c r="P257">
        <v>5.8</v>
      </c>
      <c r="Q257">
        <v>2.5000000000000001E-2</v>
      </c>
      <c r="R257">
        <v>4.0999999999999996</v>
      </c>
      <c r="S257">
        <v>1.4</v>
      </c>
      <c r="T257">
        <v>9</v>
      </c>
    </row>
    <row r="258" spans="1:20" hidden="1" x14ac:dyDescent="0.3">
      <c r="A258" t="s">
        <v>1023</v>
      </c>
      <c r="B258" t="s">
        <v>1024</v>
      </c>
      <c r="C258" s="1" t="str">
        <f t="shared" ref="C258:C321" si="46">HYPERLINK("https://geochem.nrcan.gc.ca/cdogs/content/bdl/bdl210691_e.htm", "21:0691")</f>
        <v>21:0691</v>
      </c>
      <c r="D258" s="1" t="str">
        <f t="shared" si="43"/>
        <v>21:0209</v>
      </c>
      <c r="E258" t="s">
        <v>1025</v>
      </c>
      <c r="F258" t="s">
        <v>1026</v>
      </c>
      <c r="H258">
        <v>45.874302999999998</v>
      </c>
      <c r="I258">
        <v>-78.72354</v>
      </c>
      <c r="J258" s="1" t="str">
        <f t="shared" si="44"/>
        <v>Fluid (lake)</v>
      </c>
      <c r="K258" s="1" t="str">
        <f t="shared" si="45"/>
        <v>Untreated Water</v>
      </c>
      <c r="L258">
        <v>14</v>
      </c>
      <c r="M258" t="s">
        <v>68</v>
      </c>
      <c r="N258">
        <v>257</v>
      </c>
      <c r="O258">
        <v>40</v>
      </c>
      <c r="P258">
        <v>5.8</v>
      </c>
      <c r="Q258">
        <v>2.5000000000000001E-2</v>
      </c>
      <c r="R258">
        <v>3.9</v>
      </c>
      <c r="S258">
        <v>1.6</v>
      </c>
      <c r="T258">
        <v>9</v>
      </c>
    </row>
    <row r="259" spans="1:20" hidden="1" x14ac:dyDescent="0.3">
      <c r="A259" t="s">
        <v>1027</v>
      </c>
      <c r="B259" t="s">
        <v>1028</v>
      </c>
      <c r="C259" s="1" t="str">
        <f t="shared" si="46"/>
        <v>21:0691</v>
      </c>
      <c r="D259" s="1" t="str">
        <f t="shared" si="43"/>
        <v>21:0209</v>
      </c>
      <c r="E259" t="s">
        <v>1029</v>
      </c>
      <c r="F259" t="s">
        <v>1030</v>
      </c>
      <c r="H259">
        <v>45.870451899999999</v>
      </c>
      <c r="I259">
        <v>-78.699757000000005</v>
      </c>
      <c r="J259" s="1" t="str">
        <f t="shared" si="44"/>
        <v>Fluid (lake)</v>
      </c>
      <c r="K259" s="1" t="str">
        <f t="shared" si="45"/>
        <v>Untreated Water</v>
      </c>
      <c r="L259">
        <v>14</v>
      </c>
      <c r="M259" t="s">
        <v>73</v>
      </c>
      <c r="N259">
        <v>258</v>
      </c>
      <c r="O259">
        <v>40</v>
      </c>
      <c r="P259">
        <v>5.8</v>
      </c>
      <c r="Q259">
        <v>2.5000000000000001E-2</v>
      </c>
      <c r="R259">
        <v>4.0999999999999996</v>
      </c>
      <c r="S259">
        <v>1.9</v>
      </c>
      <c r="T259">
        <v>11</v>
      </c>
    </row>
    <row r="260" spans="1:20" hidden="1" x14ac:dyDescent="0.3">
      <c r="A260" t="s">
        <v>1031</v>
      </c>
      <c r="B260" t="s">
        <v>1032</v>
      </c>
      <c r="C260" s="1" t="str">
        <f t="shared" si="46"/>
        <v>21:0691</v>
      </c>
      <c r="D260" s="1" t="str">
        <f t="shared" si="43"/>
        <v>21:0209</v>
      </c>
      <c r="E260" t="s">
        <v>1033</v>
      </c>
      <c r="F260" t="s">
        <v>1034</v>
      </c>
      <c r="H260">
        <v>45.8369973</v>
      </c>
      <c r="I260">
        <v>-78.675265699999997</v>
      </c>
      <c r="J260" s="1" t="str">
        <f t="shared" si="44"/>
        <v>Fluid (lake)</v>
      </c>
      <c r="K260" s="1" t="str">
        <f t="shared" si="45"/>
        <v>Untreated Water</v>
      </c>
      <c r="L260">
        <v>14</v>
      </c>
      <c r="M260" t="s">
        <v>78</v>
      </c>
      <c r="N260">
        <v>259</v>
      </c>
      <c r="O260">
        <v>40</v>
      </c>
      <c r="P260">
        <v>5.6</v>
      </c>
      <c r="Q260">
        <v>2.5000000000000001E-2</v>
      </c>
      <c r="R260">
        <v>2.6</v>
      </c>
      <c r="S260">
        <v>1.1000000000000001</v>
      </c>
      <c r="T260">
        <v>6</v>
      </c>
    </row>
    <row r="261" spans="1:20" hidden="1" x14ac:dyDescent="0.3">
      <c r="A261" t="s">
        <v>1035</v>
      </c>
      <c r="B261" t="s">
        <v>1036</v>
      </c>
      <c r="C261" s="1" t="str">
        <f t="shared" si="46"/>
        <v>21:0691</v>
      </c>
      <c r="D261" s="1" t="str">
        <f t="shared" si="43"/>
        <v>21:0209</v>
      </c>
      <c r="E261" t="s">
        <v>1037</v>
      </c>
      <c r="F261" t="s">
        <v>1038</v>
      </c>
      <c r="H261">
        <v>45.851443699999997</v>
      </c>
      <c r="I261">
        <v>-78.621930899999995</v>
      </c>
      <c r="J261" s="1" t="str">
        <f t="shared" si="44"/>
        <v>Fluid (lake)</v>
      </c>
      <c r="K261" s="1" t="str">
        <f t="shared" si="45"/>
        <v>Untreated Water</v>
      </c>
      <c r="L261">
        <v>14</v>
      </c>
      <c r="M261" t="s">
        <v>83</v>
      </c>
      <c r="N261">
        <v>260</v>
      </c>
      <c r="O261">
        <v>50</v>
      </c>
      <c r="P261">
        <v>5.7</v>
      </c>
      <c r="Q261">
        <v>2.5000000000000001E-2</v>
      </c>
      <c r="R261">
        <v>3.6</v>
      </c>
      <c r="S261">
        <v>1.2</v>
      </c>
      <c r="T261">
        <v>6</v>
      </c>
    </row>
    <row r="262" spans="1:20" hidden="1" x14ac:dyDescent="0.3">
      <c r="A262" t="s">
        <v>1039</v>
      </c>
      <c r="B262" t="s">
        <v>1040</v>
      </c>
      <c r="C262" s="1" t="str">
        <f t="shared" si="46"/>
        <v>21:0691</v>
      </c>
      <c r="D262" s="1" t="str">
        <f t="shared" si="43"/>
        <v>21:0209</v>
      </c>
      <c r="E262" t="s">
        <v>1041</v>
      </c>
      <c r="F262" t="s">
        <v>1042</v>
      </c>
      <c r="H262">
        <v>45.893419999999999</v>
      </c>
      <c r="I262">
        <v>-78.629136299999999</v>
      </c>
      <c r="J262" s="1" t="str">
        <f t="shared" si="44"/>
        <v>Fluid (lake)</v>
      </c>
      <c r="K262" s="1" t="str">
        <f t="shared" si="45"/>
        <v>Untreated Water</v>
      </c>
      <c r="L262">
        <v>14</v>
      </c>
      <c r="M262" t="s">
        <v>88</v>
      </c>
      <c r="N262">
        <v>261</v>
      </c>
      <c r="O262">
        <v>50</v>
      </c>
      <c r="P262">
        <v>5.8</v>
      </c>
      <c r="Q262">
        <v>2.5000000000000001E-2</v>
      </c>
      <c r="R262">
        <v>4.7</v>
      </c>
      <c r="S262">
        <v>1.4</v>
      </c>
      <c r="T262">
        <v>9</v>
      </c>
    </row>
    <row r="263" spans="1:20" hidden="1" x14ac:dyDescent="0.3">
      <c r="A263" t="s">
        <v>1043</v>
      </c>
      <c r="B263" t="s">
        <v>1044</v>
      </c>
      <c r="C263" s="1" t="str">
        <f t="shared" si="46"/>
        <v>21:0691</v>
      </c>
      <c r="D263" s="1" t="str">
        <f t="shared" si="43"/>
        <v>21:0209</v>
      </c>
      <c r="E263" t="s">
        <v>1045</v>
      </c>
      <c r="F263" t="s">
        <v>1046</v>
      </c>
      <c r="H263">
        <v>45.9050826</v>
      </c>
      <c r="I263">
        <v>-78.586892300000002</v>
      </c>
      <c r="J263" s="1" t="str">
        <f t="shared" si="44"/>
        <v>Fluid (lake)</v>
      </c>
      <c r="K263" s="1" t="str">
        <f t="shared" si="45"/>
        <v>Untreated Water</v>
      </c>
      <c r="L263">
        <v>14</v>
      </c>
      <c r="M263" t="s">
        <v>93</v>
      </c>
      <c r="N263">
        <v>262</v>
      </c>
      <c r="O263">
        <v>50</v>
      </c>
      <c r="P263">
        <v>5.6</v>
      </c>
      <c r="Q263">
        <v>2.5000000000000001E-2</v>
      </c>
      <c r="R263">
        <v>3.1</v>
      </c>
      <c r="S263">
        <v>0.9</v>
      </c>
      <c r="T263">
        <v>5</v>
      </c>
    </row>
    <row r="264" spans="1:20" hidden="1" x14ac:dyDescent="0.3">
      <c r="A264" t="s">
        <v>1047</v>
      </c>
      <c r="B264" t="s">
        <v>1048</v>
      </c>
      <c r="C264" s="1" t="str">
        <f t="shared" si="46"/>
        <v>21:0691</v>
      </c>
      <c r="D264" s="1" t="str">
        <f t="shared" si="43"/>
        <v>21:0209</v>
      </c>
      <c r="E264" t="s">
        <v>1049</v>
      </c>
      <c r="F264" t="s">
        <v>1050</v>
      </c>
      <c r="H264">
        <v>45.948413600000002</v>
      </c>
      <c r="I264">
        <v>-78.549413299999998</v>
      </c>
      <c r="J264" s="1" t="str">
        <f t="shared" si="44"/>
        <v>Fluid (lake)</v>
      </c>
      <c r="K264" s="1" t="str">
        <f t="shared" si="45"/>
        <v>Untreated Water</v>
      </c>
      <c r="L264">
        <v>14</v>
      </c>
      <c r="M264" t="s">
        <v>98</v>
      </c>
      <c r="N264">
        <v>263</v>
      </c>
      <c r="O264">
        <v>40</v>
      </c>
      <c r="P264">
        <v>5.8</v>
      </c>
      <c r="Q264">
        <v>2.5000000000000001E-2</v>
      </c>
      <c r="R264">
        <v>3.1</v>
      </c>
      <c r="S264">
        <v>0.9</v>
      </c>
      <c r="T264">
        <v>5</v>
      </c>
    </row>
    <row r="265" spans="1:20" hidden="1" x14ac:dyDescent="0.3">
      <c r="A265" t="s">
        <v>1051</v>
      </c>
      <c r="B265" t="s">
        <v>1052</v>
      </c>
      <c r="C265" s="1" t="str">
        <f t="shared" si="46"/>
        <v>21:0691</v>
      </c>
      <c r="D265" s="1" t="str">
        <f t="shared" si="43"/>
        <v>21:0209</v>
      </c>
      <c r="E265" t="s">
        <v>1053</v>
      </c>
      <c r="F265" t="s">
        <v>1054</v>
      </c>
      <c r="H265">
        <v>45.922624200000001</v>
      </c>
      <c r="I265">
        <v>-78.629079599999997</v>
      </c>
      <c r="J265" s="1" t="str">
        <f t="shared" si="44"/>
        <v>Fluid (lake)</v>
      </c>
      <c r="K265" s="1" t="str">
        <f t="shared" si="45"/>
        <v>Untreated Water</v>
      </c>
      <c r="L265">
        <v>14</v>
      </c>
      <c r="M265" t="s">
        <v>103</v>
      </c>
      <c r="N265">
        <v>264</v>
      </c>
      <c r="O265">
        <v>40</v>
      </c>
      <c r="P265">
        <v>5.6</v>
      </c>
      <c r="Q265">
        <v>2.5000000000000001E-2</v>
      </c>
      <c r="R265">
        <v>3.1</v>
      </c>
      <c r="S265">
        <v>0.9</v>
      </c>
      <c r="T265">
        <v>6</v>
      </c>
    </row>
    <row r="266" spans="1:20" hidden="1" x14ac:dyDescent="0.3">
      <c r="A266" t="s">
        <v>1055</v>
      </c>
      <c r="B266" t="s">
        <v>1056</v>
      </c>
      <c r="C266" s="1" t="str">
        <f t="shared" si="46"/>
        <v>21:0691</v>
      </c>
      <c r="D266" s="1" t="str">
        <f t="shared" si="43"/>
        <v>21:0209</v>
      </c>
      <c r="E266" t="s">
        <v>1057</v>
      </c>
      <c r="F266" t="s">
        <v>1058</v>
      </c>
      <c r="H266">
        <v>45.934404499999999</v>
      </c>
      <c r="I266">
        <v>-78.587298200000006</v>
      </c>
      <c r="J266" s="1" t="str">
        <f t="shared" si="44"/>
        <v>Fluid (lake)</v>
      </c>
      <c r="K266" s="1" t="str">
        <f t="shared" si="45"/>
        <v>Untreated Water</v>
      </c>
      <c r="L266">
        <v>14</v>
      </c>
      <c r="M266" t="s">
        <v>108</v>
      </c>
      <c r="N266">
        <v>265</v>
      </c>
      <c r="O266">
        <v>40</v>
      </c>
      <c r="P266">
        <v>5.7</v>
      </c>
      <c r="Q266">
        <v>2.5000000000000001E-2</v>
      </c>
      <c r="R266">
        <v>3.3</v>
      </c>
      <c r="S266">
        <v>1</v>
      </c>
      <c r="T266">
        <v>7</v>
      </c>
    </row>
    <row r="267" spans="1:20" hidden="1" x14ac:dyDescent="0.3">
      <c r="A267" t="s">
        <v>1059</v>
      </c>
      <c r="B267" t="s">
        <v>1060</v>
      </c>
      <c r="C267" s="1" t="str">
        <f t="shared" si="46"/>
        <v>21:0691</v>
      </c>
      <c r="D267" s="1" t="str">
        <f t="shared" si="43"/>
        <v>21:0209</v>
      </c>
      <c r="E267" t="s">
        <v>1061</v>
      </c>
      <c r="F267" t="s">
        <v>1062</v>
      </c>
      <c r="H267">
        <v>45.933735200000001</v>
      </c>
      <c r="I267">
        <v>-78.650625300000002</v>
      </c>
      <c r="J267" s="1" t="str">
        <f t="shared" si="44"/>
        <v>Fluid (lake)</v>
      </c>
      <c r="K267" s="1" t="str">
        <f t="shared" si="45"/>
        <v>Untreated Water</v>
      </c>
      <c r="L267">
        <v>14</v>
      </c>
      <c r="M267" t="s">
        <v>113</v>
      </c>
      <c r="N267">
        <v>266</v>
      </c>
      <c r="O267">
        <v>40</v>
      </c>
      <c r="P267">
        <v>5.2</v>
      </c>
      <c r="Q267">
        <v>2.5000000000000001E-2</v>
      </c>
      <c r="R267">
        <v>2.7</v>
      </c>
      <c r="S267">
        <v>1</v>
      </c>
      <c r="T267">
        <v>2</v>
      </c>
    </row>
    <row r="268" spans="1:20" hidden="1" x14ac:dyDescent="0.3">
      <c r="A268" t="s">
        <v>1063</v>
      </c>
      <c r="B268" t="s">
        <v>1064</v>
      </c>
      <c r="C268" s="1" t="str">
        <f t="shared" si="46"/>
        <v>21:0691</v>
      </c>
      <c r="D268" s="1" t="str">
        <f t="shared" si="43"/>
        <v>21:0209</v>
      </c>
      <c r="E268" t="s">
        <v>1065</v>
      </c>
      <c r="F268" t="s">
        <v>1066</v>
      </c>
      <c r="H268">
        <v>45.896169100000002</v>
      </c>
      <c r="I268">
        <v>-78.681176500000007</v>
      </c>
      <c r="J268" s="1" t="str">
        <f t="shared" si="44"/>
        <v>Fluid (lake)</v>
      </c>
      <c r="K268" s="1" t="str">
        <f t="shared" si="45"/>
        <v>Untreated Water</v>
      </c>
      <c r="L268">
        <v>15</v>
      </c>
      <c r="M268" t="s">
        <v>24</v>
      </c>
      <c r="N268">
        <v>267</v>
      </c>
      <c r="O268">
        <v>50</v>
      </c>
      <c r="P268">
        <v>5.8</v>
      </c>
      <c r="Q268">
        <v>2.5000000000000001E-2</v>
      </c>
      <c r="R268">
        <v>3.7</v>
      </c>
      <c r="S268">
        <v>1.4</v>
      </c>
      <c r="T268">
        <v>11</v>
      </c>
    </row>
    <row r="269" spans="1:20" hidden="1" x14ac:dyDescent="0.3">
      <c r="A269" t="s">
        <v>1067</v>
      </c>
      <c r="B269" t="s">
        <v>1068</v>
      </c>
      <c r="C269" s="1" t="str">
        <f t="shared" si="46"/>
        <v>21:0691</v>
      </c>
      <c r="D269" s="1" t="str">
        <f t="shared" si="43"/>
        <v>21:0209</v>
      </c>
      <c r="E269" t="s">
        <v>1065</v>
      </c>
      <c r="F269" t="s">
        <v>1069</v>
      </c>
      <c r="H269">
        <v>45.896169100000002</v>
      </c>
      <c r="I269">
        <v>-78.681176500000007</v>
      </c>
      <c r="J269" s="1" t="str">
        <f t="shared" si="44"/>
        <v>Fluid (lake)</v>
      </c>
      <c r="K269" s="1" t="str">
        <f t="shared" si="45"/>
        <v>Untreated Water</v>
      </c>
      <c r="L269">
        <v>15</v>
      </c>
      <c r="M269" t="s">
        <v>28</v>
      </c>
      <c r="N269">
        <v>268</v>
      </c>
      <c r="O269">
        <v>50</v>
      </c>
      <c r="P269">
        <v>5.8</v>
      </c>
      <c r="Q269">
        <v>2.5000000000000001E-2</v>
      </c>
      <c r="R269">
        <v>3.6</v>
      </c>
      <c r="S269">
        <v>1.6</v>
      </c>
      <c r="T269">
        <v>11</v>
      </c>
    </row>
    <row r="270" spans="1:20" hidden="1" x14ac:dyDescent="0.3">
      <c r="A270" t="s">
        <v>1070</v>
      </c>
      <c r="B270" t="s">
        <v>1071</v>
      </c>
      <c r="C270" s="1" t="str">
        <f t="shared" si="46"/>
        <v>21:0691</v>
      </c>
      <c r="D270" s="1" t="str">
        <f t="shared" si="43"/>
        <v>21:0209</v>
      </c>
      <c r="E270" t="s">
        <v>1072</v>
      </c>
      <c r="F270" t="s">
        <v>1073</v>
      </c>
      <c r="H270">
        <v>45.922602699999999</v>
      </c>
      <c r="I270">
        <v>-78.767967200000001</v>
      </c>
      <c r="J270" s="1" t="str">
        <f t="shared" si="44"/>
        <v>Fluid (lake)</v>
      </c>
      <c r="K270" s="1" t="str">
        <f t="shared" si="45"/>
        <v>Untreated Water</v>
      </c>
      <c r="L270">
        <v>15</v>
      </c>
      <c r="M270" t="s">
        <v>33</v>
      </c>
      <c r="N270">
        <v>269</v>
      </c>
      <c r="O270">
        <v>50</v>
      </c>
      <c r="P270">
        <v>5.3</v>
      </c>
      <c r="Q270">
        <v>2.5000000000000001E-2</v>
      </c>
      <c r="R270">
        <v>2</v>
      </c>
      <c r="S270">
        <v>0.6</v>
      </c>
      <c r="T270">
        <v>2</v>
      </c>
    </row>
    <row r="271" spans="1:20" hidden="1" x14ac:dyDescent="0.3">
      <c r="A271" t="s">
        <v>1074</v>
      </c>
      <c r="B271" t="s">
        <v>1075</v>
      </c>
      <c r="C271" s="1" t="str">
        <f t="shared" si="46"/>
        <v>21:0691</v>
      </c>
      <c r="D271" s="1" t="str">
        <f t="shared" si="43"/>
        <v>21:0209</v>
      </c>
      <c r="E271" t="s">
        <v>1076</v>
      </c>
      <c r="F271" t="s">
        <v>1077</v>
      </c>
      <c r="H271">
        <v>45.908239299999998</v>
      </c>
      <c r="I271">
        <v>-78.812007800000003</v>
      </c>
      <c r="J271" s="1" t="str">
        <f t="shared" si="44"/>
        <v>Fluid (lake)</v>
      </c>
      <c r="K271" s="1" t="str">
        <f t="shared" si="45"/>
        <v>Untreated Water</v>
      </c>
      <c r="L271">
        <v>15</v>
      </c>
      <c r="M271" t="s">
        <v>38</v>
      </c>
      <c r="N271">
        <v>270</v>
      </c>
      <c r="O271">
        <v>40</v>
      </c>
      <c r="P271">
        <v>5.6</v>
      </c>
      <c r="Q271">
        <v>2.5000000000000001E-2</v>
      </c>
      <c r="R271">
        <v>3.1</v>
      </c>
      <c r="S271">
        <v>0.9</v>
      </c>
      <c r="T271">
        <v>5</v>
      </c>
    </row>
    <row r="272" spans="1:20" hidden="1" x14ac:dyDescent="0.3">
      <c r="A272" t="s">
        <v>1078</v>
      </c>
      <c r="B272" t="s">
        <v>1079</v>
      </c>
      <c r="C272" s="1" t="str">
        <f t="shared" si="46"/>
        <v>21:0691</v>
      </c>
      <c r="D272" s="1" t="str">
        <f t="shared" si="43"/>
        <v>21:0209</v>
      </c>
      <c r="E272" t="s">
        <v>1080</v>
      </c>
      <c r="F272" t="s">
        <v>1081</v>
      </c>
      <c r="H272">
        <v>45.890964699999998</v>
      </c>
      <c r="I272">
        <v>-78.832704699999994</v>
      </c>
      <c r="J272" s="1" t="str">
        <f t="shared" si="44"/>
        <v>Fluid (lake)</v>
      </c>
      <c r="K272" s="1" t="str">
        <f t="shared" si="45"/>
        <v>Untreated Water</v>
      </c>
      <c r="L272">
        <v>15</v>
      </c>
      <c r="M272" t="s">
        <v>43</v>
      </c>
      <c r="N272">
        <v>271</v>
      </c>
      <c r="O272">
        <v>40</v>
      </c>
      <c r="P272">
        <v>5.6</v>
      </c>
      <c r="Q272">
        <v>2.5000000000000001E-2</v>
      </c>
      <c r="R272">
        <v>3.7</v>
      </c>
      <c r="S272">
        <v>1.2</v>
      </c>
      <c r="T272">
        <v>5</v>
      </c>
    </row>
    <row r="273" spans="1:20" hidden="1" x14ac:dyDescent="0.3">
      <c r="A273" t="s">
        <v>1082</v>
      </c>
      <c r="B273" t="s">
        <v>1083</v>
      </c>
      <c r="C273" s="1" t="str">
        <f t="shared" si="46"/>
        <v>21:0691</v>
      </c>
      <c r="D273" s="1" t="str">
        <f t="shared" si="43"/>
        <v>21:0209</v>
      </c>
      <c r="E273" t="s">
        <v>1084</v>
      </c>
      <c r="F273" t="s">
        <v>1085</v>
      </c>
      <c r="H273">
        <v>45.878989900000001</v>
      </c>
      <c r="I273">
        <v>-78.886354900000001</v>
      </c>
      <c r="J273" s="1" t="str">
        <f t="shared" si="44"/>
        <v>Fluid (lake)</v>
      </c>
      <c r="K273" s="1" t="str">
        <f t="shared" si="45"/>
        <v>Untreated Water</v>
      </c>
      <c r="L273">
        <v>15</v>
      </c>
      <c r="M273" t="s">
        <v>53</v>
      </c>
      <c r="N273">
        <v>272</v>
      </c>
      <c r="O273">
        <v>40</v>
      </c>
      <c r="P273">
        <v>5.9</v>
      </c>
      <c r="Q273">
        <v>2.5000000000000001E-2</v>
      </c>
      <c r="R273">
        <v>5</v>
      </c>
      <c r="S273">
        <v>2</v>
      </c>
      <c r="T273">
        <v>17</v>
      </c>
    </row>
    <row r="274" spans="1:20" hidden="1" x14ac:dyDescent="0.3">
      <c r="A274" t="s">
        <v>1086</v>
      </c>
      <c r="B274" t="s">
        <v>1087</v>
      </c>
      <c r="C274" s="1" t="str">
        <f t="shared" si="46"/>
        <v>21:0691</v>
      </c>
      <c r="D274" s="1" t="str">
        <f t="shared" si="43"/>
        <v>21:0209</v>
      </c>
      <c r="E274" t="s">
        <v>1088</v>
      </c>
      <c r="F274" t="s">
        <v>1089</v>
      </c>
      <c r="H274">
        <v>45.879497399999998</v>
      </c>
      <c r="I274">
        <v>-78.920885600000005</v>
      </c>
      <c r="J274" s="1" t="str">
        <f t="shared" si="44"/>
        <v>Fluid (lake)</v>
      </c>
      <c r="K274" s="1" t="str">
        <f t="shared" si="45"/>
        <v>Untreated Water</v>
      </c>
      <c r="L274">
        <v>15</v>
      </c>
      <c r="M274" t="s">
        <v>58</v>
      </c>
      <c r="N274">
        <v>273</v>
      </c>
      <c r="O274">
        <v>40</v>
      </c>
      <c r="P274">
        <v>5.4</v>
      </c>
      <c r="Q274">
        <v>2.5000000000000001E-2</v>
      </c>
      <c r="R274">
        <v>2.1</v>
      </c>
      <c r="S274">
        <v>0.9</v>
      </c>
      <c r="T274">
        <v>2</v>
      </c>
    </row>
    <row r="275" spans="1:20" hidden="1" x14ac:dyDescent="0.3">
      <c r="A275" t="s">
        <v>1090</v>
      </c>
      <c r="B275" t="s">
        <v>1091</v>
      </c>
      <c r="C275" s="1" t="str">
        <f t="shared" si="46"/>
        <v>21:0691</v>
      </c>
      <c r="D275" s="1" t="str">
        <f t="shared" si="43"/>
        <v>21:0209</v>
      </c>
      <c r="E275" t="s">
        <v>1092</v>
      </c>
      <c r="F275" t="s">
        <v>1093</v>
      </c>
      <c r="H275">
        <v>45.869191100000002</v>
      </c>
      <c r="I275">
        <v>-78.962888100000001</v>
      </c>
      <c r="J275" s="1" t="str">
        <f t="shared" si="44"/>
        <v>Fluid (lake)</v>
      </c>
      <c r="K275" s="1" t="str">
        <f t="shared" si="45"/>
        <v>Untreated Water</v>
      </c>
      <c r="L275">
        <v>15</v>
      </c>
      <c r="M275" t="s">
        <v>63</v>
      </c>
      <c r="N275">
        <v>274</v>
      </c>
      <c r="O275">
        <v>50</v>
      </c>
      <c r="P275">
        <v>5.4</v>
      </c>
      <c r="Q275">
        <v>2.5000000000000001E-2</v>
      </c>
      <c r="R275">
        <v>3</v>
      </c>
      <c r="S275">
        <v>1</v>
      </c>
      <c r="T275">
        <v>2</v>
      </c>
    </row>
    <row r="276" spans="1:20" hidden="1" x14ac:dyDescent="0.3">
      <c r="A276" t="s">
        <v>1094</v>
      </c>
      <c r="B276" t="s">
        <v>1095</v>
      </c>
      <c r="C276" s="1" t="str">
        <f t="shared" si="46"/>
        <v>21:0691</v>
      </c>
      <c r="D276" s="1" t="str">
        <f t="shared" si="43"/>
        <v>21:0209</v>
      </c>
      <c r="E276" t="s">
        <v>1096</v>
      </c>
      <c r="F276" t="s">
        <v>1097</v>
      </c>
      <c r="H276">
        <v>45.866309600000001</v>
      </c>
      <c r="I276">
        <v>-79.040528399999999</v>
      </c>
      <c r="J276" s="1" t="str">
        <f t="shared" si="44"/>
        <v>Fluid (lake)</v>
      </c>
      <c r="K276" s="1" t="str">
        <f t="shared" si="45"/>
        <v>Untreated Water</v>
      </c>
      <c r="L276">
        <v>15</v>
      </c>
      <c r="M276" t="s">
        <v>68</v>
      </c>
      <c r="N276">
        <v>275</v>
      </c>
      <c r="O276">
        <v>50</v>
      </c>
      <c r="P276">
        <v>5.6</v>
      </c>
      <c r="Q276">
        <v>2.5000000000000001E-2</v>
      </c>
      <c r="R276">
        <v>3.5</v>
      </c>
      <c r="S276">
        <v>0.9</v>
      </c>
      <c r="T276">
        <v>5</v>
      </c>
    </row>
    <row r="277" spans="1:20" hidden="1" x14ac:dyDescent="0.3">
      <c r="A277" t="s">
        <v>1098</v>
      </c>
      <c r="B277" t="s">
        <v>1099</v>
      </c>
      <c r="C277" s="1" t="str">
        <f t="shared" si="46"/>
        <v>21:0691</v>
      </c>
      <c r="D277" s="1" t="str">
        <f t="shared" si="43"/>
        <v>21:0209</v>
      </c>
      <c r="E277" t="s">
        <v>1100</v>
      </c>
      <c r="F277" t="s">
        <v>1101</v>
      </c>
      <c r="H277">
        <v>45.847108800000001</v>
      </c>
      <c r="I277">
        <v>-79.0577921</v>
      </c>
      <c r="J277" s="1" t="str">
        <f t="shared" si="44"/>
        <v>Fluid (lake)</v>
      </c>
      <c r="K277" s="1" t="str">
        <f t="shared" si="45"/>
        <v>Untreated Water</v>
      </c>
      <c r="L277">
        <v>15</v>
      </c>
      <c r="M277" t="s">
        <v>73</v>
      </c>
      <c r="N277">
        <v>276</v>
      </c>
      <c r="O277">
        <v>40</v>
      </c>
      <c r="P277">
        <v>5.7</v>
      </c>
      <c r="Q277">
        <v>2.5000000000000001E-2</v>
      </c>
      <c r="R277">
        <v>4.4000000000000004</v>
      </c>
      <c r="S277">
        <v>1.3</v>
      </c>
      <c r="T277">
        <v>6</v>
      </c>
    </row>
    <row r="278" spans="1:20" hidden="1" x14ac:dyDescent="0.3">
      <c r="A278" t="s">
        <v>1102</v>
      </c>
      <c r="B278" t="s">
        <v>1103</v>
      </c>
      <c r="C278" s="1" t="str">
        <f t="shared" si="46"/>
        <v>21:0691</v>
      </c>
      <c r="D278" s="1" t="str">
        <f t="shared" si="43"/>
        <v>21:0209</v>
      </c>
      <c r="E278" t="s">
        <v>1104</v>
      </c>
      <c r="F278" t="s">
        <v>1105</v>
      </c>
      <c r="H278">
        <v>45.846748400000003</v>
      </c>
      <c r="I278">
        <v>-79.109810999999993</v>
      </c>
      <c r="J278" s="1" t="str">
        <f t="shared" si="44"/>
        <v>Fluid (lake)</v>
      </c>
      <c r="K278" s="1" t="str">
        <f t="shared" si="45"/>
        <v>Untreated Water</v>
      </c>
      <c r="L278">
        <v>15</v>
      </c>
      <c r="M278" t="s">
        <v>78</v>
      </c>
      <c r="N278">
        <v>277</v>
      </c>
      <c r="O278">
        <v>40</v>
      </c>
      <c r="P278">
        <v>5.4</v>
      </c>
      <c r="Q278">
        <v>2.5000000000000001E-2</v>
      </c>
      <c r="R278">
        <v>3.1</v>
      </c>
      <c r="S278">
        <v>0.7</v>
      </c>
      <c r="T278">
        <v>3</v>
      </c>
    </row>
    <row r="279" spans="1:20" hidden="1" x14ac:dyDescent="0.3">
      <c r="A279" t="s">
        <v>1106</v>
      </c>
      <c r="B279" t="s">
        <v>1107</v>
      </c>
      <c r="C279" s="1" t="str">
        <f t="shared" si="46"/>
        <v>21:0691</v>
      </c>
      <c r="D279" s="1" t="str">
        <f t="shared" si="43"/>
        <v>21:0209</v>
      </c>
      <c r="E279" t="s">
        <v>1108</v>
      </c>
      <c r="F279" t="s">
        <v>1109</v>
      </c>
      <c r="H279">
        <v>45.881176199999999</v>
      </c>
      <c r="I279">
        <v>-79.086025199999995</v>
      </c>
      <c r="J279" s="1" t="str">
        <f t="shared" si="44"/>
        <v>Fluid (lake)</v>
      </c>
      <c r="K279" s="1" t="str">
        <f t="shared" si="45"/>
        <v>Untreated Water</v>
      </c>
      <c r="L279">
        <v>15</v>
      </c>
      <c r="M279" t="s">
        <v>83</v>
      </c>
      <c r="N279">
        <v>278</v>
      </c>
      <c r="O279">
        <v>40</v>
      </c>
      <c r="P279">
        <v>5.6</v>
      </c>
      <c r="Q279">
        <v>2.5000000000000001E-2</v>
      </c>
      <c r="R279">
        <v>3.2</v>
      </c>
      <c r="S279">
        <v>1</v>
      </c>
      <c r="T279">
        <v>5</v>
      </c>
    </row>
    <row r="280" spans="1:20" hidden="1" x14ac:dyDescent="0.3">
      <c r="A280" t="s">
        <v>1110</v>
      </c>
      <c r="B280" t="s">
        <v>1111</v>
      </c>
      <c r="C280" s="1" t="str">
        <f t="shared" si="46"/>
        <v>21:0691</v>
      </c>
      <c r="D280" s="1" t="str">
        <f t="shared" si="43"/>
        <v>21:0209</v>
      </c>
      <c r="E280" t="s">
        <v>1112</v>
      </c>
      <c r="F280" t="s">
        <v>1113</v>
      </c>
      <c r="H280">
        <v>45.9012393</v>
      </c>
      <c r="I280">
        <v>-79.050913499999993</v>
      </c>
      <c r="J280" s="1" t="str">
        <f t="shared" si="44"/>
        <v>Fluid (lake)</v>
      </c>
      <c r="K280" s="1" t="str">
        <f t="shared" si="45"/>
        <v>Untreated Water</v>
      </c>
      <c r="L280">
        <v>15</v>
      </c>
      <c r="M280" t="s">
        <v>88</v>
      </c>
      <c r="N280">
        <v>279</v>
      </c>
      <c r="O280">
        <v>30</v>
      </c>
      <c r="P280">
        <v>5.7</v>
      </c>
      <c r="Q280">
        <v>2.5000000000000001E-2</v>
      </c>
      <c r="R280">
        <v>3.5</v>
      </c>
      <c r="S280">
        <v>1</v>
      </c>
      <c r="T280">
        <v>4</v>
      </c>
    </row>
    <row r="281" spans="1:20" hidden="1" x14ac:dyDescent="0.3">
      <c r="A281" t="s">
        <v>1114</v>
      </c>
      <c r="B281" t="s">
        <v>1115</v>
      </c>
      <c r="C281" s="1" t="str">
        <f t="shared" si="46"/>
        <v>21:0691</v>
      </c>
      <c r="D281" s="1" t="str">
        <f t="shared" si="43"/>
        <v>21:0209</v>
      </c>
      <c r="E281" t="s">
        <v>1116</v>
      </c>
      <c r="F281" t="s">
        <v>1117</v>
      </c>
      <c r="H281">
        <v>45.890943999999998</v>
      </c>
      <c r="I281">
        <v>-79.011303999999996</v>
      </c>
      <c r="J281" s="1" t="str">
        <f t="shared" si="44"/>
        <v>Fluid (lake)</v>
      </c>
      <c r="K281" s="1" t="str">
        <f t="shared" si="45"/>
        <v>Untreated Water</v>
      </c>
      <c r="L281">
        <v>15</v>
      </c>
      <c r="M281" t="s">
        <v>93</v>
      </c>
      <c r="N281">
        <v>280</v>
      </c>
      <c r="O281">
        <v>40</v>
      </c>
      <c r="P281">
        <v>5.0999999999999996</v>
      </c>
      <c r="Q281">
        <v>2.5000000000000001E-2</v>
      </c>
      <c r="R281">
        <v>2.9</v>
      </c>
      <c r="S281">
        <v>0.8</v>
      </c>
      <c r="T281">
        <v>2</v>
      </c>
    </row>
    <row r="282" spans="1:20" hidden="1" x14ac:dyDescent="0.3">
      <c r="A282" t="s">
        <v>1118</v>
      </c>
      <c r="B282" t="s">
        <v>1119</v>
      </c>
      <c r="C282" s="1" t="str">
        <f t="shared" si="46"/>
        <v>21:0691</v>
      </c>
      <c r="D282" s="1" t="str">
        <f t="shared" si="43"/>
        <v>21:0209</v>
      </c>
      <c r="E282" t="s">
        <v>1120</v>
      </c>
      <c r="F282" t="s">
        <v>1121</v>
      </c>
      <c r="H282">
        <v>45.915483799999997</v>
      </c>
      <c r="I282">
        <v>-78.957890699999993</v>
      </c>
      <c r="J282" s="1" t="str">
        <f t="shared" si="44"/>
        <v>Fluid (lake)</v>
      </c>
      <c r="K282" s="1" t="str">
        <f t="shared" si="45"/>
        <v>Untreated Water</v>
      </c>
      <c r="L282">
        <v>15</v>
      </c>
      <c r="M282" t="s">
        <v>98</v>
      </c>
      <c r="N282">
        <v>281</v>
      </c>
      <c r="O282">
        <v>40</v>
      </c>
      <c r="P282">
        <v>5.6</v>
      </c>
      <c r="Q282">
        <v>2.5000000000000001E-2</v>
      </c>
      <c r="R282">
        <v>3.1</v>
      </c>
      <c r="S282">
        <v>0.7</v>
      </c>
      <c r="T282">
        <v>5</v>
      </c>
    </row>
    <row r="283" spans="1:20" hidden="1" x14ac:dyDescent="0.3">
      <c r="A283" t="s">
        <v>1122</v>
      </c>
      <c r="B283" t="s">
        <v>1123</v>
      </c>
      <c r="C283" s="1" t="str">
        <f t="shared" si="46"/>
        <v>21:0691</v>
      </c>
      <c r="D283" s="1" t="str">
        <f t="shared" si="43"/>
        <v>21:0209</v>
      </c>
      <c r="E283" t="s">
        <v>1124</v>
      </c>
      <c r="F283" t="s">
        <v>1125</v>
      </c>
      <c r="H283">
        <v>45.907860700000001</v>
      </c>
      <c r="I283">
        <v>-78.930398199999999</v>
      </c>
      <c r="J283" s="1" t="str">
        <f t="shared" si="44"/>
        <v>Fluid (lake)</v>
      </c>
      <c r="K283" s="1" t="str">
        <f t="shared" si="45"/>
        <v>Untreated Water</v>
      </c>
      <c r="L283">
        <v>15</v>
      </c>
      <c r="M283" t="s">
        <v>103</v>
      </c>
      <c r="N283">
        <v>282</v>
      </c>
      <c r="O283">
        <v>30</v>
      </c>
      <c r="P283">
        <v>5.7</v>
      </c>
      <c r="Q283">
        <v>2.5000000000000001E-2</v>
      </c>
      <c r="R283">
        <v>3.5</v>
      </c>
      <c r="S283">
        <v>0.7</v>
      </c>
      <c r="T283">
        <v>4</v>
      </c>
    </row>
    <row r="284" spans="1:20" hidden="1" x14ac:dyDescent="0.3">
      <c r="A284" t="s">
        <v>1126</v>
      </c>
      <c r="B284" t="s">
        <v>1127</v>
      </c>
      <c r="C284" s="1" t="str">
        <f t="shared" si="46"/>
        <v>21:0691</v>
      </c>
      <c r="D284" s="1" t="str">
        <f>HYPERLINK("https://geochem.nrcan.gc.ca/cdogs/content/svy/svy_e.htm", "")</f>
        <v/>
      </c>
      <c r="G284" s="1" t="str">
        <f>HYPERLINK("https://geochem.nrcan.gc.ca/cdogs/content/cr_/cr_00080_e.htm", "80")</f>
        <v>80</v>
      </c>
      <c r="J284" t="s">
        <v>46</v>
      </c>
      <c r="K284" t="s">
        <v>47</v>
      </c>
      <c r="L284">
        <v>15</v>
      </c>
      <c r="M284" t="s">
        <v>48</v>
      </c>
      <c r="N284">
        <v>283</v>
      </c>
      <c r="O284">
        <v>40</v>
      </c>
      <c r="P284">
        <v>6.3</v>
      </c>
      <c r="Q284">
        <v>0.22</v>
      </c>
      <c r="R284">
        <v>15.4</v>
      </c>
      <c r="S284">
        <v>2.2000000000000002</v>
      </c>
      <c r="T284">
        <v>38</v>
      </c>
    </row>
    <row r="285" spans="1:20" hidden="1" x14ac:dyDescent="0.3">
      <c r="A285" t="s">
        <v>1128</v>
      </c>
      <c r="B285" t="s">
        <v>1129</v>
      </c>
      <c r="C285" s="1" t="str">
        <f t="shared" si="46"/>
        <v>21:0691</v>
      </c>
      <c r="D285" s="1" t="str">
        <f t="shared" ref="D285:D295" si="47">HYPERLINK("https://geochem.nrcan.gc.ca/cdogs/content/svy/svy210209_e.htm", "21:0209")</f>
        <v>21:0209</v>
      </c>
      <c r="E285" t="s">
        <v>1130</v>
      </c>
      <c r="F285" t="s">
        <v>1131</v>
      </c>
      <c r="H285">
        <v>45.9034312</v>
      </c>
      <c r="I285">
        <v>-78.869091400000002</v>
      </c>
      <c r="J285" s="1" t="str">
        <f t="shared" ref="J285:J295" si="48">HYPERLINK("https://geochem.nrcan.gc.ca/cdogs/content/kwd/kwd020016_e.htm", "Fluid (lake)")</f>
        <v>Fluid (lake)</v>
      </c>
      <c r="K285" s="1" t="str">
        <f t="shared" ref="K285:K295" si="49">HYPERLINK("https://geochem.nrcan.gc.ca/cdogs/content/kwd/kwd080007_e.htm", "Untreated Water")</f>
        <v>Untreated Water</v>
      </c>
      <c r="L285">
        <v>15</v>
      </c>
      <c r="M285" t="s">
        <v>108</v>
      </c>
      <c r="N285">
        <v>284</v>
      </c>
      <c r="O285">
        <v>30</v>
      </c>
      <c r="P285">
        <v>5.8</v>
      </c>
      <c r="Q285">
        <v>2.5000000000000001E-2</v>
      </c>
      <c r="R285">
        <v>3.6</v>
      </c>
      <c r="S285">
        <v>1.4</v>
      </c>
      <c r="T285">
        <v>7</v>
      </c>
    </row>
    <row r="286" spans="1:20" hidden="1" x14ac:dyDescent="0.3">
      <c r="A286" t="s">
        <v>1132</v>
      </c>
      <c r="B286" t="s">
        <v>1133</v>
      </c>
      <c r="C286" s="1" t="str">
        <f t="shared" si="46"/>
        <v>21:0691</v>
      </c>
      <c r="D286" s="1" t="str">
        <f t="shared" si="47"/>
        <v>21:0209</v>
      </c>
      <c r="E286" t="s">
        <v>1134</v>
      </c>
      <c r="F286" t="s">
        <v>1135</v>
      </c>
      <c r="H286">
        <v>45.9341887</v>
      </c>
      <c r="I286">
        <v>-78.842280700000003</v>
      </c>
      <c r="J286" s="1" t="str">
        <f t="shared" si="48"/>
        <v>Fluid (lake)</v>
      </c>
      <c r="K286" s="1" t="str">
        <f t="shared" si="49"/>
        <v>Untreated Water</v>
      </c>
      <c r="L286">
        <v>15</v>
      </c>
      <c r="M286" t="s">
        <v>113</v>
      </c>
      <c r="N286">
        <v>285</v>
      </c>
      <c r="O286">
        <v>40</v>
      </c>
      <c r="P286">
        <v>5.7</v>
      </c>
      <c r="Q286">
        <v>2.5000000000000001E-2</v>
      </c>
      <c r="R286">
        <v>4.4000000000000004</v>
      </c>
      <c r="S286">
        <v>1.2</v>
      </c>
      <c r="T286">
        <v>7</v>
      </c>
    </row>
    <row r="287" spans="1:20" hidden="1" x14ac:dyDescent="0.3">
      <c r="A287" t="s">
        <v>1136</v>
      </c>
      <c r="B287" t="s">
        <v>1137</v>
      </c>
      <c r="C287" s="1" t="str">
        <f t="shared" si="46"/>
        <v>21:0691</v>
      </c>
      <c r="D287" s="1" t="str">
        <f t="shared" si="47"/>
        <v>21:0209</v>
      </c>
      <c r="E287" t="s">
        <v>1138</v>
      </c>
      <c r="F287" t="s">
        <v>1139</v>
      </c>
      <c r="H287">
        <v>45.9764141</v>
      </c>
      <c r="I287">
        <v>-78.831384499999999</v>
      </c>
      <c r="J287" s="1" t="str">
        <f t="shared" si="48"/>
        <v>Fluid (lake)</v>
      </c>
      <c r="K287" s="1" t="str">
        <f t="shared" si="49"/>
        <v>Untreated Water</v>
      </c>
      <c r="L287">
        <v>16</v>
      </c>
      <c r="M287" t="s">
        <v>24</v>
      </c>
      <c r="N287">
        <v>286</v>
      </c>
      <c r="O287">
        <v>40</v>
      </c>
      <c r="P287">
        <v>5.5</v>
      </c>
      <c r="Q287">
        <v>2.5000000000000001E-2</v>
      </c>
      <c r="R287">
        <v>3.6</v>
      </c>
      <c r="S287">
        <v>1</v>
      </c>
      <c r="T287">
        <v>5</v>
      </c>
    </row>
    <row r="288" spans="1:20" hidden="1" x14ac:dyDescent="0.3">
      <c r="A288" t="s">
        <v>1140</v>
      </c>
      <c r="B288" t="s">
        <v>1141</v>
      </c>
      <c r="C288" s="1" t="str">
        <f t="shared" si="46"/>
        <v>21:0691</v>
      </c>
      <c r="D288" s="1" t="str">
        <f t="shared" si="47"/>
        <v>21:0209</v>
      </c>
      <c r="E288" t="s">
        <v>1138</v>
      </c>
      <c r="F288" t="s">
        <v>1142</v>
      </c>
      <c r="H288">
        <v>45.9764141</v>
      </c>
      <c r="I288">
        <v>-78.831384499999999</v>
      </c>
      <c r="J288" s="1" t="str">
        <f t="shared" si="48"/>
        <v>Fluid (lake)</v>
      </c>
      <c r="K288" s="1" t="str">
        <f t="shared" si="49"/>
        <v>Untreated Water</v>
      </c>
      <c r="L288">
        <v>16</v>
      </c>
      <c r="M288" t="s">
        <v>28</v>
      </c>
      <c r="N288">
        <v>287</v>
      </c>
      <c r="O288">
        <v>40</v>
      </c>
      <c r="P288">
        <v>5.6</v>
      </c>
      <c r="Q288">
        <v>2.5000000000000001E-2</v>
      </c>
      <c r="R288">
        <v>3.5</v>
      </c>
      <c r="S288">
        <v>1</v>
      </c>
      <c r="T288">
        <v>5</v>
      </c>
    </row>
    <row r="289" spans="1:20" hidden="1" x14ac:dyDescent="0.3">
      <c r="A289" t="s">
        <v>1143</v>
      </c>
      <c r="B289" t="s">
        <v>1144</v>
      </c>
      <c r="C289" s="1" t="str">
        <f t="shared" si="46"/>
        <v>21:0691</v>
      </c>
      <c r="D289" s="1" t="str">
        <f t="shared" si="47"/>
        <v>21:0209</v>
      </c>
      <c r="E289" t="s">
        <v>1145</v>
      </c>
      <c r="F289" t="s">
        <v>1146</v>
      </c>
      <c r="H289">
        <v>45.993495500000002</v>
      </c>
      <c r="I289">
        <v>-79.084940000000003</v>
      </c>
      <c r="J289" s="1" t="str">
        <f t="shared" si="48"/>
        <v>Fluid (lake)</v>
      </c>
      <c r="K289" s="1" t="str">
        <f t="shared" si="49"/>
        <v>Untreated Water</v>
      </c>
      <c r="L289">
        <v>16</v>
      </c>
      <c r="M289" t="s">
        <v>33</v>
      </c>
      <c r="N289">
        <v>288</v>
      </c>
      <c r="O289">
        <v>40</v>
      </c>
      <c r="P289">
        <v>5.6</v>
      </c>
      <c r="Q289">
        <v>2.5000000000000001E-2</v>
      </c>
      <c r="R289">
        <v>3.9</v>
      </c>
      <c r="S289">
        <v>0.9</v>
      </c>
      <c r="T289">
        <v>7</v>
      </c>
    </row>
    <row r="290" spans="1:20" hidden="1" x14ac:dyDescent="0.3">
      <c r="A290" t="s">
        <v>1147</v>
      </c>
      <c r="B290" t="s">
        <v>1148</v>
      </c>
      <c r="C290" s="1" t="str">
        <f t="shared" si="46"/>
        <v>21:0691</v>
      </c>
      <c r="D290" s="1" t="str">
        <f t="shared" si="47"/>
        <v>21:0209</v>
      </c>
      <c r="E290" t="s">
        <v>1149</v>
      </c>
      <c r="F290" t="s">
        <v>1150</v>
      </c>
      <c r="H290">
        <v>45.987234899999997</v>
      </c>
      <c r="I290">
        <v>-79.149637499999997</v>
      </c>
      <c r="J290" s="1" t="str">
        <f t="shared" si="48"/>
        <v>Fluid (lake)</v>
      </c>
      <c r="K290" s="1" t="str">
        <f t="shared" si="49"/>
        <v>Untreated Water</v>
      </c>
      <c r="L290">
        <v>16</v>
      </c>
      <c r="M290" t="s">
        <v>38</v>
      </c>
      <c r="N290">
        <v>289</v>
      </c>
      <c r="O290">
        <v>30</v>
      </c>
      <c r="P290">
        <v>5.7</v>
      </c>
      <c r="Q290">
        <v>2.5000000000000001E-2</v>
      </c>
      <c r="R290">
        <v>3.4</v>
      </c>
      <c r="S290">
        <v>0.8</v>
      </c>
      <c r="T290">
        <v>7</v>
      </c>
    </row>
    <row r="291" spans="1:20" hidden="1" x14ac:dyDescent="0.3">
      <c r="A291" t="s">
        <v>1151</v>
      </c>
      <c r="B291" t="s">
        <v>1152</v>
      </c>
      <c r="C291" s="1" t="str">
        <f t="shared" si="46"/>
        <v>21:0691</v>
      </c>
      <c r="D291" s="1" t="str">
        <f t="shared" si="47"/>
        <v>21:0209</v>
      </c>
      <c r="E291" t="s">
        <v>1153</v>
      </c>
      <c r="F291" t="s">
        <v>1154</v>
      </c>
      <c r="H291">
        <v>45.986978700000002</v>
      </c>
      <c r="I291">
        <v>-79.179071899999997</v>
      </c>
      <c r="J291" s="1" t="str">
        <f t="shared" si="48"/>
        <v>Fluid (lake)</v>
      </c>
      <c r="K291" s="1" t="str">
        <f t="shared" si="49"/>
        <v>Untreated Water</v>
      </c>
      <c r="L291">
        <v>16</v>
      </c>
      <c r="M291" t="s">
        <v>43</v>
      </c>
      <c r="N291">
        <v>290</v>
      </c>
      <c r="O291">
        <v>30</v>
      </c>
      <c r="P291">
        <v>5.6</v>
      </c>
      <c r="Q291">
        <v>2.5000000000000001E-2</v>
      </c>
      <c r="R291">
        <v>3.7</v>
      </c>
      <c r="S291">
        <v>0.9</v>
      </c>
      <c r="T291">
        <v>7</v>
      </c>
    </row>
    <row r="292" spans="1:20" hidden="1" x14ac:dyDescent="0.3">
      <c r="A292" t="s">
        <v>1155</v>
      </c>
      <c r="B292" t="s">
        <v>1156</v>
      </c>
      <c r="C292" s="1" t="str">
        <f t="shared" si="46"/>
        <v>21:0691</v>
      </c>
      <c r="D292" s="1" t="str">
        <f t="shared" si="47"/>
        <v>21:0209</v>
      </c>
      <c r="E292" t="s">
        <v>1157</v>
      </c>
      <c r="F292" t="s">
        <v>1158</v>
      </c>
      <c r="H292">
        <v>45.954854400000002</v>
      </c>
      <c r="I292">
        <v>-79.258647999999994</v>
      </c>
      <c r="J292" s="1" t="str">
        <f t="shared" si="48"/>
        <v>Fluid (lake)</v>
      </c>
      <c r="K292" s="1" t="str">
        <f t="shared" si="49"/>
        <v>Untreated Water</v>
      </c>
      <c r="L292">
        <v>16</v>
      </c>
      <c r="M292" t="s">
        <v>53</v>
      </c>
      <c r="N292">
        <v>291</v>
      </c>
      <c r="O292">
        <v>40</v>
      </c>
      <c r="P292">
        <v>5.4</v>
      </c>
      <c r="Q292">
        <v>2.5000000000000001E-2</v>
      </c>
      <c r="R292">
        <v>3</v>
      </c>
      <c r="S292">
        <v>0.8</v>
      </c>
      <c r="T292">
        <v>3</v>
      </c>
    </row>
    <row r="293" spans="1:20" hidden="1" x14ac:dyDescent="0.3">
      <c r="A293" t="s">
        <v>1159</v>
      </c>
      <c r="B293" t="s">
        <v>1160</v>
      </c>
      <c r="C293" s="1" t="str">
        <f t="shared" si="46"/>
        <v>21:0691</v>
      </c>
      <c r="D293" s="1" t="str">
        <f t="shared" si="47"/>
        <v>21:0209</v>
      </c>
      <c r="E293" t="s">
        <v>1161</v>
      </c>
      <c r="F293" t="s">
        <v>1162</v>
      </c>
      <c r="H293">
        <v>45.959232900000003</v>
      </c>
      <c r="I293">
        <v>-79.3013689</v>
      </c>
      <c r="J293" s="1" t="str">
        <f t="shared" si="48"/>
        <v>Fluid (lake)</v>
      </c>
      <c r="K293" s="1" t="str">
        <f t="shared" si="49"/>
        <v>Untreated Water</v>
      </c>
      <c r="L293">
        <v>16</v>
      </c>
      <c r="M293" t="s">
        <v>58</v>
      </c>
      <c r="N293">
        <v>292</v>
      </c>
      <c r="O293">
        <v>40</v>
      </c>
      <c r="P293">
        <v>5.5</v>
      </c>
      <c r="Q293">
        <v>2.5000000000000001E-2</v>
      </c>
      <c r="R293">
        <v>3.4</v>
      </c>
      <c r="S293">
        <v>0.6</v>
      </c>
      <c r="T293">
        <v>4</v>
      </c>
    </row>
    <row r="294" spans="1:20" hidden="1" x14ac:dyDescent="0.3">
      <c r="A294" t="s">
        <v>1163</v>
      </c>
      <c r="B294" t="s">
        <v>1164</v>
      </c>
      <c r="C294" s="1" t="str">
        <f t="shared" si="46"/>
        <v>21:0691</v>
      </c>
      <c r="D294" s="1" t="str">
        <f t="shared" si="47"/>
        <v>21:0209</v>
      </c>
      <c r="E294" t="s">
        <v>1165</v>
      </c>
      <c r="F294" t="s">
        <v>1166</v>
      </c>
      <c r="H294">
        <v>45.971258499999998</v>
      </c>
      <c r="I294">
        <v>-79.317239200000003</v>
      </c>
      <c r="J294" s="1" t="str">
        <f t="shared" si="48"/>
        <v>Fluid (lake)</v>
      </c>
      <c r="K294" s="1" t="str">
        <f t="shared" si="49"/>
        <v>Untreated Water</v>
      </c>
      <c r="L294">
        <v>16</v>
      </c>
      <c r="M294" t="s">
        <v>63</v>
      </c>
      <c r="N294">
        <v>293</v>
      </c>
      <c r="O294">
        <v>40</v>
      </c>
      <c r="P294">
        <v>5.4</v>
      </c>
      <c r="Q294">
        <v>2.5000000000000001E-2</v>
      </c>
      <c r="R294">
        <v>2.7</v>
      </c>
      <c r="S294">
        <v>0.5</v>
      </c>
      <c r="T294">
        <v>4</v>
      </c>
    </row>
    <row r="295" spans="1:20" hidden="1" x14ac:dyDescent="0.3">
      <c r="A295" t="s">
        <v>1167</v>
      </c>
      <c r="B295" t="s">
        <v>1168</v>
      </c>
      <c r="C295" s="1" t="str">
        <f t="shared" si="46"/>
        <v>21:0691</v>
      </c>
      <c r="D295" s="1" t="str">
        <f t="shared" si="47"/>
        <v>21:0209</v>
      </c>
      <c r="E295" t="s">
        <v>1169</v>
      </c>
      <c r="F295" t="s">
        <v>1170</v>
      </c>
      <c r="H295">
        <v>45.939735499999998</v>
      </c>
      <c r="I295">
        <v>-79.329301799999996</v>
      </c>
      <c r="J295" s="1" t="str">
        <f t="shared" si="48"/>
        <v>Fluid (lake)</v>
      </c>
      <c r="K295" s="1" t="str">
        <f t="shared" si="49"/>
        <v>Untreated Water</v>
      </c>
      <c r="L295">
        <v>16</v>
      </c>
      <c r="M295" t="s">
        <v>68</v>
      </c>
      <c r="N295">
        <v>294</v>
      </c>
      <c r="O295">
        <v>60</v>
      </c>
      <c r="P295">
        <v>5.3</v>
      </c>
      <c r="Q295">
        <v>2.5000000000000001E-2</v>
      </c>
      <c r="R295">
        <v>2.7</v>
      </c>
      <c r="S295">
        <v>0.3</v>
      </c>
      <c r="T295">
        <v>2</v>
      </c>
    </row>
    <row r="296" spans="1:20" hidden="1" x14ac:dyDescent="0.3">
      <c r="A296" t="s">
        <v>1171</v>
      </c>
      <c r="B296" t="s">
        <v>1172</v>
      </c>
      <c r="C296" s="1" t="str">
        <f t="shared" si="46"/>
        <v>21:0691</v>
      </c>
      <c r="D296" s="1" t="str">
        <f>HYPERLINK("https://geochem.nrcan.gc.ca/cdogs/content/svy/svy_e.htm", "")</f>
        <v/>
      </c>
      <c r="G296" s="1" t="str">
        <f>HYPERLINK("https://geochem.nrcan.gc.ca/cdogs/content/cr_/cr_00081_e.htm", "81")</f>
        <v>81</v>
      </c>
      <c r="J296" t="s">
        <v>46</v>
      </c>
      <c r="K296" t="s">
        <v>47</v>
      </c>
      <c r="L296">
        <v>16</v>
      </c>
      <c r="M296" t="s">
        <v>48</v>
      </c>
      <c r="N296">
        <v>295</v>
      </c>
      <c r="O296">
        <v>50</v>
      </c>
      <c r="P296">
        <v>7.4</v>
      </c>
      <c r="Q296">
        <v>0.34</v>
      </c>
      <c r="R296">
        <v>48</v>
      </c>
      <c r="S296">
        <v>3.5</v>
      </c>
      <c r="T296">
        <v>123</v>
      </c>
    </row>
    <row r="297" spans="1:20" hidden="1" x14ac:dyDescent="0.3">
      <c r="A297" t="s">
        <v>1173</v>
      </c>
      <c r="B297" t="s">
        <v>1174</v>
      </c>
      <c r="C297" s="1" t="str">
        <f t="shared" si="46"/>
        <v>21:0691</v>
      </c>
      <c r="D297" s="1" t="str">
        <f t="shared" ref="D297:D317" si="50">HYPERLINK("https://geochem.nrcan.gc.ca/cdogs/content/svy/svy210209_e.htm", "21:0209")</f>
        <v>21:0209</v>
      </c>
      <c r="E297" t="s">
        <v>1175</v>
      </c>
      <c r="F297" t="s">
        <v>1176</v>
      </c>
      <c r="H297">
        <v>45.907603999999999</v>
      </c>
      <c r="I297">
        <v>-79.331196000000006</v>
      </c>
      <c r="J297" s="1" t="str">
        <f t="shared" ref="J297:J317" si="51">HYPERLINK("https://geochem.nrcan.gc.ca/cdogs/content/kwd/kwd020016_e.htm", "Fluid (lake)")</f>
        <v>Fluid (lake)</v>
      </c>
      <c r="K297" s="1" t="str">
        <f t="shared" ref="K297:K317" si="52">HYPERLINK("https://geochem.nrcan.gc.ca/cdogs/content/kwd/kwd080007_e.htm", "Untreated Water")</f>
        <v>Untreated Water</v>
      </c>
      <c r="L297">
        <v>16</v>
      </c>
      <c r="M297" t="s">
        <v>73</v>
      </c>
      <c r="N297">
        <v>296</v>
      </c>
      <c r="O297">
        <v>50</v>
      </c>
      <c r="P297">
        <v>5.6</v>
      </c>
      <c r="Q297">
        <v>2.5000000000000001E-2</v>
      </c>
      <c r="R297">
        <v>3.2</v>
      </c>
      <c r="S297">
        <v>0.4</v>
      </c>
      <c r="T297">
        <v>3</v>
      </c>
    </row>
    <row r="298" spans="1:20" hidden="1" x14ac:dyDescent="0.3">
      <c r="A298" t="s">
        <v>1177</v>
      </c>
      <c r="B298" t="s">
        <v>1178</v>
      </c>
      <c r="C298" s="1" t="str">
        <f t="shared" si="46"/>
        <v>21:0691</v>
      </c>
      <c r="D298" s="1" t="str">
        <f t="shared" si="50"/>
        <v>21:0209</v>
      </c>
      <c r="E298" t="s">
        <v>1179</v>
      </c>
      <c r="F298" t="s">
        <v>1180</v>
      </c>
      <c r="H298">
        <v>45.882230399999997</v>
      </c>
      <c r="I298">
        <v>-79.349728900000002</v>
      </c>
      <c r="J298" s="1" t="str">
        <f t="shared" si="51"/>
        <v>Fluid (lake)</v>
      </c>
      <c r="K298" s="1" t="str">
        <f t="shared" si="52"/>
        <v>Untreated Water</v>
      </c>
      <c r="L298">
        <v>16</v>
      </c>
      <c r="M298" t="s">
        <v>78</v>
      </c>
      <c r="N298">
        <v>297</v>
      </c>
      <c r="O298">
        <v>40</v>
      </c>
      <c r="P298">
        <v>5.4</v>
      </c>
      <c r="Q298">
        <v>2.5000000000000001E-2</v>
      </c>
      <c r="R298">
        <v>2.9</v>
      </c>
      <c r="S298">
        <v>0.4</v>
      </c>
      <c r="T298">
        <v>3</v>
      </c>
    </row>
    <row r="299" spans="1:20" hidden="1" x14ac:dyDescent="0.3">
      <c r="A299" t="s">
        <v>1181</v>
      </c>
      <c r="B299" t="s">
        <v>1182</v>
      </c>
      <c r="C299" s="1" t="str">
        <f t="shared" si="46"/>
        <v>21:0691</v>
      </c>
      <c r="D299" s="1" t="str">
        <f t="shared" si="50"/>
        <v>21:0209</v>
      </c>
      <c r="E299" t="s">
        <v>1183</v>
      </c>
      <c r="F299" t="s">
        <v>1184</v>
      </c>
      <c r="H299">
        <v>45.891120100000002</v>
      </c>
      <c r="I299">
        <v>-79.359518800000004</v>
      </c>
      <c r="J299" s="1" t="str">
        <f t="shared" si="51"/>
        <v>Fluid (lake)</v>
      </c>
      <c r="K299" s="1" t="str">
        <f t="shared" si="52"/>
        <v>Untreated Water</v>
      </c>
      <c r="L299">
        <v>16</v>
      </c>
      <c r="M299" t="s">
        <v>83</v>
      </c>
      <c r="N299">
        <v>298</v>
      </c>
      <c r="O299">
        <v>40</v>
      </c>
      <c r="P299">
        <v>5.3</v>
      </c>
      <c r="Q299">
        <v>2.5000000000000001E-2</v>
      </c>
      <c r="R299">
        <v>3.7</v>
      </c>
      <c r="S299">
        <v>0.5</v>
      </c>
      <c r="T299">
        <v>2</v>
      </c>
    </row>
    <row r="300" spans="1:20" hidden="1" x14ac:dyDescent="0.3">
      <c r="A300" t="s">
        <v>1185</v>
      </c>
      <c r="B300" t="s">
        <v>1186</v>
      </c>
      <c r="C300" s="1" t="str">
        <f t="shared" si="46"/>
        <v>21:0691</v>
      </c>
      <c r="D300" s="1" t="str">
        <f t="shared" si="50"/>
        <v>21:0209</v>
      </c>
      <c r="E300" t="s">
        <v>1187</v>
      </c>
      <c r="F300" t="s">
        <v>1188</v>
      </c>
      <c r="H300">
        <v>45.909526399999997</v>
      </c>
      <c r="I300">
        <v>-79.469758400000003</v>
      </c>
      <c r="J300" s="1" t="str">
        <f t="shared" si="51"/>
        <v>Fluid (lake)</v>
      </c>
      <c r="K300" s="1" t="str">
        <f t="shared" si="52"/>
        <v>Untreated Water</v>
      </c>
      <c r="L300">
        <v>16</v>
      </c>
      <c r="M300" t="s">
        <v>88</v>
      </c>
      <c r="N300">
        <v>299</v>
      </c>
      <c r="O300">
        <v>40</v>
      </c>
      <c r="P300">
        <v>5.4</v>
      </c>
      <c r="Q300">
        <v>2.5000000000000001E-2</v>
      </c>
      <c r="R300">
        <v>2.7</v>
      </c>
      <c r="S300">
        <v>0.5</v>
      </c>
      <c r="T300">
        <v>3</v>
      </c>
    </row>
    <row r="301" spans="1:20" hidden="1" x14ac:dyDescent="0.3">
      <c r="A301" t="s">
        <v>1189</v>
      </c>
      <c r="B301" t="s">
        <v>1190</v>
      </c>
      <c r="C301" s="1" t="str">
        <f t="shared" si="46"/>
        <v>21:0691</v>
      </c>
      <c r="D301" s="1" t="str">
        <f t="shared" si="50"/>
        <v>21:0209</v>
      </c>
      <c r="E301" t="s">
        <v>1191</v>
      </c>
      <c r="F301" t="s">
        <v>1192</v>
      </c>
      <c r="H301">
        <v>45.914738499999999</v>
      </c>
      <c r="I301">
        <v>-79.541374500000003</v>
      </c>
      <c r="J301" s="1" t="str">
        <f t="shared" si="51"/>
        <v>Fluid (lake)</v>
      </c>
      <c r="K301" s="1" t="str">
        <f t="shared" si="52"/>
        <v>Untreated Water</v>
      </c>
      <c r="L301">
        <v>16</v>
      </c>
      <c r="M301" t="s">
        <v>93</v>
      </c>
      <c r="N301">
        <v>300</v>
      </c>
      <c r="O301">
        <v>50</v>
      </c>
      <c r="P301">
        <v>5</v>
      </c>
      <c r="Q301">
        <v>2.5000000000000001E-2</v>
      </c>
      <c r="R301">
        <v>2.2999999999999998</v>
      </c>
      <c r="S301">
        <v>0.5</v>
      </c>
      <c r="T301">
        <v>1</v>
      </c>
    </row>
    <row r="302" spans="1:20" hidden="1" x14ac:dyDescent="0.3">
      <c r="A302" t="s">
        <v>1193</v>
      </c>
      <c r="B302" t="s">
        <v>1194</v>
      </c>
      <c r="C302" s="1" t="str">
        <f t="shared" si="46"/>
        <v>21:0691</v>
      </c>
      <c r="D302" s="1" t="str">
        <f t="shared" si="50"/>
        <v>21:0209</v>
      </c>
      <c r="E302" t="s">
        <v>1195</v>
      </c>
      <c r="F302" t="s">
        <v>1196</v>
      </c>
      <c r="H302">
        <v>45.9282945</v>
      </c>
      <c r="I302">
        <v>-79.525347300000007</v>
      </c>
      <c r="J302" s="1" t="str">
        <f t="shared" si="51"/>
        <v>Fluid (lake)</v>
      </c>
      <c r="K302" s="1" t="str">
        <f t="shared" si="52"/>
        <v>Untreated Water</v>
      </c>
      <c r="L302">
        <v>16</v>
      </c>
      <c r="M302" t="s">
        <v>98</v>
      </c>
      <c r="N302">
        <v>301</v>
      </c>
      <c r="O302">
        <v>40</v>
      </c>
      <c r="P302">
        <v>4.7</v>
      </c>
      <c r="Q302">
        <v>2.5000000000000001E-2</v>
      </c>
      <c r="R302">
        <v>2.8</v>
      </c>
      <c r="S302">
        <v>0.6</v>
      </c>
      <c r="T302">
        <v>0.5</v>
      </c>
    </row>
    <row r="303" spans="1:20" hidden="1" x14ac:dyDescent="0.3">
      <c r="A303" t="s">
        <v>1197</v>
      </c>
      <c r="B303" t="s">
        <v>1198</v>
      </c>
      <c r="C303" s="1" t="str">
        <f t="shared" si="46"/>
        <v>21:0691</v>
      </c>
      <c r="D303" s="1" t="str">
        <f t="shared" si="50"/>
        <v>21:0209</v>
      </c>
      <c r="E303" t="s">
        <v>1199</v>
      </c>
      <c r="F303" t="s">
        <v>1200</v>
      </c>
      <c r="H303">
        <v>45.974401299999997</v>
      </c>
      <c r="I303">
        <v>-79.642742299999995</v>
      </c>
      <c r="J303" s="1" t="str">
        <f t="shared" si="51"/>
        <v>Fluid (lake)</v>
      </c>
      <c r="K303" s="1" t="str">
        <f t="shared" si="52"/>
        <v>Untreated Water</v>
      </c>
      <c r="L303">
        <v>16</v>
      </c>
      <c r="M303" t="s">
        <v>103</v>
      </c>
      <c r="N303">
        <v>302</v>
      </c>
      <c r="O303">
        <v>30</v>
      </c>
      <c r="P303">
        <v>5.4</v>
      </c>
      <c r="Q303">
        <v>2.5000000000000001E-2</v>
      </c>
      <c r="R303">
        <v>2.9</v>
      </c>
      <c r="S303">
        <v>0.5</v>
      </c>
      <c r="T303">
        <v>3</v>
      </c>
    </row>
    <row r="304" spans="1:20" hidden="1" x14ac:dyDescent="0.3">
      <c r="A304" t="s">
        <v>1201</v>
      </c>
      <c r="B304" t="s">
        <v>1202</v>
      </c>
      <c r="C304" s="1" t="str">
        <f t="shared" si="46"/>
        <v>21:0691</v>
      </c>
      <c r="D304" s="1" t="str">
        <f t="shared" si="50"/>
        <v>21:0209</v>
      </c>
      <c r="E304" t="s">
        <v>1203</v>
      </c>
      <c r="F304" t="s">
        <v>1204</v>
      </c>
      <c r="H304">
        <v>45.989826299999997</v>
      </c>
      <c r="I304">
        <v>-79.698262600000007</v>
      </c>
      <c r="J304" s="1" t="str">
        <f t="shared" si="51"/>
        <v>Fluid (lake)</v>
      </c>
      <c r="K304" s="1" t="str">
        <f t="shared" si="52"/>
        <v>Untreated Water</v>
      </c>
      <c r="L304">
        <v>16</v>
      </c>
      <c r="M304" t="s">
        <v>108</v>
      </c>
      <c r="N304">
        <v>303</v>
      </c>
      <c r="O304">
        <v>40</v>
      </c>
      <c r="P304">
        <v>5.7</v>
      </c>
      <c r="Q304">
        <v>2.5000000000000001E-2</v>
      </c>
      <c r="R304">
        <v>4.8</v>
      </c>
      <c r="S304">
        <v>1</v>
      </c>
      <c r="T304">
        <v>7</v>
      </c>
    </row>
    <row r="305" spans="1:20" hidden="1" x14ac:dyDescent="0.3">
      <c r="A305" t="s">
        <v>1205</v>
      </c>
      <c r="B305" t="s">
        <v>1206</v>
      </c>
      <c r="C305" s="1" t="str">
        <f t="shared" si="46"/>
        <v>21:0691</v>
      </c>
      <c r="D305" s="1" t="str">
        <f t="shared" si="50"/>
        <v>21:0209</v>
      </c>
      <c r="E305" t="s">
        <v>1207</v>
      </c>
      <c r="F305" t="s">
        <v>1208</v>
      </c>
      <c r="H305">
        <v>45.991863500000001</v>
      </c>
      <c r="I305">
        <v>-79.751764699999995</v>
      </c>
      <c r="J305" s="1" t="str">
        <f t="shared" si="51"/>
        <v>Fluid (lake)</v>
      </c>
      <c r="K305" s="1" t="str">
        <f t="shared" si="52"/>
        <v>Untreated Water</v>
      </c>
      <c r="L305">
        <v>16</v>
      </c>
      <c r="M305" t="s">
        <v>113</v>
      </c>
      <c r="N305">
        <v>304</v>
      </c>
      <c r="O305">
        <v>40</v>
      </c>
      <c r="P305">
        <v>5.6</v>
      </c>
      <c r="Q305">
        <v>2.5000000000000001E-2</v>
      </c>
      <c r="R305">
        <v>4</v>
      </c>
      <c r="S305">
        <v>0.9</v>
      </c>
      <c r="T305">
        <v>6</v>
      </c>
    </row>
    <row r="306" spans="1:20" hidden="1" x14ac:dyDescent="0.3">
      <c r="A306" t="s">
        <v>1209</v>
      </c>
      <c r="B306" t="s">
        <v>1210</v>
      </c>
      <c r="C306" s="1" t="str">
        <f t="shared" si="46"/>
        <v>21:0691</v>
      </c>
      <c r="D306" s="1" t="str">
        <f t="shared" si="50"/>
        <v>21:0209</v>
      </c>
      <c r="E306" t="s">
        <v>1211</v>
      </c>
      <c r="F306" t="s">
        <v>1212</v>
      </c>
      <c r="H306">
        <v>45.959620999999999</v>
      </c>
      <c r="I306">
        <v>-79.751520600000006</v>
      </c>
      <c r="J306" s="1" t="str">
        <f t="shared" si="51"/>
        <v>Fluid (lake)</v>
      </c>
      <c r="K306" s="1" t="str">
        <f t="shared" si="52"/>
        <v>Untreated Water</v>
      </c>
      <c r="L306">
        <v>17</v>
      </c>
      <c r="M306" t="s">
        <v>24</v>
      </c>
      <c r="N306">
        <v>305</v>
      </c>
      <c r="O306">
        <v>50</v>
      </c>
      <c r="P306">
        <v>5.7</v>
      </c>
      <c r="Q306">
        <v>2.5000000000000001E-2</v>
      </c>
      <c r="R306">
        <v>4.5999999999999996</v>
      </c>
      <c r="S306">
        <v>1.1000000000000001</v>
      </c>
      <c r="T306">
        <v>7</v>
      </c>
    </row>
    <row r="307" spans="1:20" hidden="1" x14ac:dyDescent="0.3">
      <c r="A307" t="s">
        <v>1213</v>
      </c>
      <c r="B307" t="s">
        <v>1214</v>
      </c>
      <c r="C307" s="1" t="str">
        <f t="shared" si="46"/>
        <v>21:0691</v>
      </c>
      <c r="D307" s="1" t="str">
        <f t="shared" si="50"/>
        <v>21:0209</v>
      </c>
      <c r="E307" t="s">
        <v>1211</v>
      </c>
      <c r="F307" t="s">
        <v>1215</v>
      </c>
      <c r="H307">
        <v>45.959620999999999</v>
      </c>
      <c r="I307">
        <v>-79.751520600000006</v>
      </c>
      <c r="J307" s="1" t="str">
        <f t="shared" si="51"/>
        <v>Fluid (lake)</v>
      </c>
      <c r="K307" s="1" t="str">
        <f t="shared" si="52"/>
        <v>Untreated Water</v>
      </c>
      <c r="L307">
        <v>17</v>
      </c>
      <c r="M307" t="s">
        <v>28</v>
      </c>
      <c r="N307">
        <v>306</v>
      </c>
      <c r="O307">
        <v>40</v>
      </c>
      <c r="P307">
        <v>5.7</v>
      </c>
      <c r="Q307">
        <v>2.5000000000000001E-2</v>
      </c>
      <c r="R307">
        <v>4.4000000000000004</v>
      </c>
      <c r="S307">
        <v>1.1000000000000001</v>
      </c>
      <c r="T307">
        <v>7</v>
      </c>
    </row>
    <row r="308" spans="1:20" hidden="1" x14ac:dyDescent="0.3">
      <c r="A308" t="s">
        <v>1216</v>
      </c>
      <c r="B308" t="s">
        <v>1217</v>
      </c>
      <c r="C308" s="1" t="str">
        <f t="shared" si="46"/>
        <v>21:0691</v>
      </c>
      <c r="D308" s="1" t="str">
        <f t="shared" si="50"/>
        <v>21:0209</v>
      </c>
      <c r="E308" t="s">
        <v>1218</v>
      </c>
      <c r="F308" t="s">
        <v>1219</v>
      </c>
      <c r="H308">
        <v>45.927458100000003</v>
      </c>
      <c r="I308">
        <v>-79.756111200000007</v>
      </c>
      <c r="J308" s="1" t="str">
        <f t="shared" si="51"/>
        <v>Fluid (lake)</v>
      </c>
      <c r="K308" s="1" t="str">
        <f t="shared" si="52"/>
        <v>Untreated Water</v>
      </c>
      <c r="L308">
        <v>17</v>
      </c>
      <c r="M308" t="s">
        <v>33</v>
      </c>
      <c r="N308">
        <v>307</v>
      </c>
      <c r="O308">
        <v>40</v>
      </c>
      <c r="P308">
        <v>5.7</v>
      </c>
      <c r="Q308">
        <v>2.5000000000000001E-2</v>
      </c>
      <c r="R308">
        <v>6.2</v>
      </c>
      <c r="S308">
        <v>1.2</v>
      </c>
      <c r="T308">
        <v>10</v>
      </c>
    </row>
    <row r="309" spans="1:20" hidden="1" x14ac:dyDescent="0.3">
      <c r="A309" t="s">
        <v>1220</v>
      </c>
      <c r="B309" t="s">
        <v>1221</v>
      </c>
      <c r="C309" s="1" t="str">
        <f t="shared" si="46"/>
        <v>21:0691</v>
      </c>
      <c r="D309" s="1" t="str">
        <f t="shared" si="50"/>
        <v>21:0209</v>
      </c>
      <c r="E309" t="s">
        <v>1222</v>
      </c>
      <c r="F309" t="s">
        <v>1223</v>
      </c>
      <c r="H309">
        <v>45.909756199999997</v>
      </c>
      <c r="I309">
        <v>-79.762115499999993</v>
      </c>
      <c r="J309" s="1" t="str">
        <f t="shared" si="51"/>
        <v>Fluid (lake)</v>
      </c>
      <c r="K309" s="1" t="str">
        <f t="shared" si="52"/>
        <v>Untreated Water</v>
      </c>
      <c r="L309">
        <v>17</v>
      </c>
      <c r="M309" t="s">
        <v>38</v>
      </c>
      <c r="N309">
        <v>308</v>
      </c>
      <c r="O309">
        <v>30</v>
      </c>
      <c r="P309">
        <v>5.7</v>
      </c>
      <c r="Q309">
        <v>2.5000000000000001E-2</v>
      </c>
      <c r="R309">
        <v>6.6</v>
      </c>
      <c r="S309">
        <v>1</v>
      </c>
      <c r="T309">
        <v>10</v>
      </c>
    </row>
    <row r="310" spans="1:20" hidden="1" x14ac:dyDescent="0.3">
      <c r="A310" t="s">
        <v>1224</v>
      </c>
      <c r="B310" t="s">
        <v>1225</v>
      </c>
      <c r="C310" s="1" t="str">
        <f t="shared" si="46"/>
        <v>21:0691</v>
      </c>
      <c r="D310" s="1" t="str">
        <f t="shared" si="50"/>
        <v>21:0209</v>
      </c>
      <c r="E310" t="s">
        <v>1226</v>
      </c>
      <c r="F310" t="s">
        <v>1227</v>
      </c>
      <c r="H310">
        <v>45.877159900000002</v>
      </c>
      <c r="I310">
        <v>-79.735342299999999</v>
      </c>
      <c r="J310" s="1" t="str">
        <f t="shared" si="51"/>
        <v>Fluid (lake)</v>
      </c>
      <c r="K310" s="1" t="str">
        <f t="shared" si="52"/>
        <v>Untreated Water</v>
      </c>
      <c r="L310">
        <v>17</v>
      </c>
      <c r="M310" t="s">
        <v>43</v>
      </c>
      <c r="N310">
        <v>309</v>
      </c>
      <c r="O310">
        <v>30</v>
      </c>
      <c r="P310">
        <v>4.8</v>
      </c>
      <c r="Q310">
        <v>2.5000000000000001E-2</v>
      </c>
      <c r="R310">
        <v>3.2</v>
      </c>
      <c r="S310">
        <v>0.6</v>
      </c>
      <c r="T310">
        <v>0.5</v>
      </c>
    </row>
    <row r="311" spans="1:20" hidden="1" x14ac:dyDescent="0.3">
      <c r="A311" t="s">
        <v>1228</v>
      </c>
      <c r="B311" t="s">
        <v>1229</v>
      </c>
      <c r="C311" s="1" t="str">
        <f t="shared" si="46"/>
        <v>21:0691</v>
      </c>
      <c r="D311" s="1" t="str">
        <f t="shared" si="50"/>
        <v>21:0209</v>
      </c>
      <c r="E311" t="s">
        <v>1230</v>
      </c>
      <c r="F311" t="s">
        <v>1231</v>
      </c>
      <c r="H311">
        <v>45.833416499999998</v>
      </c>
      <c r="I311">
        <v>-79.745929200000006</v>
      </c>
      <c r="J311" s="1" t="str">
        <f t="shared" si="51"/>
        <v>Fluid (lake)</v>
      </c>
      <c r="K311" s="1" t="str">
        <f t="shared" si="52"/>
        <v>Untreated Water</v>
      </c>
      <c r="L311">
        <v>17</v>
      </c>
      <c r="M311" t="s">
        <v>53</v>
      </c>
      <c r="N311">
        <v>310</v>
      </c>
      <c r="O311">
        <v>30</v>
      </c>
      <c r="P311">
        <v>5.7</v>
      </c>
      <c r="Q311">
        <v>2.5000000000000001E-2</v>
      </c>
      <c r="R311">
        <v>4.5</v>
      </c>
      <c r="S311">
        <v>1</v>
      </c>
      <c r="T311">
        <v>7</v>
      </c>
    </row>
    <row r="312" spans="1:20" hidden="1" x14ac:dyDescent="0.3">
      <c r="A312" t="s">
        <v>1232</v>
      </c>
      <c r="B312" t="s">
        <v>1233</v>
      </c>
      <c r="C312" s="1" t="str">
        <f t="shared" si="46"/>
        <v>21:0691</v>
      </c>
      <c r="D312" s="1" t="str">
        <f t="shared" si="50"/>
        <v>21:0209</v>
      </c>
      <c r="E312" t="s">
        <v>1234</v>
      </c>
      <c r="F312" t="s">
        <v>1235</v>
      </c>
      <c r="H312">
        <v>45.837148999999997</v>
      </c>
      <c r="I312">
        <v>-79.714902100000003</v>
      </c>
      <c r="J312" s="1" t="str">
        <f t="shared" si="51"/>
        <v>Fluid (lake)</v>
      </c>
      <c r="K312" s="1" t="str">
        <f t="shared" si="52"/>
        <v>Untreated Water</v>
      </c>
      <c r="L312">
        <v>17</v>
      </c>
      <c r="M312" t="s">
        <v>58</v>
      </c>
      <c r="N312">
        <v>311</v>
      </c>
      <c r="O312">
        <v>30</v>
      </c>
      <c r="P312">
        <v>5.7</v>
      </c>
      <c r="Q312">
        <v>2.5000000000000001E-2</v>
      </c>
      <c r="R312">
        <v>4.5</v>
      </c>
      <c r="S312">
        <v>1</v>
      </c>
      <c r="T312">
        <v>9</v>
      </c>
    </row>
    <row r="313" spans="1:20" hidden="1" x14ac:dyDescent="0.3">
      <c r="A313" t="s">
        <v>1236</v>
      </c>
      <c r="B313" t="s">
        <v>1237</v>
      </c>
      <c r="C313" s="1" t="str">
        <f t="shared" si="46"/>
        <v>21:0691</v>
      </c>
      <c r="D313" s="1" t="str">
        <f t="shared" si="50"/>
        <v>21:0209</v>
      </c>
      <c r="E313" t="s">
        <v>1238</v>
      </c>
      <c r="F313" t="s">
        <v>1239</v>
      </c>
      <c r="H313">
        <v>45.825091200000003</v>
      </c>
      <c r="I313">
        <v>-79.682776599999997</v>
      </c>
      <c r="J313" s="1" t="str">
        <f t="shared" si="51"/>
        <v>Fluid (lake)</v>
      </c>
      <c r="K313" s="1" t="str">
        <f t="shared" si="52"/>
        <v>Untreated Water</v>
      </c>
      <c r="L313">
        <v>17</v>
      </c>
      <c r="M313" t="s">
        <v>63</v>
      </c>
      <c r="N313">
        <v>312</v>
      </c>
      <c r="O313">
        <v>30</v>
      </c>
      <c r="P313">
        <v>5.2</v>
      </c>
      <c r="Q313">
        <v>2.5000000000000001E-2</v>
      </c>
      <c r="R313">
        <v>3.1</v>
      </c>
      <c r="S313">
        <v>0.7</v>
      </c>
      <c r="T313">
        <v>1</v>
      </c>
    </row>
    <row r="314" spans="1:20" hidden="1" x14ac:dyDescent="0.3">
      <c r="A314" t="s">
        <v>1240</v>
      </c>
      <c r="B314" t="s">
        <v>1241</v>
      </c>
      <c r="C314" s="1" t="str">
        <f t="shared" si="46"/>
        <v>21:0691</v>
      </c>
      <c r="D314" s="1" t="str">
        <f t="shared" si="50"/>
        <v>21:0209</v>
      </c>
      <c r="E314" t="s">
        <v>1242</v>
      </c>
      <c r="F314" t="s">
        <v>1243</v>
      </c>
      <c r="H314">
        <v>45.810126699999998</v>
      </c>
      <c r="I314">
        <v>-79.701174800000004</v>
      </c>
      <c r="J314" s="1" t="str">
        <f t="shared" si="51"/>
        <v>Fluid (lake)</v>
      </c>
      <c r="K314" s="1" t="str">
        <f t="shared" si="52"/>
        <v>Untreated Water</v>
      </c>
      <c r="L314">
        <v>17</v>
      </c>
      <c r="M314" t="s">
        <v>68</v>
      </c>
      <c r="N314">
        <v>313</v>
      </c>
      <c r="O314">
        <v>20</v>
      </c>
      <c r="P314">
        <v>5.9</v>
      </c>
      <c r="Q314">
        <v>2.5000000000000001E-2</v>
      </c>
      <c r="R314">
        <v>7.7</v>
      </c>
      <c r="S314">
        <v>1.4</v>
      </c>
      <c r="T314">
        <v>17</v>
      </c>
    </row>
    <row r="315" spans="1:20" hidden="1" x14ac:dyDescent="0.3">
      <c r="A315" t="s">
        <v>1244</v>
      </c>
      <c r="B315" t="s">
        <v>1245</v>
      </c>
      <c r="C315" s="1" t="str">
        <f t="shared" si="46"/>
        <v>21:0691</v>
      </c>
      <c r="D315" s="1" t="str">
        <f t="shared" si="50"/>
        <v>21:0209</v>
      </c>
      <c r="E315" t="s">
        <v>1246</v>
      </c>
      <c r="F315" t="s">
        <v>1247</v>
      </c>
      <c r="H315">
        <v>45.7725863</v>
      </c>
      <c r="I315">
        <v>-79.686358400000003</v>
      </c>
      <c r="J315" s="1" t="str">
        <f t="shared" si="51"/>
        <v>Fluid (lake)</v>
      </c>
      <c r="K315" s="1" t="str">
        <f t="shared" si="52"/>
        <v>Untreated Water</v>
      </c>
      <c r="L315">
        <v>17</v>
      </c>
      <c r="M315" t="s">
        <v>73</v>
      </c>
      <c r="N315">
        <v>314</v>
      </c>
      <c r="O315">
        <v>20</v>
      </c>
      <c r="P315">
        <v>6</v>
      </c>
      <c r="Q315">
        <v>2.5000000000000001E-2</v>
      </c>
      <c r="R315">
        <v>9.8000000000000007</v>
      </c>
      <c r="S315">
        <v>0.8</v>
      </c>
      <c r="T315">
        <v>20</v>
      </c>
    </row>
    <row r="316" spans="1:20" hidden="1" x14ac:dyDescent="0.3">
      <c r="A316" t="s">
        <v>1248</v>
      </c>
      <c r="B316" t="s">
        <v>1249</v>
      </c>
      <c r="C316" s="1" t="str">
        <f t="shared" si="46"/>
        <v>21:0691</v>
      </c>
      <c r="D316" s="1" t="str">
        <f t="shared" si="50"/>
        <v>21:0209</v>
      </c>
      <c r="E316" t="s">
        <v>1250</v>
      </c>
      <c r="F316" t="s">
        <v>1251</v>
      </c>
      <c r="H316">
        <v>45.753303099999997</v>
      </c>
      <c r="I316">
        <v>-79.689974399999997</v>
      </c>
      <c r="J316" s="1" t="str">
        <f t="shared" si="51"/>
        <v>Fluid (lake)</v>
      </c>
      <c r="K316" s="1" t="str">
        <f t="shared" si="52"/>
        <v>Untreated Water</v>
      </c>
      <c r="L316">
        <v>17</v>
      </c>
      <c r="M316" t="s">
        <v>78</v>
      </c>
      <c r="N316">
        <v>315</v>
      </c>
      <c r="O316">
        <v>20</v>
      </c>
      <c r="P316">
        <v>5.7</v>
      </c>
      <c r="Q316">
        <v>2.5000000000000001E-2</v>
      </c>
      <c r="R316">
        <v>5.5</v>
      </c>
      <c r="S316">
        <v>0.6</v>
      </c>
      <c r="T316">
        <v>8</v>
      </c>
    </row>
    <row r="317" spans="1:20" hidden="1" x14ac:dyDescent="0.3">
      <c r="A317" t="s">
        <v>1252</v>
      </c>
      <c r="B317" t="s">
        <v>1253</v>
      </c>
      <c r="C317" s="1" t="str">
        <f t="shared" si="46"/>
        <v>21:0691</v>
      </c>
      <c r="D317" s="1" t="str">
        <f t="shared" si="50"/>
        <v>21:0209</v>
      </c>
      <c r="E317" t="s">
        <v>1254</v>
      </c>
      <c r="F317" t="s">
        <v>1255</v>
      </c>
      <c r="H317">
        <v>45.714267499999998</v>
      </c>
      <c r="I317">
        <v>-79.687726699999999</v>
      </c>
      <c r="J317" s="1" t="str">
        <f t="shared" si="51"/>
        <v>Fluid (lake)</v>
      </c>
      <c r="K317" s="1" t="str">
        <f t="shared" si="52"/>
        <v>Untreated Water</v>
      </c>
      <c r="L317">
        <v>17</v>
      </c>
      <c r="M317" t="s">
        <v>83</v>
      </c>
      <c r="N317">
        <v>316</v>
      </c>
      <c r="O317">
        <v>40</v>
      </c>
      <c r="P317">
        <v>5</v>
      </c>
      <c r="Q317">
        <v>2.5000000000000001E-2</v>
      </c>
      <c r="R317">
        <v>1.7</v>
      </c>
      <c r="S317">
        <v>0.5</v>
      </c>
      <c r="T317">
        <v>1</v>
      </c>
    </row>
    <row r="318" spans="1:20" hidden="1" x14ac:dyDescent="0.3">
      <c r="A318" t="s">
        <v>1256</v>
      </c>
      <c r="B318" t="s">
        <v>1257</v>
      </c>
      <c r="C318" s="1" t="str">
        <f t="shared" si="46"/>
        <v>21:0691</v>
      </c>
      <c r="D318" s="1" t="str">
        <f>HYPERLINK("https://geochem.nrcan.gc.ca/cdogs/content/svy/svy_e.htm", "")</f>
        <v/>
      </c>
      <c r="G318" s="1" t="str">
        <f>HYPERLINK("https://geochem.nrcan.gc.ca/cdogs/content/cr_/cr_00080_e.htm", "80")</f>
        <v>80</v>
      </c>
      <c r="J318" t="s">
        <v>46</v>
      </c>
      <c r="K318" t="s">
        <v>47</v>
      </c>
      <c r="L318">
        <v>17</v>
      </c>
      <c r="M318" t="s">
        <v>48</v>
      </c>
      <c r="N318">
        <v>317</v>
      </c>
      <c r="O318">
        <v>50</v>
      </c>
      <c r="P318">
        <v>6.2</v>
      </c>
      <c r="Q318">
        <v>0.26</v>
      </c>
      <c r="R318">
        <v>15</v>
      </c>
      <c r="S318">
        <v>2.2000000000000002</v>
      </c>
      <c r="T318">
        <v>38</v>
      </c>
    </row>
    <row r="319" spans="1:20" hidden="1" x14ac:dyDescent="0.3">
      <c r="A319" t="s">
        <v>1258</v>
      </c>
      <c r="B319" t="s">
        <v>1259</v>
      </c>
      <c r="C319" s="1" t="str">
        <f t="shared" si="46"/>
        <v>21:0691</v>
      </c>
      <c r="D319" s="1" t="str">
        <f t="shared" ref="D319:D331" si="53">HYPERLINK("https://geochem.nrcan.gc.ca/cdogs/content/svy/svy210209_e.htm", "21:0209")</f>
        <v>21:0209</v>
      </c>
      <c r="E319" t="s">
        <v>1260</v>
      </c>
      <c r="F319" t="s">
        <v>1261</v>
      </c>
      <c r="H319">
        <v>45.712447900000001</v>
      </c>
      <c r="I319">
        <v>-79.642170899999996</v>
      </c>
      <c r="J319" s="1" t="str">
        <f t="shared" ref="J319:J331" si="54">HYPERLINK("https://geochem.nrcan.gc.ca/cdogs/content/kwd/kwd020016_e.htm", "Fluid (lake)")</f>
        <v>Fluid (lake)</v>
      </c>
      <c r="K319" s="1" t="str">
        <f t="shared" ref="K319:K331" si="55">HYPERLINK("https://geochem.nrcan.gc.ca/cdogs/content/kwd/kwd080007_e.htm", "Untreated Water")</f>
        <v>Untreated Water</v>
      </c>
      <c r="L319">
        <v>17</v>
      </c>
      <c r="M319" t="s">
        <v>88</v>
      </c>
      <c r="N319">
        <v>318</v>
      </c>
      <c r="O319">
        <v>60</v>
      </c>
      <c r="P319">
        <v>4.2</v>
      </c>
      <c r="Q319">
        <v>2.5000000000000001E-2</v>
      </c>
      <c r="R319">
        <v>1.7</v>
      </c>
      <c r="S319">
        <v>0.4</v>
      </c>
      <c r="T319">
        <v>0.5</v>
      </c>
    </row>
    <row r="320" spans="1:20" hidden="1" x14ac:dyDescent="0.3">
      <c r="A320" t="s">
        <v>1262</v>
      </c>
      <c r="B320" t="s">
        <v>1263</v>
      </c>
      <c r="C320" s="1" t="str">
        <f t="shared" si="46"/>
        <v>21:0691</v>
      </c>
      <c r="D320" s="1" t="str">
        <f t="shared" si="53"/>
        <v>21:0209</v>
      </c>
      <c r="E320" t="s">
        <v>1264</v>
      </c>
      <c r="F320" t="s">
        <v>1265</v>
      </c>
      <c r="H320">
        <v>45.701635000000003</v>
      </c>
      <c r="I320">
        <v>-79.573284099999995</v>
      </c>
      <c r="J320" s="1" t="str">
        <f t="shared" si="54"/>
        <v>Fluid (lake)</v>
      </c>
      <c r="K320" s="1" t="str">
        <f t="shared" si="55"/>
        <v>Untreated Water</v>
      </c>
      <c r="L320">
        <v>17</v>
      </c>
      <c r="M320" t="s">
        <v>93</v>
      </c>
      <c r="N320">
        <v>319</v>
      </c>
      <c r="O320">
        <v>60</v>
      </c>
      <c r="P320">
        <v>5.0999999999999996</v>
      </c>
      <c r="Q320">
        <v>2.5000000000000001E-2</v>
      </c>
      <c r="R320">
        <v>2.5</v>
      </c>
      <c r="S320">
        <v>0.5</v>
      </c>
      <c r="T320">
        <v>2</v>
      </c>
    </row>
    <row r="321" spans="1:20" hidden="1" x14ac:dyDescent="0.3">
      <c r="A321" t="s">
        <v>1266</v>
      </c>
      <c r="B321" t="s">
        <v>1267</v>
      </c>
      <c r="C321" s="1" t="str">
        <f t="shared" si="46"/>
        <v>21:0691</v>
      </c>
      <c r="D321" s="1" t="str">
        <f t="shared" si="53"/>
        <v>21:0209</v>
      </c>
      <c r="E321" t="s">
        <v>1268</v>
      </c>
      <c r="F321" t="s">
        <v>1269</v>
      </c>
      <c r="H321">
        <v>45.674136699999998</v>
      </c>
      <c r="I321">
        <v>-79.561773299999999</v>
      </c>
      <c r="J321" s="1" t="str">
        <f t="shared" si="54"/>
        <v>Fluid (lake)</v>
      </c>
      <c r="K321" s="1" t="str">
        <f t="shared" si="55"/>
        <v>Untreated Water</v>
      </c>
      <c r="L321">
        <v>17</v>
      </c>
      <c r="M321" t="s">
        <v>98</v>
      </c>
      <c r="N321">
        <v>320</v>
      </c>
      <c r="O321">
        <v>60</v>
      </c>
      <c r="P321">
        <v>5.0999999999999996</v>
      </c>
      <c r="Q321">
        <v>2.5000000000000001E-2</v>
      </c>
      <c r="R321">
        <v>2.7</v>
      </c>
      <c r="S321">
        <v>0.5</v>
      </c>
      <c r="T321">
        <v>2</v>
      </c>
    </row>
    <row r="322" spans="1:20" hidden="1" x14ac:dyDescent="0.3">
      <c r="A322" t="s">
        <v>1270</v>
      </c>
      <c r="B322" t="s">
        <v>1271</v>
      </c>
      <c r="C322" s="1" t="str">
        <f t="shared" ref="C322:C385" si="56">HYPERLINK("https://geochem.nrcan.gc.ca/cdogs/content/bdl/bdl210691_e.htm", "21:0691")</f>
        <v>21:0691</v>
      </c>
      <c r="D322" s="1" t="str">
        <f t="shared" si="53"/>
        <v>21:0209</v>
      </c>
      <c r="E322" t="s">
        <v>1272</v>
      </c>
      <c r="F322" t="s">
        <v>1273</v>
      </c>
      <c r="H322">
        <v>45.689790799999997</v>
      </c>
      <c r="I322">
        <v>-79.536379199999999</v>
      </c>
      <c r="J322" s="1" t="str">
        <f t="shared" si="54"/>
        <v>Fluid (lake)</v>
      </c>
      <c r="K322" s="1" t="str">
        <f t="shared" si="55"/>
        <v>Untreated Water</v>
      </c>
      <c r="L322">
        <v>17</v>
      </c>
      <c r="M322" t="s">
        <v>103</v>
      </c>
      <c r="N322">
        <v>321</v>
      </c>
      <c r="O322">
        <v>60</v>
      </c>
      <c r="P322">
        <v>4.5999999999999996</v>
      </c>
      <c r="Q322">
        <v>2.5000000000000001E-2</v>
      </c>
      <c r="R322">
        <v>2.5</v>
      </c>
      <c r="S322">
        <v>0.4</v>
      </c>
      <c r="T322">
        <v>1</v>
      </c>
    </row>
    <row r="323" spans="1:20" hidden="1" x14ac:dyDescent="0.3">
      <c r="A323" t="s">
        <v>1274</v>
      </c>
      <c r="B323" t="s">
        <v>1275</v>
      </c>
      <c r="C323" s="1" t="str">
        <f t="shared" si="56"/>
        <v>21:0691</v>
      </c>
      <c r="D323" s="1" t="str">
        <f t="shared" si="53"/>
        <v>21:0209</v>
      </c>
      <c r="E323" t="s">
        <v>1276</v>
      </c>
      <c r="F323" t="s">
        <v>1277</v>
      </c>
      <c r="H323">
        <v>45.666929799999998</v>
      </c>
      <c r="I323">
        <v>-79.477973599999999</v>
      </c>
      <c r="J323" s="1" t="str">
        <f t="shared" si="54"/>
        <v>Fluid (lake)</v>
      </c>
      <c r="K323" s="1" t="str">
        <f t="shared" si="55"/>
        <v>Untreated Water</v>
      </c>
      <c r="L323">
        <v>17</v>
      </c>
      <c r="M323" t="s">
        <v>108</v>
      </c>
      <c r="N323">
        <v>322</v>
      </c>
      <c r="O323">
        <v>50</v>
      </c>
      <c r="P323">
        <v>5.4</v>
      </c>
      <c r="Q323">
        <v>2.5000000000000001E-2</v>
      </c>
      <c r="R323">
        <v>2.6</v>
      </c>
      <c r="S323">
        <v>0.4</v>
      </c>
      <c r="T323">
        <v>2</v>
      </c>
    </row>
    <row r="324" spans="1:20" hidden="1" x14ac:dyDescent="0.3">
      <c r="A324" t="s">
        <v>1278</v>
      </c>
      <c r="B324" t="s">
        <v>1279</v>
      </c>
      <c r="C324" s="1" t="str">
        <f t="shared" si="56"/>
        <v>21:0691</v>
      </c>
      <c r="D324" s="1" t="str">
        <f t="shared" si="53"/>
        <v>21:0209</v>
      </c>
      <c r="E324" t="s">
        <v>1280</v>
      </c>
      <c r="F324" t="s">
        <v>1281</v>
      </c>
      <c r="H324">
        <v>45.712912699999997</v>
      </c>
      <c r="I324">
        <v>-79.368245599999995</v>
      </c>
      <c r="J324" s="1" t="str">
        <f t="shared" si="54"/>
        <v>Fluid (lake)</v>
      </c>
      <c r="K324" s="1" t="str">
        <f t="shared" si="55"/>
        <v>Untreated Water</v>
      </c>
      <c r="L324">
        <v>17</v>
      </c>
      <c r="M324" t="s">
        <v>113</v>
      </c>
      <c r="N324">
        <v>323</v>
      </c>
      <c r="O324">
        <v>60</v>
      </c>
      <c r="P324">
        <v>5.6</v>
      </c>
      <c r="Q324">
        <v>2.5000000000000001E-2</v>
      </c>
      <c r="R324">
        <v>3.1</v>
      </c>
      <c r="S324">
        <v>0.6</v>
      </c>
      <c r="T324">
        <v>3</v>
      </c>
    </row>
    <row r="325" spans="1:20" hidden="1" x14ac:dyDescent="0.3">
      <c r="A325" t="s">
        <v>1282</v>
      </c>
      <c r="B325" t="s">
        <v>1283</v>
      </c>
      <c r="C325" s="1" t="str">
        <f t="shared" si="56"/>
        <v>21:0691</v>
      </c>
      <c r="D325" s="1" t="str">
        <f t="shared" si="53"/>
        <v>21:0209</v>
      </c>
      <c r="E325" t="s">
        <v>1284</v>
      </c>
      <c r="F325" t="s">
        <v>1285</v>
      </c>
      <c r="H325">
        <v>45.680373799999998</v>
      </c>
      <c r="I325">
        <v>-79.303961200000003</v>
      </c>
      <c r="J325" s="1" t="str">
        <f t="shared" si="54"/>
        <v>Fluid (lake)</v>
      </c>
      <c r="K325" s="1" t="str">
        <f t="shared" si="55"/>
        <v>Untreated Water</v>
      </c>
      <c r="L325">
        <v>18</v>
      </c>
      <c r="M325" t="s">
        <v>33</v>
      </c>
      <c r="N325">
        <v>324</v>
      </c>
      <c r="O325">
        <v>70</v>
      </c>
      <c r="P325">
        <v>5.8</v>
      </c>
      <c r="Q325">
        <v>2.5000000000000001E-2</v>
      </c>
      <c r="R325">
        <v>4.2</v>
      </c>
      <c r="S325">
        <v>1</v>
      </c>
      <c r="T325">
        <v>7</v>
      </c>
    </row>
    <row r="326" spans="1:20" hidden="1" x14ac:dyDescent="0.3">
      <c r="A326" t="s">
        <v>1286</v>
      </c>
      <c r="B326" t="s">
        <v>1287</v>
      </c>
      <c r="C326" s="1" t="str">
        <f t="shared" si="56"/>
        <v>21:0691</v>
      </c>
      <c r="D326" s="1" t="str">
        <f t="shared" si="53"/>
        <v>21:0209</v>
      </c>
      <c r="E326" t="s">
        <v>1288</v>
      </c>
      <c r="F326" t="s">
        <v>1289</v>
      </c>
      <c r="H326">
        <v>45.693863800000003</v>
      </c>
      <c r="I326">
        <v>-79.247167899999994</v>
      </c>
      <c r="J326" s="1" t="str">
        <f t="shared" si="54"/>
        <v>Fluid (lake)</v>
      </c>
      <c r="K326" s="1" t="str">
        <f t="shared" si="55"/>
        <v>Untreated Water</v>
      </c>
      <c r="L326">
        <v>18</v>
      </c>
      <c r="M326" t="s">
        <v>38</v>
      </c>
      <c r="N326">
        <v>325</v>
      </c>
      <c r="O326">
        <v>60</v>
      </c>
      <c r="P326">
        <v>5.7</v>
      </c>
      <c r="Q326">
        <v>2.5000000000000001E-2</v>
      </c>
      <c r="R326">
        <v>3.5</v>
      </c>
      <c r="S326">
        <v>0.6</v>
      </c>
      <c r="T326">
        <v>6</v>
      </c>
    </row>
    <row r="327" spans="1:20" hidden="1" x14ac:dyDescent="0.3">
      <c r="A327" t="s">
        <v>1290</v>
      </c>
      <c r="B327" t="s">
        <v>1291</v>
      </c>
      <c r="C327" s="1" t="str">
        <f t="shared" si="56"/>
        <v>21:0691</v>
      </c>
      <c r="D327" s="1" t="str">
        <f t="shared" si="53"/>
        <v>21:0209</v>
      </c>
      <c r="E327" t="s">
        <v>1292</v>
      </c>
      <c r="F327" t="s">
        <v>1293</v>
      </c>
      <c r="H327">
        <v>45.6904568</v>
      </c>
      <c r="I327">
        <v>-79.128885199999999</v>
      </c>
      <c r="J327" s="1" t="str">
        <f t="shared" si="54"/>
        <v>Fluid (lake)</v>
      </c>
      <c r="K327" s="1" t="str">
        <f t="shared" si="55"/>
        <v>Untreated Water</v>
      </c>
      <c r="L327">
        <v>18</v>
      </c>
      <c r="M327" t="s">
        <v>43</v>
      </c>
      <c r="N327">
        <v>326</v>
      </c>
      <c r="O327">
        <v>60</v>
      </c>
      <c r="P327">
        <v>5.5</v>
      </c>
      <c r="Q327">
        <v>2.5000000000000001E-2</v>
      </c>
      <c r="R327">
        <v>2.5</v>
      </c>
      <c r="S327">
        <v>0.6</v>
      </c>
      <c r="T327">
        <v>3</v>
      </c>
    </row>
    <row r="328" spans="1:20" hidden="1" x14ac:dyDescent="0.3">
      <c r="A328" t="s">
        <v>1294</v>
      </c>
      <c r="B328" t="s">
        <v>1295</v>
      </c>
      <c r="C328" s="1" t="str">
        <f t="shared" si="56"/>
        <v>21:0691</v>
      </c>
      <c r="D328" s="1" t="str">
        <f t="shared" si="53"/>
        <v>21:0209</v>
      </c>
      <c r="E328" t="s">
        <v>1296</v>
      </c>
      <c r="F328" t="s">
        <v>1297</v>
      </c>
      <c r="H328">
        <v>45.688025199999998</v>
      </c>
      <c r="I328">
        <v>-79.0859047</v>
      </c>
      <c r="J328" s="1" t="str">
        <f t="shared" si="54"/>
        <v>Fluid (lake)</v>
      </c>
      <c r="K328" s="1" t="str">
        <f t="shared" si="55"/>
        <v>Untreated Water</v>
      </c>
      <c r="L328">
        <v>18</v>
      </c>
      <c r="M328" t="s">
        <v>24</v>
      </c>
      <c r="N328">
        <v>327</v>
      </c>
      <c r="O328">
        <v>60</v>
      </c>
      <c r="P328">
        <v>5.6</v>
      </c>
      <c r="Q328">
        <v>2.5000000000000001E-2</v>
      </c>
      <c r="R328">
        <v>3.5</v>
      </c>
      <c r="S328">
        <v>0.7</v>
      </c>
      <c r="T328">
        <v>3</v>
      </c>
    </row>
    <row r="329" spans="1:20" hidden="1" x14ac:dyDescent="0.3">
      <c r="A329" t="s">
        <v>1298</v>
      </c>
      <c r="B329" t="s">
        <v>1299</v>
      </c>
      <c r="C329" s="1" t="str">
        <f t="shared" si="56"/>
        <v>21:0691</v>
      </c>
      <c r="D329" s="1" t="str">
        <f t="shared" si="53"/>
        <v>21:0209</v>
      </c>
      <c r="E329" t="s">
        <v>1296</v>
      </c>
      <c r="F329" t="s">
        <v>1300</v>
      </c>
      <c r="H329">
        <v>45.688025199999998</v>
      </c>
      <c r="I329">
        <v>-79.0859047</v>
      </c>
      <c r="J329" s="1" t="str">
        <f t="shared" si="54"/>
        <v>Fluid (lake)</v>
      </c>
      <c r="K329" s="1" t="str">
        <f t="shared" si="55"/>
        <v>Untreated Water</v>
      </c>
      <c r="L329">
        <v>18</v>
      </c>
      <c r="M329" t="s">
        <v>28</v>
      </c>
      <c r="N329">
        <v>328</v>
      </c>
      <c r="O329">
        <v>60</v>
      </c>
      <c r="P329">
        <v>5.5</v>
      </c>
      <c r="Q329">
        <v>2.5000000000000001E-2</v>
      </c>
      <c r="R329">
        <v>3.5</v>
      </c>
      <c r="S329">
        <v>0.8</v>
      </c>
      <c r="T329">
        <v>3</v>
      </c>
    </row>
    <row r="330" spans="1:20" hidden="1" x14ac:dyDescent="0.3">
      <c r="A330" t="s">
        <v>1301</v>
      </c>
      <c r="B330" t="s">
        <v>1302</v>
      </c>
      <c r="C330" s="1" t="str">
        <f t="shared" si="56"/>
        <v>21:0691</v>
      </c>
      <c r="D330" s="1" t="str">
        <f t="shared" si="53"/>
        <v>21:0209</v>
      </c>
      <c r="E330" t="s">
        <v>1303</v>
      </c>
      <c r="F330" t="s">
        <v>1304</v>
      </c>
      <c r="H330">
        <v>45.679563399999999</v>
      </c>
      <c r="I330">
        <v>-79.060781399999996</v>
      </c>
      <c r="J330" s="1" t="str">
        <f t="shared" si="54"/>
        <v>Fluid (lake)</v>
      </c>
      <c r="K330" s="1" t="str">
        <f t="shared" si="55"/>
        <v>Untreated Water</v>
      </c>
      <c r="L330">
        <v>18</v>
      </c>
      <c r="M330" t="s">
        <v>53</v>
      </c>
      <c r="N330">
        <v>329</v>
      </c>
      <c r="O330">
        <v>60</v>
      </c>
      <c r="P330">
        <v>5.7</v>
      </c>
      <c r="Q330">
        <v>2.5000000000000001E-2</v>
      </c>
      <c r="R330">
        <v>3</v>
      </c>
      <c r="S330">
        <v>0.6</v>
      </c>
      <c r="T330">
        <v>4</v>
      </c>
    </row>
    <row r="331" spans="1:20" hidden="1" x14ac:dyDescent="0.3">
      <c r="A331" t="s">
        <v>1305</v>
      </c>
      <c r="B331" t="s">
        <v>1306</v>
      </c>
      <c r="C331" s="1" t="str">
        <f t="shared" si="56"/>
        <v>21:0691</v>
      </c>
      <c r="D331" s="1" t="str">
        <f t="shared" si="53"/>
        <v>21:0209</v>
      </c>
      <c r="E331" t="s">
        <v>1307</v>
      </c>
      <c r="F331" t="s">
        <v>1308</v>
      </c>
      <c r="H331">
        <v>45.643945500000001</v>
      </c>
      <c r="I331">
        <v>-79.098751199999995</v>
      </c>
      <c r="J331" s="1" t="str">
        <f t="shared" si="54"/>
        <v>Fluid (lake)</v>
      </c>
      <c r="K331" s="1" t="str">
        <f t="shared" si="55"/>
        <v>Untreated Water</v>
      </c>
      <c r="L331">
        <v>18</v>
      </c>
      <c r="M331" t="s">
        <v>58</v>
      </c>
      <c r="N331">
        <v>330</v>
      </c>
      <c r="O331">
        <v>60</v>
      </c>
      <c r="P331">
        <v>5.6</v>
      </c>
      <c r="Q331">
        <v>2.5000000000000001E-2</v>
      </c>
      <c r="R331">
        <v>3.6</v>
      </c>
      <c r="S331">
        <v>0.7</v>
      </c>
      <c r="T331">
        <v>4</v>
      </c>
    </row>
    <row r="332" spans="1:20" hidden="1" x14ac:dyDescent="0.3">
      <c r="A332" t="s">
        <v>1309</v>
      </c>
      <c r="B332" t="s">
        <v>1310</v>
      </c>
      <c r="C332" s="1" t="str">
        <f t="shared" si="56"/>
        <v>21:0691</v>
      </c>
      <c r="D332" s="1" t="str">
        <f>HYPERLINK("https://geochem.nrcan.gc.ca/cdogs/content/svy/svy_e.htm", "")</f>
        <v/>
      </c>
      <c r="G332" s="1" t="str">
        <f>HYPERLINK("https://geochem.nrcan.gc.ca/cdogs/content/cr_/cr_00082_e.htm", "82")</f>
        <v>82</v>
      </c>
      <c r="J332" t="s">
        <v>46</v>
      </c>
      <c r="K332" t="s">
        <v>47</v>
      </c>
      <c r="L332">
        <v>18</v>
      </c>
      <c r="M332" t="s">
        <v>48</v>
      </c>
      <c r="N332">
        <v>331</v>
      </c>
      <c r="O332">
        <v>110</v>
      </c>
      <c r="P332">
        <v>6.3</v>
      </c>
      <c r="Q332">
        <v>0.54</v>
      </c>
      <c r="R332">
        <v>18.399999999999999</v>
      </c>
      <c r="S332">
        <v>2.2000000000000002</v>
      </c>
      <c r="T332">
        <v>38</v>
      </c>
    </row>
    <row r="333" spans="1:20" hidden="1" x14ac:dyDescent="0.3">
      <c r="A333" t="s">
        <v>1311</v>
      </c>
      <c r="B333" t="s">
        <v>1312</v>
      </c>
      <c r="C333" s="1" t="str">
        <f t="shared" si="56"/>
        <v>21:0691</v>
      </c>
      <c r="D333" s="1" t="str">
        <f t="shared" ref="D333:D357" si="57">HYPERLINK("https://geochem.nrcan.gc.ca/cdogs/content/svy/svy210209_e.htm", "21:0209")</f>
        <v>21:0209</v>
      </c>
      <c r="E333" t="s">
        <v>1313</v>
      </c>
      <c r="F333" t="s">
        <v>1314</v>
      </c>
      <c r="H333">
        <v>45.6416076</v>
      </c>
      <c r="I333">
        <v>-79.045050700000004</v>
      </c>
      <c r="J333" s="1" t="str">
        <f t="shared" ref="J333:J357" si="58">HYPERLINK("https://geochem.nrcan.gc.ca/cdogs/content/kwd/kwd020016_e.htm", "Fluid (lake)")</f>
        <v>Fluid (lake)</v>
      </c>
      <c r="K333" s="1" t="str">
        <f t="shared" ref="K333:K357" si="59">HYPERLINK("https://geochem.nrcan.gc.ca/cdogs/content/kwd/kwd080007_e.htm", "Untreated Water")</f>
        <v>Untreated Water</v>
      </c>
      <c r="L333">
        <v>18</v>
      </c>
      <c r="M333" t="s">
        <v>63</v>
      </c>
      <c r="N333">
        <v>332</v>
      </c>
      <c r="O333">
        <v>70</v>
      </c>
      <c r="P333">
        <v>5.3</v>
      </c>
      <c r="Q333">
        <v>2.5000000000000001E-2</v>
      </c>
      <c r="R333">
        <v>2.2000000000000002</v>
      </c>
      <c r="S333">
        <v>0.6</v>
      </c>
      <c r="T333">
        <v>2</v>
      </c>
    </row>
    <row r="334" spans="1:20" hidden="1" x14ac:dyDescent="0.3">
      <c r="A334" t="s">
        <v>1315</v>
      </c>
      <c r="B334" t="s">
        <v>1316</v>
      </c>
      <c r="C334" s="1" t="str">
        <f t="shared" si="56"/>
        <v>21:0691</v>
      </c>
      <c r="D334" s="1" t="str">
        <f t="shared" si="57"/>
        <v>21:0209</v>
      </c>
      <c r="E334" t="s">
        <v>1317</v>
      </c>
      <c r="F334" t="s">
        <v>1318</v>
      </c>
      <c r="H334">
        <v>45.652055799999999</v>
      </c>
      <c r="I334">
        <v>-78.996634499999999</v>
      </c>
      <c r="J334" s="1" t="str">
        <f t="shared" si="58"/>
        <v>Fluid (lake)</v>
      </c>
      <c r="K334" s="1" t="str">
        <f t="shared" si="59"/>
        <v>Untreated Water</v>
      </c>
      <c r="L334">
        <v>18</v>
      </c>
      <c r="M334" t="s">
        <v>68</v>
      </c>
      <c r="N334">
        <v>333</v>
      </c>
      <c r="O334">
        <v>60</v>
      </c>
      <c r="P334">
        <v>5.5</v>
      </c>
      <c r="Q334">
        <v>2.5000000000000001E-2</v>
      </c>
      <c r="R334">
        <v>2.4</v>
      </c>
      <c r="S334">
        <v>0.5</v>
      </c>
      <c r="T334">
        <v>2</v>
      </c>
    </row>
    <row r="335" spans="1:20" hidden="1" x14ac:dyDescent="0.3">
      <c r="A335" t="s">
        <v>1319</v>
      </c>
      <c r="B335" t="s">
        <v>1320</v>
      </c>
      <c r="C335" s="1" t="str">
        <f t="shared" si="56"/>
        <v>21:0691</v>
      </c>
      <c r="D335" s="1" t="str">
        <f t="shared" si="57"/>
        <v>21:0209</v>
      </c>
      <c r="E335" t="s">
        <v>1321</v>
      </c>
      <c r="F335" t="s">
        <v>1322</v>
      </c>
      <c r="H335">
        <v>45.675151499999998</v>
      </c>
      <c r="I335">
        <v>-78.9955535</v>
      </c>
      <c r="J335" s="1" t="str">
        <f t="shared" si="58"/>
        <v>Fluid (lake)</v>
      </c>
      <c r="K335" s="1" t="str">
        <f t="shared" si="59"/>
        <v>Untreated Water</v>
      </c>
      <c r="L335">
        <v>18</v>
      </c>
      <c r="M335" t="s">
        <v>73</v>
      </c>
      <c r="N335">
        <v>334</v>
      </c>
      <c r="O335">
        <v>60</v>
      </c>
      <c r="P335">
        <v>5.3</v>
      </c>
      <c r="Q335">
        <v>2.5000000000000001E-2</v>
      </c>
      <c r="R335">
        <v>2.1</v>
      </c>
      <c r="S335">
        <v>0.6</v>
      </c>
      <c r="T335">
        <v>2</v>
      </c>
    </row>
    <row r="336" spans="1:20" hidden="1" x14ac:dyDescent="0.3">
      <c r="A336" t="s">
        <v>1323</v>
      </c>
      <c r="B336" t="s">
        <v>1324</v>
      </c>
      <c r="C336" s="1" t="str">
        <f t="shared" si="56"/>
        <v>21:0691</v>
      </c>
      <c r="D336" s="1" t="str">
        <f t="shared" si="57"/>
        <v>21:0209</v>
      </c>
      <c r="E336" t="s">
        <v>1325</v>
      </c>
      <c r="F336" t="s">
        <v>1326</v>
      </c>
      <c r="H336">
        <v>45.653981700000003</v>
      </c>
      <c r="I336">
        <v>-78.957996399999999</v>
      </c>
      <c r="J336" s="1" t="str">
        <f t="shared" si="58"/>
        <v>Fluid (lake)</v>
      </c>
      <c r="K336" s="1" t="str">
        <f t="shared" si="59"/>
        <v>Untreated Water</v>
      </c>
      <c r="L336">
        <v>18</v>
      </c>
      <c r="M336" t="s">
        <v>78</v>
      </c>
      <c r="N336">
        <v>335</v>
      </c>
      <c r="O336">
        <v>60</v>
      </c>
      <c r="P336">
        <v>5.6</v>
      </c>
      <c r="Q336">
        <v>2.5000000000000001E-2</v>
      </c>
      <c r="R336">
        <v>2.7</v>
      </c>
      <c r="S336">
        <v>0.6</v>
      </c>
      <c r="T336">
        <v>3</v>
      </c>
    </row>
    <row r="337" spans="1:20" hidden="1" x14ac:dyDescent="0.3">
      <c r="A337" t="s">
        <v>1327</v>
      </c>
      <c r="B337" t="s">
        <v>1328</v>
      </c>
      <c r="C337" s="1" t="str">
        <f t="shared" si="56"/>
        <v>21:0691</v>
      </c>
      <c r="D337" s="1" t="str">
        <f t="shared" si="57"/>
        <v>21:0209</v>
      </c>
      <c r="E337" t="s">
        <v>1329</v>
      </c>
      <c r="F337" t="s">
        <v>1330</v>
      </c>
      <c r="H337">
        <v>45.673107700000003</v>
      </c>
      <c r="I337">
        <v>-78.934408099999999</v>
      </c>
      <c r="J337" s="1" t="str">
        <f t="shared" si="58"/>
        <v>Fluid (lake)</v>
      </c>
      <c r="K337" s="1" t="str">
        <f t="shared" si="59"/>
        <v>Untreated Water</v>
      </c>
      <c r="L337">
        <v>18</v>
      </c>
      <c r="M337" t="s">
        <v>83</v>
      </c>
      <c r="N337">
        <v>336</v>
      </c>
      <c r="O337">
        <v>50</v>
      </c>
      <c r="P337">
        <v>5.6</v>
      </c>
      <c r="Q337">
        <v>2.5000000000000001E-2</v>
      </c>
      <c r="R337">
        <v>2.5</v>
      </c>
      <c r="S337">
        <v>0.5</v>
      </c>
      <c r="T337">
        <v>2</v>
      </c>
    </row>
    <row r="338" spans="1:20" hidden="1" x14ac:dyDescent="0.3">
      <c r="A338" t="s">
        <v>1331</v>
      </c>
      <c r="B338" t="s">
        <v>1332</v>
      </c>
      <c r="C338" s="1" t="str">
        <f t="shared" si="56"/>
        <v>21:0691</v>
      </c>
      <c r="D338" s="1" t="str">
        <f t="shared" si="57"/>
        <v>21:0209</v>
      </c>
      <c r="E338" t="s">
        <v>1333</v>
      </c>
      <c r="F338" t="s">
        <v>1334</v>
      </c>
      <c r="H338">
        <v>45.688667000000002</v>
      </c>
      <c r="I338">
        <v>-78.953215400000005</v>
      </c>
      <c r="J338" s="1" t="str">
        <f t="shared" si="58"/>
        <v>Fluid (lake)</v>
      </c>
      <c r="K338" s="1" t="str">
        <f t="shared" si="59"/>
        <v>Untreated Water</v>
      </c>
      <c r="L338">
        <v>18</v>
      </c>
      <c r="M338" t="s">
        <v>88</v>
      </c>
      <c r="N338">
        <v>337</v>
      </c>
      <c r="O338">
        <v>60</v>
      </c>
      <c r="P338">
        <v>5.6</v>
      </c>
      <c r="Q338">
        <v>2.5000000000000001E-2</v>
      </c>
      <c r="R338">
        <v>2.6</v>
      </c>
      <c r="S338">
        <v>0.6</v>
      </c>
      <c r="T338">
        <v>3</v>
      </c>
    </row>
    <row r="339" spans="1:20" hidden="1" x14ac:dyDescent="0.3">
      <c r="A339" t="s">
        <v>1335</v>
      </c>
      <c r="B339" t="s">
        <v>1336</v>
      </c>
      <c r="C339" s="1" t="str">
        <f t="shared" si="56"/>
        <v>21:0691</v>
      </c>
      <c r="D339" s="1" t="str">
        <f t="shared" si="57"/>
        <v>21:0209</v>
      </c>
      <c r="E339" t="s">
        <v>1337</v>
      </c>
      <c r="F339" t="s">
        <v>1338</v>
      </c>
      <c r="H339">
        <v>45.6936575</v>
      </c>
      <c r="I339">
        <v>-78.868788100000003</v>
      </c>
      <c r="J339" s="1" t="str">
        <f t="shared" si="58"/>
        <v>Fluid (lake)</v>
      </c>
      <c r="K339" s="1" t="str">
        <f t="shared" si="59"/>
        <v>Untreated Water</v>
      </c>
      <c r="L339">
        <v>18</v>
      </c>
      <c r="M339" t="s">
        <v>93</v>
      </c>
      <c r="N339">
        <v>338</v>
      </c>
      <c r="O339">
        <v>60</v>
      </c>
      <c r="P339">
        <v>5.5</v>
      </c>
      <c r="Q339">
        <v>2.5000000000000001E-2</v>
      </c>
      <c r="R339">
        <v>2.9</v>
      </c>
      <c r="S339">
        <v>0.6</v>
      </c>
      <c r="T339">
        <v>3</v>
      </c>
    </row>
    <row r="340" spans="1:20" hidden="1" x14ac:dyDescent="0.3">
      <c r="A340" t="s">
        <v>1339</v>
      </c>
      <c r="B340" t="s">
        <v>1340</v>
      </c>
      <c r="C340" s="1" t="str">
        <f t="shared" si="56"/>
        <v>21:0691</v>
      </c>
      <c r="D340" s="1" t="str">
        <f t="shared" si="57"/>
        <v>21:0209</v>
      </c>
      <c r="E340" t="s">
        <v>1341</v>
      </c>
      <c r="F340" t="s">
        <v>1342</v>
      </c>
      <c r="H340">
        <v>45.695520100000003</v>
      </c>
      <c r="I340">
        <v>-78.822952200000003</v>
      </c>
      <c r="J340" s="1" t="str">
        <f t="shared" si="58"/>
        <v>Fluid (lake)</v>
      </c>
      <c r="K340" s="1" t="str">
        <f t="shared" si="59"/>
        <v>Untreated Water</v>
      </c>
      <c r="L340">
        <v>18</v>
      </c>
      <c r="M340" t="s">
        <v>98</v>
      </c>
      <c r="N340">
        <v>339</v>
      </c>
      <c r="O340">
        <v>60</v>
      </c>
      <c r="P340">
        <v>5.6</v>
      </c>
      <c r="Q340">
        <v>2.5000000000000001E-2</v>
      </c>
      <c r="R340">
        <v>2.5</v>
      </c>
      <c r="S340">
        <v>0.6</v>
      </c>
      <c r="T340">
        <v>3</v>
      </c>
    </row>
    <row r="341" spans="1:20" hidden="1" x14ac:dyDescent="0.3">
      <c r="A341" t="s">
        <v>1343</v>
      </c>
      <c r="B341" t="s">
        <v>1344</v>
      </c>
      <c r="C341" s="1" t="str">
        <f t="shared" si="56"/>
        <v>21:0691</v>
      </c>
      <c r="D341" s="1" t="str">
        <f t="shared" si="57"/>
        <v>21:0209</v>
      </c>
      <c r="E341" t="s">
        <v>1345</v>
      </c>
      <c r="F341" t="s">
        <v>1346</v>
      </c>
      <c r="H341">
        <v>45.671620099999998</v>
      </c>
      <c r="I341">
        <v>-78.770042500000002</v>
      </c>
      <c r="J341" s="1" t="str">
        <f t="shared" si="58"/>
        <v>Fluid (lake)</v>
      </c>
      <c r="K341" s="1" t="str">
        <f t="shared" si="59"/>
        <v>Untreated Water</v>
      </c>
      <c r="L341">
        <v>18</v>
      </c>
      <c r="M341" t="s">
        <v>103</v>
      </c>
      <c r="N341">
        <v>340</v>
      </c>
      <c r="O341">
        <v>50</v>
      </c>
      <c r="P341">
        <v>5.4</v>
      </c>
      <c r="Q341">
        <v>2.5000000000000001E-2</v>
      </c>
      <c r="R341">
        <v>2.5</v>
      </c>
      <c r="S341">
        <v>0.7</v>
      </c>
      <c r="T341">
        <v>2</v>
      </c>
    </row>
    <row r="342" spans="1:20" hidden="1" x14ac:dyDescent="0.3">
      <c r="A342" t="s">
        <v>1347</v>
      </c>
      <c r="B342" t="s">
        <v>1348</v>
      </c>
      <c r="C342" s="1" t="str">
        <f t="shared" si="56"/>
        <v>21:0691</v>
      </c>
      <c r="D342" s="1" t="str">
        <f t="shared" si="57"/>
        <v>21:0209</v>
      </c>
      <c r="E342" t="s">
        <v>1349</v>
      </c>
      <c r="F342" t="s">
        <v>1350</v>
      </c>
      <c r="H342">
        <v>45.684505000000001</v>
      </c>
      <c r="I342">
        <v>-78.713794800000002</v>
      </c>
      <c r="J342" s="1" t="str">
        <f t="shared" si="58"/>
        <v>Fluid (lake)</v>
      </c>
      <c r="K342" s="1" t="str">
        <f t="shared" si="59"/>
        <v>Untreated Water</v>
      </c>
      <c r="L342">
        <v>18</v>
      </c>
      <c r="M342" t="s">
        <v>108</v>
      </c>
      <c r="N342">
        <v>341</v>
      </c>
      <c r="O342">
        <v>50</v>
      </c>
      <c r="P342">
        <v>5.5</v>
      </c>
      <c r="Q342">
        <v>2.5000000000000001E-2</v>
      </c>
      <c r="R342">
        <v>2.2999999999999998</v>
      </c>
      <c r="S342">
        <v>0.8</v>
      </c>
      <c r="T342">
        <v>3</v>
      </c>
    </row>
    <row r="343" spans="1:20" hidden="1" x14ac:dyDescent="0.3">
      <c r="A343" t="s">
        <v>1351</v>
      </c>
      <c r="B343" t="s">
        <v>1352</v>
      </c>
      <c r="C343" s="1" t="str">
        <f t="shared" si="56"/>
        <v>21:0691</v>
      </c>
      <c r="D343" s="1" t="str">
        <f t="shared" si="57"/>
        <v>21:0209</v>
      </c>
      <c r="E343" t="s">
        <v>1353</v>
      </c>
      <c r="F343" t="s">
        <v>1354</v>
      </c>
      <c r="H343">
        <v>45.684455399999997</v>
      </c>
      <c r="I343">
        <v>-78.662428000000006</v>
      </c>
      <c r="J343" s="1" t="str">
        <f t="shared" si="58"/>
        <v>Fluid (lake)</v>
      </c>
      <c r="K343" s="1" t="str">
        <f t="shared" si="59"/>
        <v>Untreated Water</v>
      </c>
      <c r="L343">
        <v>18</v>
      </c>
      <c r="M343" t="s">
        <v>113</v>
      </c>
      <c r="N343">
        <v>342</v>
      </c>
      <c r="O343">
        <v>50</v>
      </c>
      <c r="P343">
        <v>4.4000000000000004</v>
      </c>
      <c r="Q343">
        <v>2.5000000000000001E-2</v>
      </c>
      <c r="R343">
        <v>3</v>
      </c>
      <c r="S343">
        <v>0.9</v>
      </c>
      <c r="T343">
        <v>4</v>
      </c>
    </row>
    <row r="344" spans="1:20" hidden="1" x14ac:dyDescent="0.3">
      <c r="A344" t="s">
        <v>1355</v>
      </c>
      <c r="B344" t="s">
        <v>1356</v>
      </c>
      <c r="C344" s="1" t="str">
        <f t="shared" si="56"/>
        <v>21:0691</v>
      </c>
      <c r="D344" s="1" t="str">
        <f t="shared" si="57"/>
        <v>21:0209</v>
      </c>
      <c r="E344" t="s">
        <v>1357</v>
      </c>
      <c r="F344" t="s">
        <v>1358</v>
      </c>
      <c r="H344">
        <v>45.698579000000002</v>
      </c>
      <c r="I344">
        <v>-78.645444699999999</v>
      </c>
      <c r="J344" s="1" t="str">
        <f t="shared" si="58"/>
        <v>Fluid (lake)</v>
      </c>
      <c r="K344" s="1" t="str">
        <f t="shared" si="59"/>
        <v>Untreated Water</v>
      </c>
      <c r="L344">
        <v>19</v>
      </c>
      <c r="M344" t="s">
        <v>24</v>
      </c>
      <c r="N344">
        <v>343</v>
      </c>
      <c r="O344">
        <v>50</v>
      </c>
      <c r="P344">
        <v>4.4000000000000004</v>
      </c>
      <c r="Q344">
        <v>2.5000000000000001E-2</v>
      </c>
      <c r="R344">
        <v>3</v>
      </c>
      <c r="S344">
        <v>0.9</v>
      </c>
      <c r="T344">
        <v>4</v>
      </c>
    </row>
    <row r="345" spans="1:20" hidden="1" x14ac:dyDescent="0.3">
      <c r="A345" t="s">
        <v>1359</v>
      </c>
      <c r="B345" t="s">
        <v>1360</v>
      </c>
      <c r="C345" s="1" t="str">
        <f t="shared" si="56"/>
        <v>21:0691</v>
      </c>
      <c r="D345" s="1" t="str">
        <f t="shared" si="57"/>
        <v>21:0209</v>
      </c>
      <c r="E345" t="s">
        <v>1357</v>
      </c>
      <c r="F345" t="s">
        <v>1361</v>
      </c>
      <c r="H345">
        <v>45.698579000000002</v>
      </c>
      <c r="I345">
        <v>-78.645444699999999</v>
      </c>
      <c r="J345" s="1" t="str">
        <f t="shared" si="58"/>
        <v>Fluid (lake)</v>
      </c>
      <c r="K345" s="1" t="str">
        <f t="shared" si="59"/>
        <v>Untreated Water</v>
      </c>
      <c r="L345">
        <v>19</v>
      </c>
      <c r="M345" t="s">
        <v>28</v>
      </c>
      <c r="N345">
        <v>344</v>
      </c>
      <c r="O345">
        <v>50</v>
      </c>
      <c r="P345">
        <v>5.6</v>
      </c>
      <c r="Q345">
        <v>2.5000000000000001E-2</v>
      </c>
      <c r="R345">
        <v>2.8</v>
      </c>
      <c r="S345">
        <v>0.9</v>
      </c>
      <c r="T345">
        <v>4</v>
      </c>
    </row>
    <row r="346" spans="1:20" hidden="1" x14ac:dyDescent="0.3">
      <c r="A346" t="s">
        <v>1362</v>
      </c>
      <c r="B346" t="s">
        <v>1363</v>
      </c>
      <c r="C346" s="1" t="str">
        <f t="shared" si="56"/>
        <v>21:0691</v>
      </c>
      <c r="D346" s="1" t="str">
        <f t="shared" si="57"/>
        <v>21:0209</v>
      </c>
      <c r="E346" t="s">
        <v>1364</v>
      </c>
      <c r="F346" t="s">
        <v>1365</v>
      </c>
      <c r="H346">
        <v>45.709247699999999</v>
      </c>
      <c r="I346">
        <v>-78.579614000000007</v>
      </c>
      <c r="J346" s="1" t="str">
        <f t="shared" si="58"/>
        <v>Fluid (lake)</v>
      </c>
      <c r="K346" s="1" t="str">
        <f t="shared" si="59"/>
        <v>Untreated Water</v>
      </c>
      <c r="L346">
        <v>19</v>
      </c>
      <c r="M346" t="s">
        <v>33</v>
      </c>
      <c r="N346">
        <v>345</v>
      </c>
      <c r="O346">
        <v>50</v>
      </c>
      <c r="P346">
        <v>5.7</v>
      </c>
      <c r="Q346">
        <v>2.5000000000000001E-2</v>
      </c>
      <c r="R346">
        <v>3.5</v>
      </c>
      <c r="S346">
        <v>1.1000000000000001</v>
      </c>
      <c r="T346">
        <v>4</v>
      </c>
    </row>
    <row r="347" spans="1:20" hidden="1" x14ac:dyDescent="0.3">
      <c r="A347" t="s">
        <v>1366</v>
      </c>
      <c r="B347" t="s">
        <v>1367</v>
      </c>
      <c r="C347" s="1" t="str">
        <f t="shared" si="56"/>
        <v>21:0691</v>
      </c>
      <c r="D347" s="1" t="str">
        <f t="shared" si="57"/>
        <v>21:0209</v>
      </c>
      <c r="E347" t="s">
        <v>1368</v>
      </c>
      <c r="F347" t="s">
        <v>1369</v>
      </c>
      <c r="H347">
        <v>45.719198400000003</v>
      </c>
      <c r="I347">
        <v>-78.641789399999993</v>
      </c>
      <c r="J347" s="1" t="str">
        <f t="shared" si="58"/>
        <v>Fluid (lake)</v>
      </c>
      <c r="K347" s="1" t="str">
        <f t="shared" si="59"/>
        <v>Untreated Water</v>
      </c>
      <c r="L347">
        <v>19</v>
      </c>
      <c r="M347" t="s">
        <v>38</v>
      </c>
      <c r="N347">
        <v>346</v>
      </c>
      <c r="O347">
        <v>50</v>
      </c>
      <c r="P347">
        <v>5.7</v>
      </c>
      <c r="Q347">
        <v>2.5000000000000001E-2</v>
      </c>
      <c r="R347">
        <v>4</v>
      </c>
      <c r="S347">
        <v>1</v>
      </c>
      <c r="T347">
        <v>6</v>
      </c>
    </row>
    <row r="348" spans="1:20" hidden="1" x14ac:dyDescent="0.3">
      <c r="A348" t="s">
        <v>1370</v>
      </c>
      <c r="B348" t="s">
        <v>1371</v>
      </c>
      <c r="C348" s="1" t="str">
        <f t="shared" si="56"/>
        <v>21:0691</v>
      </c>
      <c r="D348" s="1" t="str">
        <f t="shared" si="57"/>
        <v>21:0209</v>
      </c>
      <c r="E348" t="s">
        <v>1372</v>
      </c>
      <c r="F348" t="s">
        <v>1373</v>
      </c>
      <c r="H348">
        <v>45.722789300000002</v>
      </c>
      <c r="I348">
        <v>-78.673509800000005</v>
      </c>
      <c r="J348" s="1" t="str">
        <f t="shared" si="58"/>
        <v>Fluid (lake)</v>
      </c>
      <c r="K348" s="1" t="str">
        <f t="shared" si="59"/>
        <v>Untreated Water</v>
      </c>
      <c r="L348">
        <v>19</v>
      </c>
      <c r="M348" t="s">
        <v>43</v>
      </c>
      <c r="N348">
        <v>347</v>
      </c>
      <c r="O348">
        <v>50</v>
      </c>
      <c r="P348">
        <v>5.7</v>
      </c>
      <c r="Q348">
        <v>2.5000000000000001E-2</v>
      </c>
      <c r="R348">
        <v>2.5</v>
      </c>
      <c r="S348">
        <v>0.9</v>
      </c>
      <c r="T348">
        <v>4</v>
      </c>
    </row>
    <row r="349" spans="1:20" hidden="1" x14ac:dyDescent="0.3">
      <c r="A349" t="s">
        <v>1374</v>
      </c>
      <c r="B349" t="s">
        <v>1375</v>
      </c>
      <c r="C349" s="1" t="str">
        <f t="shared" si="56"/>
        <v>21:0691</v>
      </c>
      <c r="D349" s="1" t="str">
        <f t="shared" si="57"/>
        <v>21:0209</v>
      </c>
      <c r="E349" t="s">
        <v>1376</v>
      </c>
      <c r="F349" t="s">
        <v>1377</v>
      </c>
      <c r="H349">
        <v>45.721922999999997</v>
      </c>
      <c r="I349">
        <v>-78.726958400000001</v>
      </c>
      <c r="J349" s="1" t="str">
        <f t="shared" si="58"/>
        <v>Fluid (lake)</v>
      </c>
      <c r="K349" s="1" t="str">
        <f t="shared" si="59"/>
        <v>Untreated Water</v>
      </c>
      <c r="L349">
        <v>19</v>
      </c>
      <c r="M349" t="s">
        <v>53</v>
      </c>
      <c r="N349">
        <v>348</v>
      </c>
      <c r="O349">
        <v>60</v>
      </c>
      <c r="P349">
        <v>5.6</v>
      </c>
      <c r="Q349">
        <v>2.5000000000000001E-2</v>
      </c>
      <c r="R349">
        <v>2.5</v>
      </c>
      <c r="S349">
        <v>0.7</v>
      </c>
      <c r="T349">
        <v>4</v>
      </c>
    </row>
    <row r="350" spans="1:20" hidden="1" x14ac:dyDescent="0.3">
      <c r="A350" t="s">
        <v>1378</v>
      </c>
      <c r="B350" t="s">
        <v>1379</v>
      </c>
      <c r="C350" s="1" t="str">
        <f t="shared" si="56"/>
        <v>21:0691</v>
      </c>
      <c r="D350" s="1" t="str">
        <f t="shared" si="57"/>
        <v>21:0209</v>
      </c>
      <c r="E350" t="s">
        <v>1380</v>
      </c>
      <c r="F350" t="s">
        <v>1381</v>
      </c>
      <c r="H350">
        <v>45.710660799999999</v>
      </c>
      <c r="I350">
        <v>-78.7716523</v>
      </c>
      <c r="J350" s="1" t="str">
        <f t="shared" si="58"/>
        <v>Fluid (lake)</v>
      </c>
      <c r="K350" s="1" t="str">
        <f t="shared" si="59"/>
        <v>Untreated Water</v>
      </c>
      <c r="L350">
        <v>19</v>
      </c>
      <c r="M350" t="s">
        <v>58</v>
      </c>
      <c r="N350">
        <v>349</v>
      </c>
      <c r="O350">
        <v>60</v>
      </c>
      <c r="P350">
        <v>5.5</v>
      </c>
      <c r="Q350">
        <v>2.5000000000000001E-2</v>
      </c>
      <c r="R350">
        <v>2.5</v>
      </c>
      <c r="S350">
        <v>0.7</v>
      </c>
      <c r="T350">
        <v>3</v>
      </c>
    </row>
    <row r="351" spans="1:20" hidden="1" x14ac:dyDescent="0.3">
      <c r="A351" t="s">
        <v>1382</v>
      </c>
      <c r="B351" t="s">
        <v>1383</v>
      </c>
      <c r="C351" s="1" t="str">
        <f t="shared" si="56"/>
        <v>21:0691</v>
      </c>
      <c r="D351" s="1" t="str">
        <f t="shared" si="57"/>
        <v>21:0209</v>
      </c>
      <c r="E351" t="s">
        <v>1384</v>
      </c>
      <c r="F351" t="s">
        <v>1385</v>
      </c>
      <c r="H351">
        <v>45.7166554</v>
      </c>
      <c r="I351">
        <v>-78.820165299999999</v>
      </c>
      <c r="J351" s="1" t="str">
        <f t="shared" si="58"/>
        <v>Fluid (lake)</v>
      </c>
      <c r="K351" s="1" t="str">
        <f t="shared" si="59"/>
        <v>Untreated Water</v>
      </c>
      <c r="L351">
        <v>19</v>
      </c>
      <c r="M351" t="s">
        <v>63</v>
      </c>
      <c r="N351">
        <v>350</v>
      </c>
      <c r="O351">
        <v>50</v>
      </c>
      <c r="P351">
        <v>5.6</v>
      </c>
      <c r="Q351">
        <v>2.5000000000000001E-2</v>
      </c>
      <c r="R351">
        <v>2.7</v>
      </c>
      <c r="S351">
        <v>0.7</v>
      </c>
      <c r="T351">
        <v>4</v>
      </c>
    </row>
    <row r="352" spans="1:20" hidden="1" x14ac:dyDescent="0.3">
      <c r="A352" t="s">
        <v>1386</v>
      </c>
      <c r="B352" t="s">
        <v>1387</v>
      </c>
      <c r="C352" s="1" t="str">
        <f t="shared" si="56"/>
        <v>21:0691</v>
      </c>
      <c r="D352" s="1" t="str">
        <f t="shared" si="57"/>
        <v>21:0209</v>
      </c>
      <c r="E352" t="s">
        <v>1388</v>
      </c>
      <c r="F352" t="s">
        <v>1389</v>
      </c>
      <c r="H352">
        <v>45.709738199999997</v>
      </c>
      <c r="I352">
        <v>-78.881628599999999</v>
      </c>
      <c r="J352" s="1" t="str">
        <f t="shared" si="58"/>
        <v>Fluid (lake)</v>
      </c>
      <c r="K352" s="1" t="str">
        <f t="shared" si="59"/>
        <v>Untreated Water</v>
      </c>
      <c r="L352">
        <v>19</v>
      </c>
      <c r="M352" t="s">
        <v>68</v>
      </c>
      <c r="N352">
        <v>351</v>
      </c>
      <c r="O352">
        <v>60</v>
      </c>
      <c r="P352">
        <v>5.4</v>
      </c>
      <c r="Q352">
        <v>2.5000000000000001E-2</v>
      </c>
      <c r="R352">
        <v>2.5</v>
      </c>
      <c r="S352">
        <v>0.7</v>
      </c>
      <c r="T352">
        <v>2</v>
      </c>
    </row>
    <row r="353" spans="1:20" hidden="1" x14ac:dyDescent="0.3">
      <c r="A353" t="s">
        <v>1390</v>
      </c>
      <c r="B353" t="s">
        <v>1391</v>
      </c>
      <c r="C353" s="1" t="str">
        <f t="shared" si="56"/>
        <v>21:0691</v>
      </c>
      <c r="D353" s="1" t="str">
        <f t="shared" si="57"/>
        <v>21:0209</v>
      </c>
      <c r="E353" t="s">
        <v>1392</v>
      </c>
      <c r="F353" t="s">
        <v>1393</v>
      </c>
      <c r="H353">
        <v>45.716576799999999</v>
      </c>
      <c r="I353">
        <v>-78.909844399999997</v>
      </c>
      <c r="J353" s="1" t="str">
        <f t="shared" si="58"/>
        <v>Fluid (lake)</v>
      </c>
      <c r="K353" s="1" t="str">
        <f t="shared" si="59"/>
        <v>Untreated Water</v>
      </c>
      <c r="L353">
        <v>19</v>
      </c>
      <c r="M353" t="s">
        <v>73</v>
      </c>
      <c r="N353">
        <v>352</v>
      </c>
      <c r="O353">
        <v>50</v>
      </c>
      <c r="P353">
        <v>5.6</v>
      </c>
      <c r="Q353">
        <v>2.5000000000000001E-2</v>
      </c>
      <c r="R353">
        <v>2.5</v>
      </c>
      <c r="S353">
        <v>0.6</v>
      </c>
      <c r="T353">
        <v>4</v>
      </c>
    </row>
    <row r="354" spans="1:20" hidden="1" x14ac:dyDescent="0.3">
      <c r="A354" t="s">
        <v>1394</v>
      </c>
      <c r="B354" t="s">
        <v>1395</v>
      </c>
      <c r="C354" s="1" t="str">
        <f t="shared" si="56"/>
        <v>21:0691</v>
      </c>
      <c r="D354" s="1" t="str">
        <f t="shared" si="57"/>
        <v>21:0209</v>
      </c>
      <c r="E354" t="s">
        <v>1396</v>
      </c>
      <c r="F354" t="s">
        <v>1397</v>
      </c>
      <c r="H354">
        <v>45.720335900000002</v>
      </c>
      <c r="I354">
        <v>-78.950876300000004</v>
      </c>
      <c r="J354" s="1" t="str">
        <f t="shared" si="58"/>
        <v>Fluid (lake)</v>
      </c>
      <c r="K354" s="1" t="str">
        <f t="shared" si="59"/>
        <v>Untreated Water</v>
      </c>
      <c r="L354">
        <v>19</v>
      </c>
      <c r="M354" t="s">
        <v>78</v>
      </c>
      <c r="N354">
        <v>353</v>
      </c>
      <c r="O354">
        <v>60</v>
      </c>
      <c r="P354">
        <v>5.6</v>
      </c>
      <c r="Q354">
        <v>2.5000000000000001E-2</v>
      </c>
      <c r="R354">
        <v>2.8</v>
      </c>
      <c r="S354">
        <v>0.7</v>
      </c>
      <c r="T354">
        <v>5</v>
      </c>
    </row>
    <row r="355" spans="1:20" hidden="1" x14ac:dyDescent="0.3">
      <c r="A355" t="s">
        <v>1398</v>
      </c>
      <c r="B355" t="s">
        <v>1399</v>
      </c>
      <c r="C355" s="1" t="str">
        <f t="shared" si="56"/>
        <v>21:0691</v>
      </c>
      <c r="D355" s="1" t="str">
        <f t="shared" si="57"/>
        <v>21:0209</v>
      </c>
      <c r="E355" t="s">
        <v>1400</v>
      </c>
      <c r="F355" t="s">
        <v>1401</v>
      </c>
      <c r="H355">
        <v>45.740434899999997</v>
      </c>
      <c r="I355">
        <v>-79.002678200000005</v>
      </c>
      <c r="J355" s="1" t="str">
        <f t="shared" si="58"/>
        <v>Fluid (lake)</v>
      </c>
      <c r="K355" s="1" t="str">
        <f t="shared" si="59"/>
        <v>Untreated Water</v>
      </c>
      <c r="L355">
        <v>19</v>
      </c>
      <c r="M355" t="s">
        <v>83</v>
      </c>
      <c r="N355">
        <v>354</v>
      </c>
      <c r="O355">
        <v>50</v>
      </c>
      <c r="P355">
        <v>5.7</v>
      </c>
      <c r="Q355">
        <v>2.5000000000000001E-2</v>
      </c>
      <c r="R355">
        <v>3.7</v>
      </c>
      <c r="S355">
        <v>1.1000000000000001</v>
      </c>
      <c r="T355">
        <v>6</v>
      </c>
    </row>
    <row r="356" spans="1:20" hidden="1" x14ac:dyDescent="0.3">
      <c r="A356" t="s">
        <v>1402</v>
      </c>
      <c r="B356" t="s">
        <v>1403</v>
      </c>
      <c r="C356" s="1" t="str">
        <f t="shared" si="56"/>
        <v>21:0691</v>
      </c>
      <c r="D356" s="1" t="str">
        <f t="shared" si="57"/>
        <v>21:0209</v>
      </c>
      <c r="E356" t="s">
        <v>1404</v>
      </c>
      <c r="F356" t="s">
        <v>1405</v>
      </c>
      <c r="H356">
        <v>45.721578399999999</v>
      </c>
      <c r="I356">
        <v>-79.024965300000005</v>
      </c>
      <c r="J356" s="1" t="str">
        <f t="shared" si="58"/>
        <v>Fluid (lake)</v>
      </c>
      <c r="K356" s="1" t="str">
        <f t="shared" si="59"/>
        <v>Untreated Water</v>
      </c>
      <c r="L356">
        <v>19</v>
      </c>
      <c r="M356" t="s">
        <v>88</v>
      </c>
      <c r="N356">
        <v>355</v>
      </c>
      <c r="O356">
        <v>50</v>
      </c>
      <c r="P356">
        <v>5.7</v>
      </c>
      <c r="Q356">
        <v>2.5000000000000001E-2</v>
      </c>
      <c r="R356">
        <v>4.4000000000000004</v>
      </c>
      <c r="S356">
        <v>1.3</v>
      </c>
      <c r="T356">
        <v>7</v>
      </c>
    </row>
    <row r="357" spans="1:20" hidden="1" x14ac:dyDescent="0.3">
      <c r="A357" t="s">
        <v>1406</v>
      </c>
      <c r="B357" t="s">
        <v>1407</v>
      </c>
      <c r="C357" s="1" t="str">
        <f t="shared" si="56"/>
        <v>21:0691</v>
      </c>
      <c r="D357" s="1" t="str">
        <f t="shared" si="57"/>
        <v>21:0209</v>
      </c>
      <c r="E357" t="s">
        <v>1408</v>
      </c>
      <c r="F357" t="s">
        <v>1409</v>
      </c>
      <c r="H357">
        <v>45.704198400000003</v>
      </c>
      <c r="I357">
        <v>-79.067637199999993</v>
      </c>
      <c r="J357" s="1" t="str">
        <f t="shared" si="58"/>
        <v>Fluid (lake)</v>
      </c>
      <c r="K357" s="1" t="str">
        <f t="shared" si="59"/>
        <v>Untreated Water</v>
      </c>
      <c r="L357">
        <v>19</v>
      </c>
      <c r="M357" t="s">
        <v>93</v>
      </c>
      <c r="N357">
        <v>356</v>
      </c>
      <c r="O357">
        <v>60</v>
      </c>
      <c r="P357">
        <v>5.6</v>
      </c>
      <c r="Q357">
        <v>2.5000000000000001E-2</v>
      </c>
      <c r="R357">
        <v>2.4</v>
      </c>
      <c r="S357">
        <v>0.8</v>
      </c>
      <c r="T357">
        <v>5</v>
      </c>
    </row>
    <row r="358" spans="1:20" hidden="1" x14ac:dyDescent="0.3">
      <c r="A358" t="s">
        <v>1410</v>
      </c>
      <c r="B358" t="s">
        <v>1411</v>
      </c>
      <c r="C358" s="1" t="str">
        <f t="shared" si="56"/>
        <v>21:0691</v>
      </c>
      <c r="D358" s="1" t="str">
        <f>HYPERLINK("https://geochem.nrcan.gc.ca/cdogs/content/svy/svy_e.htm", "")</f>
        <v/>
      </c>
      <c r="G358" s="1" t="str">
        <f>HYPERLINK("https://geochem.nrcan.gc.ca/cdogs/content/cr_/cr_00081_e.htm", "81")</f>
        <v>81</v>
      </c>
      <c r="J358" t="s">
        <v>46</v>
      </c>
      <c r="K358" t="s">
        <v>47</v>
      </c>
      <c r="L358">
        <v>19</v>
      </c>
      <c r="M358" t="s">
        <v>48</v>
      </c>
      <c r="N358">
        <v>357</v>
      </c>
      <c r="O358">
        <v>60</v>
      </c>
      <c r="P358">
        <v>7.4</v>
      </c>
      <c r="Q358">
        <v>0.31</v>
      </c>
      <c r="R358">
        <v>48.5</v>
      </c>
      <c r="S358">
        <v>3.9</v>
      </c>
      <c r="T358">
        <v>124</v>
      </c>
    </row>
    <row r="359" spans="1:20" hidden="1" x14ac:dyDescent="0.3">
      <c r="A359" t="s">
        <v>1412</v>
      </c>
      <c r="B359" t="s">
        <v>1413</v>
      </c>
      <c r="C359" s="1" t="str">
        <f t="shared" si="56"/>
        <v>21:0691</v>
      </c>
      <c r="D359" s="1" t="str">
        <f t="shared" ref="D359:D369" si="60">HYPERLINK("https://geochem.nrcan.gc.ca/cdogs/content/svy/svy210209_e.htm", "21:0209")</f>
        <v>21:0209</v>
      </c>
      <c r="E359" t="s">
        <v>1414</v>
      </c>
      <c r="F359" t="s">
        <v>1415</v>
      </c>
      <c r="H359">
        <v>45.7038425</v>
      </c>
      <c r="I359">
        <v>-79.118546800000004</v>
      </c>
      <c r="J359" s="1" t="str">
        <f t="shared" ref="J359:J369" si="61">HYPERLINK("https://geochem.nrcan.gc.ca/cdogs/content/kwd/kwd020016_e.htm", "Fluid (lake)")</f>
        <v>Fluid (lake)</v>
      </c>
      <c r="K359" s="1" t="str">
        <f t="shared" ref="K359:K369" si="62">HYPERLINK("https://geochem.nrcan.gc.ca/cdogs/content/kwd/kwd080007_e.htm", "Untreated Water")</f>
        <v>Untreated Water</v>
      </c>
      <c r="L359">
        <v>19</v>
      </c>
      <c r="M359" t="s">
        <v>98</v>
      </c>
      <c r="N359">
        <v>358</v>
      </c>
      <c r="O359">
        <v>60</v>
      </c>
      <c r="P359">
        <v>5.6</v>
      </c>
      <c r="Q359">
        <v>2.5000000000000001E-2</v>
      </c>
      <c r="R359">
        <v>2.8</v>
      </c>
      <c r="S359">
        <v>0.6</v>
      </c>
      <c r="T359">
        <v>3</v>
      </c>
    </row>
    <row r="360" spans="1:20" hidden="1" x14ac:dyDescent="0.3">
      <c r="A360" t="s">
        <v>1416</v>
      </c>
      <c r="B360" t="s">
        <v>1417</v>
      </c>
      <c r="C360" s="1" t="str">
        <f t="shared" si="56"/>
        <v>21:0691</v>
      </c>
      <c r="D360" s="1" t="str">
        <f t="shared" si="60"/>
        <v>21:0209</v>
      </c>
      <c r="E360" t="s">
        <v>1418</v>
      </c>
      <c r="F360" t="s">
        <v>1419</v>
      </c>
      <c r="H360">
        <v>45.717408800000001</v>
      </c>
      <c r="I360">
        <v>-79.167934200000005</v>
      </c>
      <c r="J360" s="1" t="str">
        <f t="shared" si="61"/>
        <v>Fluid (lake)</v>
      </c>
      <c r="K360" s="1" t="str">
        <f t="shared" si="62"/>
        <v>Untreated Water</v>
      </c>
      <c r="L360">
        <v>19</v>
      </c>
      <c r="M360" t="s">
        <v>103</v>
      </c>
      <c r="N360">
        <v>359</v>
      </c>
      <c r="O360">
        <v>60</v>
      </c>
      <c r="P360">
        <v>5.5</v>
      </c>
      <c r="Q360">
        <v>2.5000000000000001E-2</v>
      </c>
      <c r="R360">
        <v>2.8</v>
      </c>
      <c r="S360">
        <v>0.6</v>
      </c>
      <c r="T360">
        <v>3</v>
      </c>
    </row>
    <row r="361" spans="1:20" hidden="1" x14ac:dyDescent="0.3">
      <c r="A361" t="s">
        <v>1420</v>
      </c>
      <c r="B361" t="s">
        <v>1421</v>
      </c>
      <c r="C361" s="1" t="str">
        <f t="shared" si="56"/>
        <v>21:0691</v>
      </c>
      <c r="D361" s="1" t="str">
        <f t="shared" si="60"/>
        <v>21:0209</v>
      </c>
      <c r="E361" t="s">
        <v>1422</v>
      </c>
      <c r="F361" t="s">
        <v>1423</v>
      </c>
      <c r="H361">
        <v>45.722744400000003</v>
      </c>
      <c r="I361">
        <v>-79.196672800000002</v>
      </c>
      <c r="J361" s="1" t="str">
        <f t="shared" si="61"/>
        <v>Fluid (lake)</v>
      </c>
      <c r="K361" s="1" t="str">
        <f t="shared" si="62"/>
        <v>Untreated Water</v>
      </c>
      <c r="L361">
        <v>19</v>
      </c>
      <c r="M361" t="s">
        <v>108</v>
      </c>
      <c r="N361">
        <v>360</v>
      </c>
      <c r="O361">
        <v>60</v>
      </c>
      <c r="P361">
        <v>5.6</v>
      </c>
      <c r="Q361">
        <v>2.5000000000000001E-2</v>
      </c>
      <c r="R361">
        <v>2.5</v>
      </c>
      <c r="S361">
        <v>0.6</v>
      </c>
      <c r="T361">
        <v>3</v>
      </c>
    </row>
    <row r="362" spans="1:20" hidden="1" x14ac:dyDescent="0.3">
      <c r="A362" t="s">
        <v>1424</v>
      </c>
      <c r="B362" t="s">
        <v>1425</v>
      </c>
      <c r="C362" s="1" t="str">
        <f t="shared" si="56"/>
        <v>21:0691</v>
      </c>
      <c r="D362" s="1" t="str">
        <f t="shared" si="60"/>
        <v>21:0209</v>
      </c>
      <c r="E362" t="s">
        <v>1426</v>
      </c>
      <c r="F362" t="s">
        <v>1427</v>
      </c>
      <c r="H362">
        <v>45.717861800000001</v>
      </c>
      <c r="I362">
        <v>-79.249050100000005</v>
      </c>
      <c r="J362" s="1" t="str">
        <f t="shared" si="61"/>
        <v>Fluid (lake)</v>
      </c>
      <c r="K362" s="1" t="str">
        <f t="shared" si="62"/>
        <v>Untreated Water</v>
      </c>
      <c r="L362">
        <v>19</v>
      </c>
      <c r="M362" t="s">
        <v>113</v>
      </c>
      <c r="N362">
        <v>361</v>
      </c>
      <c r="O362">
        <v>50</v>
      </c>
      <c r="P362">
        <v>5.7</v>
      </c>
      <c r="Q362">
        <v>2.5000000000000001E-2</v>
      </c>
      <c r="R362">
        <v>3</v>
      </c>
      <c r="S362">
        <v>1.4</v>
      </c>
      <c r="T362">
        <v>6</v>
      </c>
    </row>
    <row r="363" spans="1:20" hidden="1" x14ac:dyDescent="0.3">
      <c r="A363" t="s">
        <v>1428</v>
      </c>
      <c r="B363" t="s">
        <v>1429</v>
      </c>
      <c r="C363" s="1" t="str">
        <f t="shared" si="56"/>
        <v>21:0691</v>
      </c>
      <c r="D363" s="1" t="str">
        <f t="shared" si="60"/>
        <v>21:0209</v>
      </c>
      <c r="E363" t="s">
        <v>1430</v>
      </c>
      <c r="F363" t="s">
        <v>1431</v>
      </c>
      <c r="H363">
        <v>45.7467416</v>
      </c>
      <c r="I363">
        <v>-79.243517600000004</v>
      </c>
      <c r="J363" s="1" t="str">
        <f t="shared" si="61"/>
        <v>Fluid (lake)</v>
      </c>
      <c r="K363" s="1" t="str">
        <f t="shared" si="62"/>
        <v>Untreated Water</v>
      </c>
      <c r="L363">
        <v>20</v>
      </c>
      <c r="M363" t="s">
        <v>24</v>
      </c>
      <c r="N363">
        <v>362</v>
      </c>
      <c r="O363">
        <v>60</v>
      </c>
      <c r="P363">
        <v>5.6</v>
      </c>
      <c r="Q363">
        <v>2.5000000000000001E-2</v>
      </c>
      <c r="R363">
        <v>4.5</v>
      </c>
      <c r="S363">
        <v>1.1000000000000001</v>
      </c>
      <c r="T363">
        <v>4</v>
      </c>
    </row>
    <row r="364" spans="1:20" hidden="1" x14ac:dyDescent="0.3">
      <c r="A364" t="s">
        <v>1432</v>
      </c>
      <c r="B364" t="s">
        <v>1433</v>
      </c>
      <c r="C364" s="1" t="str">
        <f t="shared" si="56"/>
        <v>21:0691</v>
      </c>
      <c r="D364" s="1" t="str">
        <f t="shared" si="60"/>
        <v>21:0209</v>
      </c>
      <c r="E364" t="s">
        <v>1430</v>
      </c>
      <c r="F364" t="s">
        <v>1434</v>
      </c>
      <c r="H364">
        <v>45.7467416</v>
      </c>
      <c r="I364">
        <v>-79.243517600000004</v>
      </c>
      <c r="J364" s="1" t="str">
        <f t="shared" si="61"/>
        <v>Fluid (lake)</v>
      </c>
      <c r="K364" s="1" t="str">
        <f t="shared" si="62"/>
        <v>Untreated Water</v>
      </c>
      <c r="L364">
        <v>20</v>
      </c>
      <c r="M364" t="s">
        <v>28</v>
      </c>
      <c r="N364">
        <v>363</v>
      </c>
      <c r="O364">
        <v>60</v>
      </c>
      <c r="P364">
        <v>5.6</v>
      </c>
      <c r="Q364">
        <v>2.5000000000000001E-2</v>
      </c>
      <c r="R364">
        <v>4.7</v>
      </c>
      <c r="S364">
        <v>1</v>
      </c>
      <c r="T364">
        <v>5</v>
      </c>
    </row>
    <row r="365" spans="1:20" hidden="1" x14ac:dyDescent="0.3">
      <c r="A365" t="s">
        <v>1435</v>
      </c>
      <c r="B365" t="s">
        <v>1436</v>
      </c>
      <c r="C365" s="1" t="str">
        <f t="shared" si="56"/>
        <v>21:0691</v>
      </c>
      <c r="D365" s="1" t="str">
        <f t="shared" si="60"/>
        <v>21:0209</v>
      </c>
      <c r="E365" t="s">
        <v>1437</v>
      </c>
      <c r="F365" t="s">
        <v>1438</v>
      </c>
      <c r="H365">
        <v>45.768275600000003</v>
      </c>
      <c r="I365">
        <v>-79.252576500000004</v>
      </c>
      <c r="J365" s="1" t="str">
        <f t="shared" si="61"/>
        <v>Fluid (lake)</v>
      </c>
      <c r="K365" s="1" t="str">
        <f t="shared" si="62"/>
        <v>Untreated Water</v>
      </c>
      <c r="L365">
        <v>20</v>
      </c>
      <c r="M365" t="s">
        <v>33</v>
      </c>
      <c r="N365">
        <v>364</v>
      </c>
      <c r="O365">
        <v>50</v>
      </c>
      <c r="P365">
        <v>5.4</v>
      </c>
      <c r="Q365">
        <v>2.5000000000000001E-2</v>
      </c>
      <c r="R365">
        <v>2</v>
      </c>
      <c r="S365">
        <v>0.5</v>
      </c>
      <c r="T365">
        <v>2</v>
      </c>
    </row>
    <row r="366" spans="1:20" hidden="1" x14ac:dyDescent="0.3">
      <c r="A366" t="s">
        <v>1439</v>
      </c>
      <c r="B366" t="s">
        <v>1440</v>
      </c>
      <c r="C366" s="1" t="str">
        <f t="shared" si="56"/>
        <v>21:0691</v>
      </c>
      <c r="D366" s="1" t="str">
        <f t="shared" si="60"/>
        <v>21:0209</v>
      </c>
      <c r="E366" t="s">
        <v>1441</v>
      </c>
      <c r="F366" t="s">
        <v>1442</v>
      </c>
      <c r="H366">
        <v>45.756854099999998</v>
      </c>
      <c r="I366">
        <v>-79.279884899999999</v>
      </c>
      <c r="J366" s="1" t="str">
        <f t="shared" si="61"/>
        <v>Fluid (lake)</v>
      </c>
      <c r="K366" s="1" t="str">
        <f t="shared" si="62"/>
        <v>Untreated Water</v>
      </c>
      <c r="L366">
        <v>20</v>
      </c>
      <c r="M366" t="s">
        <v>38</v>
      </c>
      <c r="N366">
        <v>365</v>
      </c>
      <c r="O366">
        <v>50</v>
      </c>
      <c r="P366">
        <v>5.7</v>
      </c>
      <c r="Q366">
        <v>2.5000000000000001E-2</v>
      </c>
      <c r="R366">
        <v>3.2</v>
      </c>
      <c r="S366">
        <v>1</v>
      </c>
      <c r="T366">
        <v>6</v>
      </c>
    </row>
    <row r="367" spans="1:20" hidden="1" x14ac:dyDescent="0.3">
      <c r="A367" t="s">
        <v>1443</v>
      </c>
      <c r="B367" t="s">
        <v>1444</v>
      </c>
      <c r="C367" s="1" t="str">
        <f t="shared" si="56"/>
        <v>21:0691</v>
      </c>
      <c r="D367" s="1" t="str">
        <f t="shared" si="60"/>
        <v>21:0209</v>
      </c>
      <c r="E367" t="s">
        <v>1445</v>
      </c>
      <c r="F367" t="s">
        <v>1446</v>
      </c>
      <c r="H367">
        <v>45.758262199999997</v>
      </c>
      <c r="I367">
        <v>-79.383034100000003</v>
      </c>
      <c r="J367" s="1" t="str">
        <f t="shared" si="61"/>
        <v>Fluid (lake)</v>
      </c>
      <c r="K367" s="1" t="str">
        <f t="shared" si="62"/>
        <v>Untreated Water</v>
      </c>
      <c r="L367">
        <v>20</v>
      </c>
      <c r="M367" t="s">
        <v>43</v>
      </c>
      <c r="N367">
        <v>366</v>
      </c>
      <c r="O367">
        <v>60</v>
      </c>
      <c r="P367">
        <v>5.8</v>
      </c>
      <c r="Q367">
        <v>2.5000000000000001E-2</v>
      </c>
      <c r="R367">
        <v>4.3</v>
      </c>
      <c r="S367">
        <v>1.1000000000000001</v>
      </c>
      <c r="T367">
        <v>8</v>
      </c>
    </row>
    <row r="368" spans="1:20" hidden="1" x14ac:dyDescent="0.3">
      <c r="A368" t="s">
        <v>1447</v>
      </c>
      <c r="B368" t="s">
        <v>1448</v>
      </c>
      <c r="C368" s="1" t="str">
        <f t="shared" si="56"/>
        <v>21:0691</v>
      </c>
      <c r="D368" s="1" t="str">
        <f t="shared" si="60"/>
        <v>21:0209</v>
      </c>
      <c r="E368" t="s">
        <v>1449</v>
      </c>
      <c r="F368" t="s">
        <v>1450</v>
      </c>
      <c r="H368">
        <v>45.701814499999998</v>
      </c>
      <c r="I368">
        <v>-79.5049913</v>
      </c>
      <c r="J368" s="1" t="str">
        <f t="shared" si="61"/>
        <v>Fluid (lake)</v>
      </c>
      <c r="K368" s="1" t="str">
        <f t="shared" si="62"/>
        <v>Untreated Water</v>
      </c>
      <c r="L368">
        <v>20</v>
      </c>
      <c r="M368" t="s">
        <v>53</v>
      </c>
      <c r="N368">
        <v>367</v>
      </c>
      <c r="O368">
        <v>50</v>
      </c>
      <c r="P368">
        <v>5</v>
      </c>
      <c r="Q368">
        <v>2.5000000000000001E-2</v>
      </c>
      <c r="R368">
        <v>1.7</v>
      </c>
      <c r="S368">
        <v>0.3</v>
      </c>
      <c r="T368">
        <v>1</v>
      </c>
    </row>
    <row r="369" spans="1:20" hidden="1" x14ac:dyDescent="0.3">
      <c r="A369" t="s">
        <v>1451</v>
      </c>
      <c r="B369" t="s">
        <v>1452</v>
      </c>
      <c r="C369" s="1" t="str">
        <f t="shared" si="56"/>
        <v>21:0691</v>
      </c>
      <c r="D369" s="1" t="str">
        <f t="shared" si="60"/>
        <v>21:0209</v>
      </c>
      <c r="E369" t="s">
        <v>1453</v>
      </c>
      <c r="F369" t="s">
        <v>1454</v>
      </c>
      <c r="H369">
        <v>45.730034799999999</v>
      </c>
      <c r="I369">
        <v>-79.564810699999995</v>
      </c>
      <c r="J369" s="1" t="str">
        <f t="shared" si="61"/>
        <v>Fluid (lake)</v>
      </c>
      <c r="K369" s="1" t="str">
        <f t="shared" si="62"/>
        <v>Untreated Water</v>
      </c>
      <c r="L369">
        <v>20</v>
      </c>
      <c r="M369" t="s">
        <v>58</v>
      </c>
      <c r="N369">
        <v>368</v>
      </c>
      <c r="O369">
        <v>50</v>
      </c>
      <c r="P369">
        <v>5</v>
      </c>
      <c r="Q369">
        <v>2.5000000000000001E-2</v>
      </c>
      <c r="R369">
        <v>1.8</v>
      </c>
      <c r="S369">
        <v>0.5</v>
      </c>
      <c r="T369">
        <v>1</v>
      </c>
    </row>
    <row r="370" spans="1:20" hidden="1" x14ac:dyDescent="0.3">
      <c r="A370" t="s">
        <v>1455</v>
      </c>
      <c r="B370" t="s">
        <v>1456</v>
      </c>
      <c r="C370" s="1" t="str">
        <f t="shared" si="56"/>
        <v>21:0691</v>
      </c>
      <c r="D370" s="1" t="str">
        <f>HYPERLINK("https://geochem.nrcan.gc.ca/cdogs/content/svy/svy_e.htm", "")</f>
        <v/>
      </c>
      <c r="G370" s="1" t="str">
        <f>HYPERLINK("https://geochem.nrcan.gc.ca/cdogs/content/cr_/cr_00081_e.htm", "81")</f>
        <v>81</v>
      </c>
      <c r="J370" t="s">
        <v>46</v>
      </c>
      <c r="K370" t="s">
        <v>47</v>
      </c>
      <c r="L370">
        <v>20</v>
      </c>
      <c r="M370" t="s">
        <v>48</v>
      </c>
      <c r="N370">
        <v>369</v>
      </c>
      <c r="O370">
        <v>80</v>
      </c>
      <c r="P370">
        <v>7.5</v>
      </c>
      <c r="Q370">
        <v>0.39</v>
      </c>
      <c r="R370">
        <v>47.5</v>
      </c>
      <c r="S370">
        <v>3.8</v>
      </c>
      <c r="T370">
        <v>123</v>
      </c>
    </row>
    <row r="371" spans="1:20" hidden="1" x14ac:dyDescent="0.3">
      <c r="A371" t="s">
        <v>1457</v>
      </c>
      <c r="B371" t="s">
        <v>1458</v>
      </c>
      <c r="C371" s="1" t="str">
        <f t="shared" si="56"/>
        <v>21:0691</v>
      </c>
      <c r="D371" s="1" t="str">
        <f t="shared" ref="D371:D388" si="63">HYPERLINK("https://geochem.nrcan.gc.ca/cdogs/content/svy/svy210209_e.htm", "21:0209")</f>
        <v>21:0209</v>
      </c>
      <c r="E371" t="s">
        <v>1459</v>
      </c>
      <c r="F371" t="s">
        <v>1460</v>
      </c>
      <c r="H371">
        <v>45.7381539</v>
      </c>
      <c r="I371">
        <v>-79.636084499999996</v>
      </c>
      <c r="J371" s="1" t="str">
        <f t="shared" ref="J371:J388" si="64">HYPERLINK("https://geochem.nrcan.gc.ca/cdogs/content/kwd/kwd020016_e.htm", "Fluid (lake)")</f>
        <v>Fluid (lake)</v>
      </c>
      <c r="K371" s="1" t="str">
        <f t="shared" ref="K371:K388" si="65">HYPERLINK("https://geochem.nrcan.gc.ca/cdogs/content/kwd/kwd080007_e.htm", "Untreated Water")</f>
        <v>Untreated Water</v>
      </c>
      <c r="L371">
        <v>20</v>
      </c>
      <c r="M371" t="s">
        <v>63</v>
      </c>
      <c r="N371">
        <v>370</v>
      </c>
      <c r="O371">
        <v>60</v>
      </c>
      <c r="P371">
        <v>5.2</v>
      </c>
      <c r="Q371">
        <v>2.5000000000000001E-2</v>
      </c>
      <c r="R371">
        <v>2</v>
      </c>
      <c r="S371">
        <v>0.5</v>
      </c>
      <c r="T371">
        <v>2</v>
      </c>
    </row>
    <row r="372" spans="1:20" hidden="1" x14ac:dyDescent="0.3">
      <c r="A372" t="s">
        <v>1461</v>
      </c>
      <c r="B372" t="s">
        <v>1462</v>
      </c>
      <c r="C372" s="1" t="str">
        <f t="shared" si="56"/>
        <v>21:0691</v>
      </c>
      <c r="D372" s="1" t="str">
        <f t="shared" si="63"/>
        <v>21:0209</v>
      </c>
      <c r="E372" t="s">
        <v>1463</v>
      </c>
      <c r="F372" t="s">
        <v>1464</v>
      </c>
      <c r="H372">
        <v>45.7825445</v>
      </c>
      <c r="I372">
        <v>-79.618740599999995</v>
      </c>
      <c r="J372" s="1" t="str">
        <f t="shared" si="64"/>
        <v>Fluid (lake)</v>
      </c>
      <c r="K372" s="1" t="str">
        <f t="shared" si="65"/>
        <v>Untreated Water</v>
      </c>
      <c r="L372">
        <v>20</v>
      </c>
      <c r="M372" t="s">
        <v>68</v>
      </c>
      <c r="N372">
        <v>371</v>
      </c>
      <c r="O372">
        <v>60</v>
      </c>
      <c r="P372">
        <v>5</v>
      </c>
      <c r="Q372">
        <v>2.5000000000000001E-2</v>
      </c>
      <c r="R372">
        <v>1.8</v>
      </c>
      <c r="S372">
        <v>0.4</v>
      </c>
      <c r="T372">
        <v>1</v>
      </c>
    </row>
    <row r="373" spans="1:20" hidden="1" x14ac:dyDescent="0.3">
      <c r="A373" t="s">
        <v>1465</v>
      </c>
      <c r="B373" t="s">
        <v>1466</v>
      </c>
      <c r="C373" s="1" t="str">
        <f t="shared" si="56"/>
        <v>21:0691</v>
      </c>
      <c r="D373" s="1" t="str">
        <f t="shared" si="63"/>
        <v>21:0209</v>
      </c>
      <c r="E373" t="s">
        <v>1467</v>
      </c>
      <c r="F373" t="s">
        <v>1468</v>
      </c>
      <c r="H373">
        <v>45.816617899999997</v>
      </c>
      <c r="I373">
        <v>-79.631179599999996</v>
      </c>
      <c r="J373" s="1" t="str">
        <f t="shared" si="64"/>
        <v>Fluid (lake)</v>
      </c>
      <c r="K373" s="1" t="str">
        <f t="shared" si="65"/>
        <v>Untreated Water</v>
      </c>
      <c r="L373">
        <v>20</v>
      </c>
      <c r="M373" t="s">
        <v>73</v>
      </c>
      <c r="N373">
        <v>372</v>
      </c>
      <c r="O373">
        <v>50</v>
      </c>
      <c r="P373">
        <v>5.5</v>
      </c>
      <c r="Q373">
        <v>2.5000000000000001E-2</v>
      </c>
      <c r="R373">
        <v>3.3</v>
      </c>
      <c r="S373">
        <v>0.7</v>
      </c>
      <c r="T373">
        <v>3</v>
      </c>
    </row>
    <row r="374" spans="1:20" hidden="1" x14ac:dyDescent="0.3">
      <c r="A374" t="s">
        <v>1469</v>
      </c>
      <c r="B374" t="s">
        <v>1470</v>
      </c>
      <c r="C374" s="1" t="str">
        <f t="shared" si="56"/>
        <v>21:0691</v>
      </c>
      <c r="D374" s="1" t="str">
        <f t="shared" si="63"/>
        <v>21:0209</v>
      </c>
      <c r="E374" t="s">
        <v>1471</v>
      </c>
      <c r="F374" t="s">
        <v>1472</v>
      </c>
      <c r="H374">
        <v>45.829464899999998</v>
      </c>
      <c r="I374">
        <v>-79.633683199999993</v>
      </c>
      <c r="J374" s="1" t="str">
        <f t="shared" si="64"/>
        <v>Fluid (lake)</v>
      </c>
      <c r="K374" s="1" t="str">
        <f t="shared" si="65"/>
        <v>Untreated Water</v>
      </c>
      <c r="L374">
        <v>20</v>
      </c>
      <c r="M374" t="s">
        <v>78</v>
      </c>
      <c r="N374">
        <v>373</v>
      </c>
      <c r="O374">
        <v>40</v>
      </c>
      <c r="P374">
        <v>6</v>
      </c>
      <c r="Q374">
        <v>2.5000000000000001E-2</v>
      </c>
      <c r="R374">
        <v>9.6999999999999993</v>
      </c>
      <c r="S374">
        <v>1.6</v>
      </c>
      <c r="T374">
        <v>24</v>
      </c>
    </row>
    <row r="375" spans="1:20" hidden="1" x14ac:dyDescent="0.3">
      <c r="A375" t="s">
        <v>1473</v>
      </c>
      <c r="B375" t="s">
        <v>1474</v>
      </c>
      <c r="C375" s="1" t="str">
        <f t="shared" si="56"/>
        <v>21:0691</v>
      </c>
      <c r="D375" s="1" t="str">
        <f t="shared" si="63"/>
        <v>21:0209</v>
      </c>
      <c r="E375" t="s">
        <v>1475</v>
      </c>
      <c r="F375" t="s">
        <v>1476</v>
      </c>
      <c r="H375">
        <v>45.865251499999999</v>
      </c>
      <c r="I375">
        <v>-79.635200299999994</v>
      </c>
      <c r="J375" s="1" t="str">
        <f t="shared" si="64"/>
        <v>Fluid (lake)</v>
      </c>
      <c r="K375" s="1" t="str">
        <f t="shared" si="65"/>
        <v>Untreated Water</v>
      </c>
      <c r="L375">
        <v>20</v>
      </c>
      <c r="M375" t="s">
        <v>83</v>
      </c>
      <c r="N375">
        <v>374</v>
      </c>
      <c r="O375">
        <v>40</v>
      </c>
      <c r="P375">
        <v>6</v>
      </c>
      <c r="Q375">
        <v>2.5000000000000001E-2</v>
      </c>
      <c r="R375">
        <v>10.5</v>
      </c>
      <c r="S375">
        <v>0.8</v>
      </c>
      <c r="T375">
        <v>21</v>
      </c>
    </row>
    <row r="376" spans="1:20" hidden="1" x14ac:dyDescent="0.3">
      <c r="A376" t="s">
        <v>1477</v>
      </c>
      <c r="B376" t="s">
        <v>1478</v>
      </c>
      <c r="C376" s="1" t="str">
        <f t="shared" si="56"/>
        <v>21:0691</v>
      </c>
      <c r="D376" s="1" t="str">
        <f t="shared" si="63"/>
        <v>21:0209</v>
      </c>
      <c r="E376" t="s">
        <v>1479</v>
      </c>
      <c r="F376" t="s">
        <v>1480</v>
      </c>
      <c r="H376">
        <v>45.881146700000002</v>
      </c>
      <c r="I376">
        <v>-79.610569900000002</v>
      </c>
      <c r="J376" s="1" t="str">
        <f t="shared" si="64"/>
        <v>Fluid (lake)</v>
      </c>
      <c r="K376" s="1" t="str">
        <f t="shared" si="65"/>
        <v>Untreated Water</v>
      </c>
      <c r="L376">
        <v>20</v>
      </c>
      <c r="M376" t="s">
        <v>88</v>
      </c>
      <c r="N376">
        <v>375</v>
      </c>
      <c r="O376">
        <v>40</v>
      </c>
      <c r="P376">
        <v>5.4</v>
      </c>
      <c r="Q376">
        <v>2.5000000000000001E-2</v>
      </c>
      <c r="R376">
        <v>2.2999999999999998</v>
      </c>
      <c r="S376">
        <v>0.5</v>
      </c>
      <c r="T376">
        <v>2</v>
      </c>
    </row>
    <row r="377" spans="1:20" hidden="1" x14ac:dyDescent="0.3">
      <c r="A377" t="s">
        <v>1481</v>
      </c>
      <c r="B377" t="s">
        <v>1482</v>
      </c>
      <c r="C377" s="1" t="str">
        <f t="shared" si="56"/>
        <v>21:0691</v>
      </c>
      <c r="D377" s="1" t="str">
        <f t="shared" si="63"/>
        <v>21:0209</v>
      </c>
      <c r="E377" t="s">
        <v>1483</v>
      </c>
      <c r="F377" t="s">
        <v>1484</v>
      </c>
      <c r="H377">
        <v>45.886870799999997</v>
      </c>
      <c r="I377">
        <v>-79.654904500000001</v>
      </c>
      <c r="J377" s="1" t="str">
        <f t="shared" si="64"/>
        <v>Fluid (lake)</v>
      </c>
      <c r="K377" s="1" t="str">
        <f t="shared" si="65"/>
        <v>Untreated Water</v>
      </c>
      <c r="L377">
        <v>20</v>
      </c>
      <c r="M377" t="s">
        <v>93</v>
      </c>
      <c r="N377">
        <v>376</v>
      </c>
      <c r="O377">
        <v>50</v>
      </c>
      <c r="P377">
        <v>4.8</v>
      </c>
      <c r="Q377">
        <v>2.5000000000000001E-2</v>
      </c>
      <c r="R377">
        <v>4</v>
      </c>
      <c r="S377">
        <v>1.1000000000000001</v>
      </c>
      <c r="T377">
        <v>1</v>
      </c>
    </row>
    <row r="378" spans="1:20" hidden="1" x14ac:dyDescent="0.3">
      <c r="A378" t="s">
        <v>1485</v>
      </c>
      <c r="B378" t="s">
        <v>1486</v>
      </c>
      <c r="C378" s="1" t="str">
        <f t="shared" si="56"/>
        <v>21:0691</v>
      </c>
      <c r="D378" s="1" t="str">
        <f t="shared" si="63"/>
        <v>21:0209</v>
      </c>
      <c r="E378" t="s">
        <v>1487</v>
      </c>
      <c r="F378" t="s">
        <v>1488</v>
      </c>
      <c r="H378">
        <v>45.881812099999998</v>
      </c>
      <c r="I378">
        <v>-79.702335700000006</v>
      </c>
      <c r="J378" s="1" t="str">
        <f t="shared" si="64"/>
        <v>Fluid (lake)</v>
      </c>
      <c r="K378" s="1" t="str">
        <f t="shared" si="65"/>
        <v>Untreated Water</v>
      </c>
      <c r="L378">
        <v>20</v>
      </c>
      <c r="M378" t="s">
        <v>98</v>
      </c>
      <c r="N378">
        <v>377</v>
      </c>
      <c r="O378">
        <v>50</v>
      </c>
      <c r="P378">
        <v>5.5</v>
      </c>
      <c r="Q378">
        <v>2.5000000000000001E-2</v>
      </c>
      <c r="R378">
        <v>3.8</v>
      </c>
      <c r="S378">
        <v>1</v>
      </c>
      <c r="T378">
        <v>4</v>
      </c>
    </row>
    <row r="379" spans="1:20" hidden="1" x14ac:dyDescent="0.3">
      <c r="A379" t="s">
        <v>1489</v>
      </c>
      <c r="B379" t="s">
        <v>1490</v>
      </c>
      <c r="C379" s="1" t="str">
        <f t="shared" si="56"/>
        <v>21:0691</v>
      </c>
      <c r="D379" s="1" t="str">
        <f t="shared" si="63"/>
        <v>21:0209</v>
      </c>
      <c r="E379" t="s">
        <v>1491</v>
      </c>
      <c r="F379" t="s">
        <v>1492</v>
      </c>
      <c r="H379">
        <v>45.950745499999996</v>
      </c>
      <c r="I379">
        <v>-79.705345899999998</v>
      </c>
      <c r="J379" s="1" t="str">
        <f t="shared" si="64"/>
        <v>Fluid (lake)</v>
      </c>
      <c r="K379" s="1" t="str">
        <f t="shared" si="65"/>
        <v>Untreated Water</v>
      </c>
      <c r="L379">
        <v>20</v>
      </c>
      <c r="M379" t="s">
        <v>103</v>
      </c>
      <c r="N379">
        <v>378</v>
      </c>
      <c r="O379">
        <v>40</v>
      </c>
      <c r="P379">
        <v>5.7</v>
      </c>
      <c r="Q379">
        <v>2.5000000000000001E-2</v>
      </c>
      <c r="R379">
        <v>6</v>
      </c>
      <c r="S379">
        <v>1.2</v>
      </c>
      <c r="T379">
        <v>13</v>
      </c>
    </row>
    <row r="380" spans="1:20" hidden="1" x14ac:dyDescent="0.3">
      <c r="A380" t="s">
        <v>1493</v>
      </c>
      <c r="B380" t="s">
        <v>1494</v>
      </c>
      <c r="C380" s="1" t="str">
        <f t="shared" si="56"/>
        <v>21:0691</v>
      </c>
      <c r="D380" s="1" t="str">
        <f t="shared" si="63"/>
        <v>21:0209</v>
      </c>
      <c r="E380" t="s">
        <v>1495</v>
      </c>
      <c r="F380" t="s">
        <v>1496</v>
      </c>
      <c r="H380">
        <v>45.955195699999997</v>
      </c>
      <c r="I380">
        <v>-79.664258399999994</v>
      </c>
      <c r="J380" s="1" t="str">
        <f t="shared" si="64"/>
        <v>Fluid (lake)</v>
      </c>
      <c r="K380" s="1" t="str">
        <f t="shared" si="65"/>
        <v>Untreated Water</v>
      </c>
      <c r="L380">
        <v>20</v>
      </c>
      <c r="M380" t="s">
        <v>108</v>
      </c>
      <c r="N380">
        <v>379</v>
      </c>
      <c r="O380">
        <v>50</v>
      </c>
      <c r="P380">
        <v>5.5</v>
      </c>
      <c r="Q380">
        <v>2.5000000000000001E-2</v>
      </c>
      <c r="R380">
        <v>3.8</v>
      </c>
      <c r="S380">
        <v>0.9</v>
      </c>
      <c r="T380">
        <v>5</v>
      </c>
    </row>
    <row r="381" spans="1:20" hidden="1" x14ac:dyDescent="0.3">
      <c r="A381" t="s">
        <v>1497</v>
      </c>
      <c r="B381" t="s">
        <v>1498</v>
      </c>
      <c r="C381" s="1" t="str">
        <f t="shared" si="56"/>
        <v>21:0691</v>
      </c>
      <c r="D381" s="1" t="str">
        <f t="shared" si="63"/>
        <v>21:0209</v>
      </c>
      <c r="E381" t="s">
        <v>1499</v>
      </c>
      <c r="F381" t="s">
        <v>1500</v>
      </c>
      <c r="H381">
        <v>45.9253906</v>
      </c>
      <c r="I381">
        <v>-79.624449999999996</v>
      </c>
      <c r="J381" s="1" t="str">
        <f t="shared" si="64"/>
        <v>Fluid (lake)</v>
      </c>
      <c r="K381" s="1" t="str">
        <f t="shared" si="65"/>
        <v>Untreated Water</v>
      </c>
      <c r="L381">
        <v>20</v>
      </c>
      <c r="M381" t="s">
        <v>113</v>
      </c>
      <c r="N381">
        <v>380</v>
      </c>
      <c r="O381">
        <v>50</v>
      </c>
      <c r="P381">
        <v>5.7</v>
      </c>
      <c r="Q381">
        <v>2.5000000000000001E-2</v>
      </c>
      <c r="R381">
        <v>6</v>
      </c>
      <c r="S381">
        <v>1</v>
      </c>
      <c r="T381">
        <v>11</v>
      </c>
    </row>
    <row r="382" spans="1:20" hidden="1" x14ac:dyDescent="0.3">
      <c r="A382" t="s">
        <v>1501</v>
      </c>
      <c r="B382" t="s">
        <v>1502</v>
      </c>
      <c r="C382" s="1" t="str">
        <f t="shared" si="56"/>
        <v>21:0691</v>
      </c>
      <c r="D382" s="1" t="str">
        <f t="shared" si="63"/>
        <v>21:0209</v>
      </c>
      <c r="E382" t="s">
        <v>1503</v>
      </c>
      <c r="F382" t="s">
        <v>1504</v>
      </c>
      <c r="H382">
        <v>45.914242100000003</v>
      </c>
      <c r="I382">
        <v>-79.600251900000004</v>
      </c>
      <c r="J382" s="1" t="str">
        <f t="shared" si="64"/>
        <v>Fluid (lake)</v>
      </c>
      <c r="K382" s="1" t="str">
        <f t="shared" si="65"/>
        <v>Untreated Water</v>
      </c>
      <c r="L382">
        <v>21</v>
      </c>
      <c r="M382" t="s">
        <v>24</v>
      </c>
      <c r="N382">
        <v>381</v>
      </c>
      <c r="O382">
        <v>60</v>
      </c>
      <c r="P382">
        <v>4.8</v>
      </c>
      <c r="Q382">
        <v>2.5000000000000001E-2</v>
      </c>
      <c r="R382">
        <v>1.8</v>
      </c>
      <c r="S382">
        <v>0.4</v>
      </c>
      <c r="T382">
        <v>1</v>
      </c>
    </row>
    <row r="383" spans="1:20" hidden="1" x14ac:dyDescent="0.3">
      <c r="A383" t="s">
        <v>1505</v>
      </c>
      <c r="B383" t="s">
        <v>1506</v>
      </c>
      <c r="C383" s="1" t="str">
        <f t="shared" si="56"/>
        <v>21:0691</v>
      </c>
      <c r="D383" s="1" t="str">
        <f t="shared" si="63"/>
        <v>21:0209</v>
      </c>
      <c r="E383" t="s">
        <v>1503</v>
      </c>
      <c r="F383" t="s">
        <v>1507</v>
      </c>
      <c r="H383">
        <v>45.914242100000003</v>
      </c>
      <c r="I383">
        <v>-79.600251900000004</v>
      </c>
      <c r="J383" s="1" t="str">
        <f t="shared" si="64"/>
        <v>Fluid (lake)</v>
      </c>
      <c r="K383" s="1" t="str">
        <f t="shared" si="65"/>
        <v>Untreated Water</v>
      </c>
      <c r="L383">
        <v>21</v>
      </c>
      <c r="M383" t="s">
        <v>28</v>
      </c>
      <c r="N383">
        <v>382</v>
      </c>
      <c r="O383">
        <v>60</v>
      </c>
      <c r="P383">
        <v>4.7</v>
      </c>
      <c r="Q383">
        <v>2.5000000000000001E-2</v>
      </c>
      <c r="R383">
        <v>1.7</v>
      </c>
      <c r="S383">
        <v>0.4</v>
      </c>
      <c r="T383">
        <v>1</v>
      </c>
    </row>
    <row r="384" spans="1:20" hidden="1" x14ac:dyDescent="0.3">
      <c r="A384" t="s">
        <v>1508</v>
      </c>
      <c r="B384" t="s">
        <v>1509</v>
      </c>
      <c r="C384" s="1" t="str">
        <f t="shared" si="56"/>
        <v>21:0691</v>
      </c>
      <c r="D384" s="1" t="str">
        <f t="shared" si="63"/>
        <v>21:0209</v>
      </c>
      <c r="E384" t="s">
        <v>1510</v>
      </c>
      <c r="F384" t="s">
        <v>1511</v>
      </c>
      <c r="H384">
        <v>45.865184599999999</v>
      </c>
      <c r="I384">
        <v>-79.550841899999995</v>
      </c>
      <c r="J384" s="1" t="str">
        <f t="shared" si="64"/>
        <v>Fluid (lake)</v>
      </c>
      <c r="K384" s="1" t="str">
        <f t="shared" si="65"/>
        <v>Untreated Water</v>
      </c>
      <c r="L384">
        <v>21</v>
      </c>
      <c r="M384" t="s">
        <v>33</v>
      </c>
      <c r="N384">
        <v>383</v>
      </c>
      <c r="O384">
        <v>60</v>
      </c>
      <c r="P384">
        <v>5.4</v>
      </c>
      <c r="Q384">
        <v>2.5000000000000001E-2</v>
      </c>
      <c r="R384">
        <v>2.4</v>
      </c>
      <c r="S384">
        <v>0.6</v>
      </c>
      <c r="T384">
        <v>3</v>
      </c>
    </row>
    <row r="385" spans="1:20" hidden="1" x14ac:dyDescent="0.3">
      <c r="A385" t="s">
        <v>1512</v>
      </c>
      <c r="B385" t="s">
        <v>1513</v>
      </c>
      <c r="C385" s="1" t="str">
        <f t="shared" si="56"/>
        <v>21:0691</v>
      </c>
      <c r="D385" s="1" t="str">
        <f t="shared" si="63"/>
        <v>21:0209</v>
      </c>
      <c r="E385" t="s">
        <v>1514</v>
      </c>
      <c r="F385" t="s">
        <v>1515</v>
      </c>
      <c r="H385">
        <v>45.848393299999998</v>
      </c>
      <c r="I385">
        <v>-79.548316700000001</v>
      </c>
      <c r="J385" s="1" t="str">
        <f t="shared" si="64"/>
        <v>Fluid (lake)</v>
      </c>
      <c r="K385" s="1" t="str">
        <f t="shared" si="65"/>
        <v>Untreated Water</v>
      </c>
      <c r="L385">
        <v>21</v>
      </c>
      <c r="M385" t="s">
        <v>38</v>
      </c>
      <c r="N385">
        <v>384</v>
      </c>
      <c r="O385">
        <v>60</v>
      </c>
      <c r="P385">
        <v>4.8</v>
      </c>
      <c r="Q385">
        <v>2.5000000000000001E-2</v>
      </c>
      <c r="R385">
        <v>4.4000000000000004</v>
      </c>
      <c r="S385">
        <v>0.8</v>
      </c>
      <c r="T385">
        <v>1</v>
      </c>
    </row>
    <row r="386" spans="1:20" hidden="1" x14ac:dyDescent="0.3">
      <c r="A386" t="s">
        <v>1516</v>
      </c>
      <c r="B386" t="s">
        <v>1517</v>
      </c>
      <c r="C386" s="1" t="str">
        <f t="shared" ref="C386:C449" si="66">HYPERLINK("https://geochem.nrcan.gc.ca/cdogs/content/bdl/bdl210691_e.htm", "21:0691")</f>
        <v>21:0691</v>
      </c>
      <c r="D386" s="1" t="str">
        <f t="shared" si="63"/>
        <v>21:0209</v>
      </c>
      <c r="E386" t="s">
        <v>1518</v>
      </c>
      <c r="F386" t="s">
        <v>1519</v>
      </c>
      <c r="H386">
        <v>45.811084600000001</v>
      </c>
      <c r="I386">
        <v>-79.555338599999999</v>
      </c>
      <c r="J386" s="1" t="str">
        <f t="shared" si="64"/>
        <v>Fluid (lake)</v>
      </c>
      <c r="K386" s="1" t="str">
        <f t="shared" si="65"/>
        <v>Untreated Water</v>
      </c>
      <c r="L386">
        <v>21</v>
      </c>
      <c r="M386" t="s">
        <v>43</v>
      </c>
      <c r="N386">
        <v>385</v>
      </c>
      <c r="O386">
        <v>60</v>
      </c>
      <c r="P386">
        <v>5.5</v>
      </c>
      <c r="Q386">
        <v>2.5000000000000001E-2</v>
      </c>
      <c r="R386">
        <v>2.8</v>
      </c>
      <c r="S386">
        <v>0.6</v>
      </c>
      <c r="T386">
        <v>3</v>
      </c>
    </row>
    <row r="387" spans="1:20" hidden="1" x14ac:dyDescent="0.3">
      <c r="A387" t="s">
        <v>1520</v>
      </c>
      <c r="B387" t="s">
        <v>1521</v>
      </c>
      <c r="C387" s="1" t="str">
        <f t="shared" si="66"/>
        <v>21:0691</v>
      </c>
      <c r="D387" s="1" t="str">
        <f t="shared" si="63"/>
        <v>21:0209</v>
      </c>
      <c r="E387" t="s">
        <v>1522</v>
      </c>
      <c r="F387" t="s">
        <v>1523</v>
      </c>
      <c r="H387">
        <v>45.776289900000002</v>
      </c>
      <c r="I387">
        <v>-79.550541699999997</v>
      </c>
      <c r="J387" s="1" t="str">
        <f t="shared" si="64"/>
        <v>Fluid (lake)</v>
      </c>
      <c r="K387" s="1" t="str">
        <f t="shared" si="65"/>
        <v>Untreated Water</v>
      </c>
      <c r="L387">
        <v>21</v>
      </c>
      <c r="M387" t="s">
        <v>53</v>
      </c>
      <c r="N387">
        <v>386</v>
      </c>
      <c r="O387">
        <v>60</v>
      </c>
      <c r="P387">
        <v>5.2</v>
      </c>
      <c r="Q387">
        <v>2.5000000000000001E-2</v>
      </c>
      <c r="R387">
        <v>1.8</v>
      </c>
      <c r="S387">
        <v>0.4</v>
      </c>
      <c r="T387">
        <v>1</v>
      </c>
    </row>
    <row r="388" spans="1:20" hidden="1" x14ac:dyDescent="0.3">
      <c r="A388" t="s">
        <v>1524</v>
      </c>
      <c r="B388" t="s">
        <v>1525</v>
      </c>
      <c r="C388" s="1" t="str">
        <f t="shared" si="66"/>
        <v>21:0691</v>
      </c>
      <c r="D388" s="1" t="str">
        <f t="shared" si="63"/>
        <v>21:0209</v>
      </c>
      <c r="E388" t="s">
        <v>1526</v>
      </c>
      <c r="F388" t="s">
        <v>1527</v>
      </c>
      <c r="H388">
        <v>45.777325099999999</v>
      </c>
      <c r="I388">
        <v>-79.521058100000005</v>
      </c>
      <c r="J388" s="1" t="str">
        <f t="shared" si="64"/>
        <v>Fluid (lake)</v>
      </c>
      <c r="K388" s="1" t="str">
        <f t="shared" si="65"/>
        <v>Untreated Water</v>
      </c>
      <c r="L388">
        <v>21</v>
      </c>
      <c r="M388" t="s">
        <v>58</v>
      </c>
      <c r="N388">
        <v>387</v>
      </c>
      <c r="O388">
        <v>60</v>
      </c>
      <c r="P388">
        <v>5.2</v>
      </c>
      <c r="Q388">
        <v>2.5000000000000001E-2</v>
      </c>
      <c r="R388">
        <v>1.8</v>
      </c>
      <c r="S388">
        <v>0.4</v>
      </c>
      <c r="T388">
        <v>2</v>
      </c>
    </row>
    <row r="389" spans="1:20" hidden="1" x14ac:dyDescent="0.3">
      <c r="A389" t="s">
        <v>1528</v>
      </c>
      <c r="B389" t="s">
        <v>1529</v>
      </c>
      <c r="C389" s="1" t="str">
        <f t="shared" si="66"/>
        <v>21:0691</v>
      </c>
      <c r="D389" s="1" t="str">
        <f>HYPERLINK("https://geochem.nrcan.gc.ca/cdogs/content/svy/svy_e.htm", "")</f>
        <v/>
      </c>
      <c r="G389" s="1" t="str">
        <f>HYPERLINK("https://geochem.nrcan.gc.ca/cdogs/content/cr_/cr_00082_e.htm", "82")</f>
        <v>82</v>
      </c>
      <c r="J389" t="s">
        <v>46</v>
      </c>
      <c r="K389" t="s">
        <v>47</v>
      </c>
      <c r="L389">
        <v>21</v>
      </c>
      <c r="M389" t="s">
        <v>48</v>
      </c>
      <c r="N389">
        <v>388</v>
      </c>
      <c r="O389">
        <v>110</v>
      </c>
      <c r="P389">
        <v>6</v>
      </c>
      <c r="Q389">
        <v>0.5</v>
      </c>
      <c r="R389">
        <v>17.5</v>
      </c>
      <c r="S389">
        <v>2.7</v>
      </c>
      <c r="T389">
        <v>37</v>
      </c>
    </row>
    <row r="390" spans="1:20" hidden="1" x14ac:dyDescent="0.3">
      <c r="A390" t="s">
        <v>1530</v>
      </c>
      <c r="B390" t="s">
        <v>1531</v>
      </c>
      <c r="C390" s="1" t="str">
        <f t="shared" si="66"/>
        <v>21:0691</v>
      </c>
      <c r="D390" s="1" t="str">
        <f t="shared" ref="D390:D415" si="67">HYPERLINK("https://geochem.nrcan.gc.ca/cdogs/content/svy/svy210209_e.htm", "21:0209")</f>
        <v>21:0209</v>
      </c>
      <c r="E390" t="s">
        <v>1532</v>
      </c>
      <c r="F390" t="s">
        <v>1533</v>
      </c>
      <c r="H390">
        <v>45.809268299999999</v>
      </c>
      <c r="I390">
        <v>-79.481920700000003</v>
      </c>
      <c r="J390" s="1" t="str">
        <f t="shared" ref="J390:J415" si="68">HYPERLINK("https://geochem.nrcan.gc.ca/cdogs/content/kwd/kwd020016_e.htm", "Fluid (lake)")</f>
        <v>Fluid (lake)</v>
      </c>
      <c r="K390" s="1" t="str">
        <f t="shared" ref="K390:K415" si="69">HYPERLINK("https://geochem.nrcan.gc.ca/cdogs/content/kwd/kwd080007_e.htm", "Untreated Water")</f>
        <v>Untreated Water</v>
      </c>
      <c r="L390">
        <v>21</v>
      </c>
      <c r="M390" t="s">
        <v>63</v>
      </c>
      <c r="N390">
        <v>389</v>
      </c>
      <c r="O390">
        <v>60</v>
      </c>
      <c r="P390">
        <v>5</v>
      </c>
      <c r="Q390">
        <v>2.5000000000000001E-2</v>
      </c>
      <c r="R390">
        <v>2.4</v>
      </c>
      <c r="S390">
        <v>0.5</v>
      </c>
      <c r="T390">
        <v>2</v>
      </c>
    </row>
    <row r="391" spans="1:20" hidden="1" x14ac:dyDescent="0.3">
      <c r="A391" t="s">
        <v>1534</v>
      </c>
      <c r="B391" t="s">
        <v>1535</v>
      </c>
      <c r="C391" s="1" t="str">
        <f t="shared" si="66"/>
        <v>21:0691</v>
      </c>
      <c r="D391" s="1" t="str">
        <f t="shared" si="67"/>
        <v>21:0209</v>
      </c>
      <c r="E391" t="s">
        <v>1536</v>
      </c>
      <c r="F391" t="s">
        <v>1537</v>
      </c>
      <c r="H391">
        <v>45.831380899999999</v>
      </c>
      <c r="I391">
        <v>-79.500167399999995</v>
      </c>
      <c r="J391" s="1" t="str">
        <f t="shared" si="68"/>
        <v>Fluid (lake)</v>
      </c>
      <c r="K391" s="1" t="str">
        <f t="shared" si="69"/>
        <v>Untreated Water</v>
      </c>
      <c r="L391">
        <v>21</v>
      </c>
      <c r="M391" t="s">
        <v>68</v>
      </c>
      <c r="N391">
        <v>390</v>
      </c>
      <c r="O391">
        <v>80</v>
      </c>
      <c r="P391">
        <v>5.5</v>
      </c>
      <c r="Q391">
        <v>2.5000000000000001E-2</v>
      </c>
      <c r="R391">
        <v>2.9</v>
      </c>
      <c r="S391">
        <v>0.7</v>
      </c>
      <c r="T391">
        <v>5</v>
      </c>
    </row>
    <row r="392" spans="1:20" hidden="1" x14ac:dyDescent="0.3">
      <c r="A392" t="s">
        <v>1538</v>
      </c>
      <c r="B392" t="s">
        <v>1539</v>
      </c>
      <c r="C392" s="1" t="str">
        <f t="shared" si="66"/>
        <v>21:0691</v>
      </c>
      <c r="D392" s="1" t="str">
        <f t="shared" si="67"/>
        <v>21:0209</v>
      </c>
      <c r="E392" t="s">
        <v>1540</v>
      </c>
      <c r="F392" t="s">
        <v>1541</v>
      </c>
      <c r="H392">
        <v>45.887554100000003</v>
      </c>
      <c r="I392">
        <v>-79.506347899999994</v>
      </c>
      <c r="J392" s="1" t="str">
        <f t="shared" si="68"/>
        <v>Fluid (lake)</v>
      </c>
      <c r="K392" s="1" t="str">
        <f t="shared" si="69"/>
        <v>Untreated Water</v>
      </c>
      <c r="L392">
        <v>21</v>
      </c>
      <c r="M392" t="s">
        <v>73</v>
      </c>
      <c r="N392">
        <v>391</v>
      </c>
      <c r="O392">
        <v>70</v>
      </c>
      <c r="P392">
        <v>5.4</v>
      </c>
      <c r="Q392">
        <v>2.5000000000000001E-2</v>
      </c>
      <c r="R392">
        <v>2.5</v>
      </c>
      <c r="S392">
        <v>0.6</v>
      </c>
      <c r="T392">
        <v>2</v>
      </c>
    </row>
    <row r="393" spans="1:20" hidden="1" x14ac:dyDescent="0.3">
      <c r="A393" t="s">
        <v>1542</v>
      </c>
      <c r="B393" t="s">
        <v>1543</v>
      </c>
      <c r="C393" s="1" t="str">
        <f t="shared" si="66"/>
        <v>21:0691</v>
      </c>
      <c r="D393" s="1" t="str">
        <f t="shared" si="67"/>
        <v>21:0209</v>
      </c>
      <c r="E393" t="s">
        <v>1544</v>
      </c>
      <c r="F393" t="s">
        <v>1545</v>
      </c>
      <c r="H393">
        <v>45.877136</v>
      </c>
      <c r="I393">
        <v>-79.479411900000002</v>
      </c>
      <c r="J393" s="1" t="str">
        <f t="shared" si="68"/>
        <v>Fluid (lake)</v>
      </c>
      <c r="K393" s="1" t="str">
        <f t="shared" si="69"/>
        <v>Untreated Water</v>
      </c>
      <c r="L393">
        <v>21</v>
      </c>
      <c r="M393" t="s">
        <v>78</v>
      </c>
      <c r="N393">
        <v>392</v>
      </c>
      <c r="O393">
        <v>80</v>
      </c>
      <c r="P393">
        <v>5.3</v>
      </c>
      <c r="Q393">
        <v>2.5000000000000001E-2</v>
      </c>
      <c r="R393">
        <v>3</v>
      </c>
      <c r="S393">
        <v>0.6</v>
      </c>
      <c r="T393">
        <v>3</v>
      </c>
    </row>
    <row r="394" spans="1:20" hidden="1" x14ac:dyDescent="0.3">
      <c r="A394" t="s">
        <v>1546</v>
      </c>
      <c r="B394" t="s">
        <v>1547</v>
      </c>
      <c r="C394" s="1" t="str">
        <f t="shared" si="66"/>
        <v>21:0691</v>
      </c>
      <c r="D394" s="1" t="str">
        <f t="shared" si="67"/>
        <v>21:0209</v>
      </c>
      <c r="E394" t="s">
        <v>1548</v>
      </c>
      <c r="F394" t="s">
        <v>1549</v>
      </c>
      <c r="H394">
        <v>45.853513499999998</v>
      </c>
      <c r="I394">
        <v>-79.467613999999998</v>
      </c>
      <c r="J394" s="1" t="str">
        <f t="shared" si="68"/>
        <v>Fluid (lake)</v>
      </c>
      <c r="K394" s="1" t="str">
        <f t="shared" si="69"/>
        <v>Untreated Water</v>
      </c>
      <c r="L394">
        <v>21</v>
      </c>
      <c r="M394" t="s">
        <v>83</v>
      </c>
      <c r="N394">
        <v>393</v>
      </c>
      <c r="O394">
        <v>80</v>
      </c>
      <c r="P394">
        <v>5.4</v>
      </c>
      <c r="Q394">
        <v>2.5000000000000001E-2</v>
      </c>
      <c r="R394">
        <v>2.2999999999999998</v>
      </c>
      <c r="S394">
        <v>0.5</v>
      </c>
      <c r="T394">
        <v>3</v>
      </c>
    </row>
    <row r="395" spans="1:20" hidden="1" x14ac:dyDescent="0.3">
      <c r="A395" t="s">
        <v>1550</v>
      </c>
      <c r="B395" t="s">
        <v>1551</v>
      </c>
      <c r="C395" s="1" t="str">
        <f t="shared" si="66"/>
        <v>21:0691</v>
      </c>
      <c r="D395" s="1" t="str">
        <f t="shared" si="67"/>
        <v>21:0209</v>
      </c>
      <c r="E395" t="s">
        <v>1552</v>
      </c>
      <c r="F395" t="s">
        <v>1553</v>
      </c>
      <c r="H395">
        <v>45.803694200000002</v>
      </c>
      <c r="I395">
        <v>-79.405783600000007</v>
      </c>
      <c r="J395" s="1" t="str">
        <f t="shared" si="68"/>
        <v>Fluid (lake)</v>
      </c>
      <c r="K395" s="1" t="str">
        <f t="shared" si="69"/>
        <v>Untreated Water</v>
      </c>
      <c r="L395">
        <v>21</v>
      </c>
      <c r="M395" t="s">
        <v>88</v>
      </c>
      <c r="N395">
        <v>394</v>
      </c>
      <c r="O395">
        <v>50</v>
      </c>
      <c r="P395">
        <v>4.7</v>
      </c>
      <c r="Q395">
        <v>2.5000000000000001E-2</v>
      </c>
      <c r="R395">
        <v>0.8</v>
      </c>
      <c r="S395">
        <v>0.2</v>
      </c>
      <c r="T395">
        <v>0.5</v>
      </c>
    </row>
    <row r="396" spans="1:20" hidden="1" x14ac:dyDescent="0.3">
      <c r="A396" t="s">
        <v>1554</v>
      </c>
      <c r="B396" t="s">
        <v>1555</v>
      </c>
      <c r="C396" s="1" t="str">
        <f t="shared" si="66"/>
        <v>21:0691</v>
      </c>
      <c r="D396" s="1" t="str">
        <f t="shared" si="67"/>
        <v>21:0209</v>
      </c>
      <c r="E396" t="s">
        <v>1556</v>
      </c>
      <c r="F396" t="s">
        <v>1557</v>
      </c>
      <c r="H396">
        <v>45.809800199999998</v>
      </c>
      <c r="I396">
        <v>-79.349673100000004</v>
      </c>
      <c r="J396" s="1" t="str">
        <f t="shared" si="68"/>
        <v>Fluid (lake)</v>
      </c>
      <c r="K396" s="1" t="str">
        <f t="shared" si="69"/>
        <v>Untreated Water</v>
      </c>
      <c r="L396">
        <v>21</v>
      </c>
      <c r="M396" t="s">
        <v>93</v>
      </c>
      <c r="N396">
        <v>395</v>
      </c>
      <c r="O396">
        <v>60</v>
      </c>
      <c r="P396">
        <v>5.2</v>
      </c>
      <c r="Q396">
        <v>2.5000000000000001E-2</v>
      </c>
      <c r="R396">
        <v>3.6</v>
      </c>
      <c r="S396">
        <v>1.3</v>
      </c>
      <c r="T396">
        <v>2</v>
      </c>
    </row>
    <row r="397" spans="1:20" hidden="1" x14ac:dyDescent="0.3">
      <c r="A397" t="s">
        <v>1558</v>
      </c>
      <c r="B397" t="s">
        <v>1559</v>
      </c>
      <c r="C397" s="1" t="str">
        <f t="shared" si="66"/>
        <v>21:0691</v>
      </c>
      <c r="D397" s="1" t="str">
        <f t="shared" si="67"/>
        <v>21:0209</v>
      </c>
      <c r="E397" t="s">
        <v>1560</v>
      </c>
      <c r="F397" t="s">
        <v>1561</v>
      </c>
      <c r="H397">
        <v>45.781554399999997</v>
      </c>
      <c r="I397">
        <v>-79.304094000000006</v>
      </c>
      <c r="J397" s="1" t="str">
        <f t="shared" si="68"/>
        <v>Fluid (lake)</v>
      </c>
      <c r="K397" s="1" t="str">
        <f t="shared" si="69"/>
        <v>Untreated Water</v>
      </c>
      <c r="L397">
        <v>21</v>
      </c>
      <c r="M397" t="s">
        <v>98</v>
      </c>
      <c r="N397">
        <v>396</v>
      </c>
      <c r="O397">
        <v>60</v>
      </c>
      <c r="P397">
        <v>5.4</v>
      </c>
      <c r="Q397">
        <v>2.5000000000000001E-2</v>
      </c>
      <c r="R397">
        <v>3.8</v>
      </c>
      <c r="S397">
        <v>0.9</v>
      </c>
      <c r="T397">
        <v>4</v>
      </c>
    </row>
    <row r="398" spans="1:20" hidden="1" x14ac:dyDescent="0.3">
      <c r="A398" t="s">
        <v>1562</v>
      </c>
      <c r="B398" t="s">
        <v>1563</v>
      </c>
      <c r="C398" s="1" t="str">
        <f t="shared" si="66"/>
        <v>21:0691</v>
      </c>
      <c r="D398" s="1" t="str">
        <f t="shared" si="67"/>
        <v>21:0209</v>
      </c>
      <c r="E398" t="s">
        <v>1564</v>
      </c>
      <c r="F398" t="s">
        <v>1565</v>
      </c>
      <c r="H398">
        <v>45.793309800000003</v>
      </c>
      <c r="I398">
        <v>-79.2872287</v>
      </c>
      <c r="J398" s="1" t="str">
        <f t="shared" si="68"/>
        <v>Fluid (lake)</v>
      </c>
      <c r="K398" s="1" t="str">
        <f t="shared" si="69"/>
        <v>Untreated Water</v>
      </c>
      <c r="L398">
        <v>21</v>
      </c>
      <c r="M398" t="s">
        <v>103</v>
      </c>
      <c r="N398">
        <v>397</v>
      </c>
      <c r="O398">
        <v>50</v>
      </c>
      <c r="P398">
        <v>5.4</v>
      </c>
      <c r="Q398">
        <v>2.5000000000000001E-2</v>
      </c>
      <c r="R398">
        <v>2.2000000000000002</v>
      </c>
      <c r="S398">
        <v>0.6</v>
      </c>
      <c r="T398">
        <v>3</v>
      </c>
    </row>
    <row r="399" spans="1:20" hidden="1" x14ac:dyDescent="0.3">
      <c r="A399" t="s">
        <v>1566</v>
      </c>
      <c r="B399" t="s">
        <v>1567</v>
      </c>
      <c r="C399" s="1" t="str">
        <f t="shared" si="66"/>
        <v>21:0691</v>
      </c>
      <c r="D399" s="1" t="str">
        <f t="shared" si="67"/>
        <v>21:0209</v>
      </c>
      <c r="E399" t="s">
        <v>1568</v>
      </c>
      <c r="F399" t="s">
        <v>1569</v>
      </c>
      <c r="H399">
        <v>45.825425199999998</v>
      </c>
      <c r="I399">
        <v>-79.290877199999997</v>
      </c>
      <c r="J399" s="1" t="str">
        <f t="shared" si="68"/>
        <v>Fluid (lake)</v>
      </c>
      <c r="K399" s="1" t="str">
        <f t="shared" si="69"/>
        <v>Untreated Water</v>
      </c>
      <c r="L399">
        <v>21</v>
      </c>
      <c r="M399" t="s">
        <v>108</v>
      </c>
      <c r="N399">
        <v>398</v>
      </c>
      <c r="O399">
        <v>60</v>
      </c>
      <c r="P399">
        <v>5.7</v>
      </c>
      <c r="Q399">
        <v>2.5000000000000001E-2</v>
      </c>
      <c r="R399">
        <v>4.0999999999999996</v>
      </c>
      <c r="S399">
        <v>1.4</v>
      </c>
      <c r="T399">
        <v>9</v>
      </c>
    </row>
    <row r="400" spans="1:20" hidden="1" x14ac:dyDescent="0.3">
      <c r="A400" t="s">
        <v>1570</v>
      </c>
      <c r="B400" t="s">
        <v>1571</v>
      </c>
      <c r="C400" s="1" t="str">
        <f t="shared" si="66"/>
        <v>21:0691</v>
      </c>
      <c r="D400" s="1" t="str">
        <f t="shared" si="67"/>
        <v>21:0209</v>
      </c>
      <c r="E400" t="s">
        <v>1572</v>
      </c>
      <c r="F400" t="s">
        <v>1573</v>
      </c>
      <c r="H400">
        <v>45.850581099999999</v>
      </c>
      <c r="I400">
        <v>-79.363302200000007</v>
      </c>
      <c r="J400" s="1" t="str">
        <f t="shared" si="68"/>
        <v>Fluid (lake)</v>
      </c>
      <c r="K400" s="1" t="str">
        <f t="shared" si="69"/>
        <v>Untreated Water</v>
      </c>
      <c r="L400">
        <v>21</v>
      </c>
      <c r="M400" t="s">
        <v>113</v>
      </c>
      <c r="N400">
        <v>399</v>
      </c>
      <c r="O400">
        <v>60</v>
      </c>
      <c r="P400">
        <v>5.7</v>
      </c>
      <c r="Q400">
        <v>2.5000000000000001E-2</v>
      </c>
      <c r="R400">
        <v>4</v>
      </c>
      <c r="S400">
        <v>1.6</v>
      </c>
      <c r="T400">
        <v>10</v>
      </c>
    </row>
    <row r="401" spans="1:20" hidden="1" x14ac:dyDescent="0.3">
      <c r="A401" t="s">
        <v>1574</v>
      </c>
      <c r="B401" t="s">
        <v>1575</v>
      </c>
      <c r="C401" s="1" t="str">
        <f t="shared" si="66"/>
        <v>21:0691</v>
      </c>
      <c r="D401" s="1" t="str">
        <f t="shared" si="67"/>
        <v>21:0209</v>
      </c>
      <c r="E401" t="s">
        <v>1576</v>
      </c>
      <c r="F401" t="s">
        <v>1577</v>
      </c>
      <c r="H401">
        <v>45.847827299999999</v>
      </c>
      <c r="I401">
        <v>-79.2938343</v>
      </c>
      <c r="J401" s="1" t="str">
        <f t="shared" si="68"/>
        <v>Fluid (lake)</v>
      </c>
      <c r="K401" s="1" t="str">
        <f t="shared" si="69"/>
        <v>Untreated Water</v>
      </c>
      <c r="L401">
        <v>22</v>
      </c>
      <c r="M401" t="s">
        <v>24</v>
      </c>
      <c r="N401">
        <v>400</v>
      </c>
      <c r="O401">
        <v>70</v>
      </c>
      <c r="P401">
        <v>5.6</v>
      </c>
      <c r="Q401">
        <v>2.5000000000000001E-2</v>
      </c>
      <c r="R401">
        <v>4</v>
      </c>
      <c r="S401">
        <v>1.4</v>
      </c>
      <c r="T401">
        <v>7</v>
      </c>
    </row>
    <row r="402" spans="1:20" hidden="1" x14ac:dyDescent="0.3">
      <c r="A402" t="s">
        <v>1578</v>
      </c>
      <c r="B402" t="s">
        <v>1579</v>
      </c>
      <c r="C402" s="1" t="str">
        <f t="shared" si="66"/>
        <v>21:0691</v>
      </c>
      <c r="D402" s="1" t="str">
        <f t="shared" si="67"/>
        <v>21:0209</v>
      </c>
      <c r="E402" t="s">
        <v>1576</v>
      </c>
      <c r="F402" t="s">
        <v>1580</v>
      </c>
      <c r="H402">
        <v>45.847827299999999</v>
      </c>
      <c r="I402">
        <v>-79.2938343</v>
      </c>
      <c r="J402" s="1" t="str">
        <f t="shared" si="68"/>
        <v>Fluid (lake)</v>
      </c>
      <c r="K402" s="1" t="str">
        <f t="shared" si="69"/>
        <v>Untreated Water</v>
      </c>
      <c r="L402">
        <v>22</v>
      </c>
      <c r="M402" t="s">
        <v>28</v>
      </c>
      <c r="N402">
        <v>401</v>
      </c>
      <c r="O402">
        <v>60</v>
      </c>
      <c r="P402">
        <v>5.7</v>
      </c>
      <c r="Q402">
        <v>2.5000000000000001E-2</v>
      </c>
      <c r="R402">
        <v>4.0999999999999996</v>
      </c>
      <c r="S402">
        <v>1.3</v>
      </c>
      <c r="T402">
        <v>7</v>
      </c>
    </row>
    <row r="403" spans="1:20" hidden="1" x14ac:dyDescent="0.3">
      <c r="A403" t="s">
        <v>1581</v>
      </c>
      <c r="B403" t="s">
        <v>1582</v>
      </c>
      <c r="C403" s="1" t="str">
        <f t="shared" si="66"/>
        <v>21:0691</v>
      </c>
      <c r="D403" s="1" t="str">
        <f t="shared" si="67"/>
        <v>21:0209</v>
      </c>
      <c r="E403" t="s">
        <v>1583</v>
      </c>
      <c r="F403" t="s">
        <v>1584</v>
      </c>
      <c r="H403">
        <v>45.833208900000002</v>
      </c>
      <c r="I403">
        <v>-79.257392499999995</v>
      </c>
      <c r="J403" s="1" t="str">
        <f t="shared" si="68"/>
        <v>Fluid (lake)</v>
      </c>
      <c r="K403" s="1" t="str">
        <f t="shared" si="69"/>
        <v>Untreated Water</v>
      </c>
      <c r="L403">
        <v>22</v>
      </c>
      <c r="M403" t="s">
        <v>33</v>
      </c>
      <c r="N403">
        <v>402</v>
      </c>
      <c r="O403">
        <v>60</v>
      </c>
      <c r="P403">
        <v>4.9000000000000004</v>
      </c>
      <c r="Q403">
        <v>2.5000000000000001E-2</v>
      </c>
      <c r="R403">
        <v>1.7</v>
      </c>
      <c r="S403">
        <v>0.5</v>
      </c>
      <c r="T403">
        <v>1</v>
      </c>
    </row>
    <row r="404" spans="1:20" hidden="1" x14ac:dyDescent="0.3">
      <c r="A404" t="s">
        <v>1585</v>
      </c>
      <c r="B404" t="s">
        <v>1586</v>
      </c>
      <c r="C404" s="1" t="str">
        <f t="shared" si="66"/>
        <v>21:0691</v>
      </c>
      <c r="D404" s="1" t="str">
        <f t="shared" si="67"/>
        <v>21:0209</v>
      </c>
      <c r="E404" t="s">
        <v>1587</v>
      </c>
      <c r="F404" t="s">
        <v>1588</v>
      </c>
      <c r="H404">
        <v>45.814042999999998</v>
      </c>
      <c r="I404">
        <v>-79.235491499999995</v>
      </c>
      <c r="J404" s="1" t="str">
        <f t="shared" si="68"/>
        <v>Fluid (lake)</v>
      </c>
      <c r="K404" s="1" t="str">
        <f t="shared" si="69"/>
        <v>Untreated Water</v>
      </c>
      <c r="L404">
        <v>22</v>
      </c>
      <c r="M404" t="s">
        <v>38</v>
      </c>
      <c r="N404">
        <v>403</v>
      </c>
      <c r="O404">
        <v>50</v>
      </c>
      <c r="P404">
        <v>5.3</v>
      </c>
      <c r="Q404">
        <v>2.5000000000000001E-2</v>
      </c>
      <c r="R404">
        <v>2.4</v>
      </c>
      <c r="S404">
        <v>0.6</v>
      </c>
      <c r="T404">
        <v>2</v>
      </c>
    </row>
    <row r="405" spans="1:20" hidden="1" x14ac:dyDescent="0.3">
      <c r="A405" t="s">
        <v>1589</v>
      </c>
      <c r="B405" t="s">
        <v>1590</v>
      </c>
      <c r="C405" s="1" t="str">
        <f t="shared" si="66"/>
        <v>21:0691</v>
      </c>
      <c r="D405" s="1" t="str">
        <f t="shared" si="67"/>
        <v>21:0209</v>
      </c>
      <c r="E405" t="s">
        <v>1591</v>
      </c>
      <c r="F405" t="s">
        <v>1592</v>
      </c>
      <c r="H405">
        <v>45.814072699999997</v>
      </c>
      <c r="I405">
        <v>-79.214239399999997</v>
      </c>
      <c r="J405" s="1" t="str">
        <f t="shared" si="68"/>
        <v>Fluid (lake)</v>
      </c>
      <c r="K405" s="1" t="str">
        <f t="shared" si="69"/>
        <v>Untreated Water</v>
      </c>
      <c r="L405">
        <v>22</v>
      </c>
      <c r="M405" t="s">
        <v>43</v>
      </c>
      <c r="N405">
        <v>404</v>
      </c>
      <c r="O405">
        <v>50</v>
      </c>
      <c r="P405">
        <v>5.2</v>
      </c>
      <c r="Q405">
        <v>2.5000000000000001E-2</v>
      </c>
      <c r="R405">
        <v>2.7</v>
      </c>
      <c r="S405">
        <v>0.7</v>
      </c>
      <c r="T405">
        <v>3</v>
      </c>
    </row>
    <row r="406" spans="1:20" hidden="1" x14ac:dyDescent="0.3">
      <c r="A406" t="s">
        <v>1593</v>
      </c>
      <c r="B406" t="s">
        <v>1594</v>
      </c>
      <c r="C406" s="1" t="str">
        <f t="shared" si="66"/>
        <v>21:0691</v>
      </c>
      <c r="D406" s="1" t="str">
        <f t="shared" si="67"/>
        <v>21:0209</v>
      </c>
      <c r="E406" t="s">
        <v>1595</v>
      </c>
      <c r="F406" t="s">
        <v>1596</v>
      </c>
      <c r="H406">
        <v>45.783285300000003</v>
      </c>
      <c r="I406">
        <v>-79.197895599999995</v>
      </c>
      <c r="J406" s="1" t="str">
        <f t="shared" si="68"/>
        <v>Fluid (lake)</v>
      </c>
      <c r="K406" s="1" t="str">
        <f t="shared" si="69"/>
        <v>Untreated Water</v>
      </c>
      <c r="L406">
        <v>22</v>
      </c>
      <c r="M406" t="s">
        <v>53</v>
      </c>
      <c r="N406">
        <v>405</v>
      </c>
      <c r="O406">
        <v>60</v>
      </c>
      <c r="P406">
        <v>5.4</v>
      </c>
      <c r="Q406">
        <v>2.5000000000000001E-2</v>
      </c>
      <c r="R406">
        <v>3.1</v>
      </c>
      <c r="S406">
        <v>0.8</v>
      </c>
      <c r="T406">
        <v>3</v>
      </c>
    </row>
    <row r="407" spans="1:20" hidden="1" x14ac:dyDescent="0.3">
      <c r="A407" t="s">
        <v>1597</v>
      </c>
      <c r="B407" t="s">
        <v>1598</v>
      </c>
      <c r="C407" s="1" t="str">
        <f t="shared" si="66"/>
        <v>21:0691</v>
      </c>
      <c r="D407" s="1" t="str">
        <f t="shared" si="67"/>
        <v>21:0209</v>
      </c>
      <c r="E407" t="s">
        <v>1599</v>
      </c>
      <c r="F407" t="s">
        <v>1600</v>
      </c>
      <c r="H407">
        <v>45.764707899999998</v>
      </c>
      <c r="I407">
        <v>-79.194495099999997</v>
      </c>
      <c r="J407" s="1" t="str">
        <f t="shared" si="68"/>
        <v>Fluid (lake)</v>
      </c>
      <c r="K407" s="1" t="str">
        <f t="shared" si="69"/>
        <v>Untreated Water</v>
      </c>
      <c r="L407">
        <v>22</v>
      </c>
      <c r="M407" t="s">
        <v>58</v>
      </c>
      <c r="N407">
        <v>406</v>
      </c>
      <c r="O407">
        <v>60</v>
      </c>
      <c r="P407">
        <v>5.4</v>
      </c>
      <c r="Q407">
        <v>2.5000000000000001E-2</v>
      </c>
      <c r="R407">
        <v>2.9</v>
      </c>
      <c r="S407">
        <v>0.8</v>
      </c>
      <c r="T407">
        <v>3</v>
      </c>
    </row>
    <row r="408" spans="1:20" hidden="1" x14ac:dyDescent="0.3">
      <c r="A408" t="s">
        <v>1601</v>
      </c>
      <c r="B408" t="s">
        <v>1602</v>
      </c>
      <c r="C408" s="1" t="str">
        <f t="shared" si="66"/>
        <v>21:0691</v>
      </c>
      <c r="D408" s="1" t="str">
        <f t="shared" si="67"/>
        <v>21:0209</v>
      </c>
      <c r="E408" t="s">
        <v>1603</v>
      </c>
      <c r="F408" t="s">
        <v>1604</v>
      </c>
      <c r="H408">
        <v>45.774414800000002</v>
      </c>
      <c r="I408">
        <v>-79.149754200000004</v>
      </c>
      <c r="J408" s="1" t="str">
        <f t="shared" si="68"/>
        <v>Fluid (lake)</v>
      </c>
      <c r="K408" s="1" t="str">
        <f t="shared" si="69"/>
        <v>Untreated Water</v>
      </c>
      <c r="L408">
        <v>22</v>
      </c>
      <c r="M408" t="s">
        <v>63</v>
      </c>
      <c r="N408">
        <v>407</v>
      </c>
      <c r="O408">
        <v>60</v>
      </c>
      <c r="P408">
        <v>5.4</v>
      </c>
      <c r="Q408">
        <v>2.5000000000000001E-2</v>
      </c>
      <c r="R408">
        <v>2.5</v>
      </c>
      <c r="S408">
        <v>0.6</v>
      </c>
      <c r="T408">
        <v>2</v>
      </c>
    </row>
    <row r="409" spans="1:20" hidden="1" x14ac:dyDescent="0.3">
      <c r="A409" t="s">
        <v>1605</v>
      </c>
      <c r="B409" t="s">
        <v>1606</v>
      </c>
      <c r="C409" s="1" t="str">
        <f t="shared" si="66"/>
        <v>21:0691</v>
      </c>
      <c r="D409" s="1" t="str">
        <f t="shared" si="67"/>
        <v>21:0209</v>
      </c>
      <c r="E409" t="s">
        <v>1607</v>
      </c>
      <c r="F409" t="s">
        <v>1608</v>
      </c>
      <c r="H409">
        <v>45.756700799999997</v>
      </c>
      <c r="I409">
        <v>-79.135347800000005</v>
      </c>
      <c r="J409" s="1" t="str">
        <f t="shared" si="68"/>
        <v>Fluid (lake)</v>
      </c>
      <c r="K409" s="1" t="str">
        <f t="shared" si="69"/>
        <v>Untreated Water</v>
      </c>
      <c r="L409">
        <v>22</v>
      </c>
      <c r="M409" t="s">
        <v>68</v>
      </c>
      <c r="N409">
        <v>408</v>
      </c>
      <c r="O409">
        <v>60</v>
      </c>
      <c r="P409">
        <v>5.7</v>
      </c>
      <c r="Q409">
        <v>2.5000000000000001E-2</v>
      </c>
      <c r="R409">
        <v>3.3</v>
      </c>
      <c r="S409">
        <v>0.8</v>
      </c>
      <c r="T409">
        <v>5</v>
      </c>
    </row>
    <row r="410" spans="1:20" hidden="1" x14ac:dyDescent="0.3">
      <c r="A410" t="s">
        <v>1609</v>
      </c>
      <c r="B410" t="s">
        <v>1610</v>
      </c>
      <c r="C410" s="1" t="str">
        <f t="shared" si="66"/>
        <v>21:0691</v>
      </c>
      <c r="D410" s="1" t="str">
        <f t="shared" si="67"/>
        <v>21:0209</v>
      </c>
      <c r="E410" t="s">
        <v>1611</v>
      </c>
      <c r="F410" t="s">
        <v>1612</v>
      </c>
      <c r="H410">
        <v>45.7547195</v>
      </c>
      <c r="I410">
        <v>-79.111176799999996</v>
      </c>
      <c r="J410" s="1" t="str">
        <f t="shared" si="68"/>
        <v>Fluid (lake)</v>
      </c>
      <c r="K410" s="1" t="str">
        <f t="shared" si="69"/>
        <v>Untreated Water</v>
      </c>
      <c r="L410">
        <v>22</v>
      </c>
      <c r="M410" t="s">
        <v>73</v>
      </c>
      <c r="N410">
        <v>409</v>
      </c>
      <c r="O410">
        <v>60</v>
      </c>
      <c r="P410">
        <v>5.0999999999999996</v>
      </c>
      <c r="Q410">
        <v>2.5000000000000001E-2</v>
      </c>
      <c r="R410">
        <v>1.7</v>
      </c>
      <c r="S410">
        <v>0.4</v>
      </c>
      <c r="T410">
        <v>1</v>
      </c>
    </row>
    <row r="411" spans="1:20" hidden="1" x14ac:dyDescent="0.3">
      <c r="A411" t="s">
        <v>1613</v>
      </c>
      <c r="B411" t="s">
        <v>1614</v>
      </c>
      <c r="C411" s="1" t="str">
        <f t="shared" si="66"/>
        <v>21:0691</v>
      </c>
      <c r="D411" s="1" t="str">
        <f t="shared" si="67"/>
        <v>21:0209</v>
      </c>
      <c r="E411" t="s">
        <v>1615</v>
      </c>
      <c r="F411" t="s">
        <v>1616</v>
      </c>
      <c r="H411">
        <v>45.732092999999999</v>
      </c>
      <c r="I411">
        <v>-79.086917700000001</v>
      </c>
      <c r="J411" s="1" t="str">
        <f t="shared" si="68"/>
        <v>Fluid (lake)</v>
      </c>
      <c r="K411" s="1" t="str">
        <f t="shared" si="69"/>
        <v>Untreated Water</v>
      </c>
      <c r="L411">
        <v>22</v>
      </c>
      <c r="M411" t="s">
        <v>78</v>
      </c>
      <c r="N411">
        <v>410</v>
      </c>
      <c r="O411">
        <v>50</v>
      </c>
      <c r="P411">
        <v>5.2</v>
      </c>
      <c r="Q411">
        <v>2.5000000000000001E-2</v>
      </c>
      <c r="R411">
        <v>2.4</v>
      </c>
      <c r="S411">
        <v>0.6</v>
      </c>
      <c r="T411">
        <v>2</v>
      </c>
    </row>
    <row r="412" spans="1:20" hidden="1" x14ac:dyDescent="0.3">
      <c r="A412" t="s">
        <v>1617</v>
      </c>
      <c r="B412" t="s">
        <v>1618</v>
      </c>
      <c r="C412" s="1" t="str">
        <f t="shared" si="66"/>
        <v>21:0691</v>
      </c>
      <c r="D412" s="1" t="str">
        <f t="shared" si="67"/>
        <v>21:0209</v>
      </c>
      <c r="E412" t="s">
        <v>1619</v>
      </c>
      <c r="F412" t="s">
        <v>1620</v>
      </c>
      <c r="H412">
        <v>45.7487292</v>
      </c>
      <c r="I412">
        <v>-79.037209799999999</v>
      </c>
      <c r="J412" s="1" t="str">
        <f t="shared" si="68"/>
        <v>Fluid (lake)</v>
      </c>
      <c r="K412" s="1" t="str">
        <f t="shared" si="69"/>
        <v>Untreated Water</v>
      </c>
      <c r="L412">
        <v>22</v>
      </c>
      <c r="M412" t="s">
        <v>83</v>
      </c>
      <c r="N412">
        <v>411</v>
      </c>
      <c r="O412">
        <v>60</v>
      </c>
      <c r="P412">
        <v>5.4</v>
      </c>
      <c r="Q412">
        <v>2.5000000000000001E-2</v>
      </c>
      <c r="R412">
        <v>2</v>
      </c>
      <c r="S412">
        <v>0.6</v>
      </c>
      <c r="T412">
        <v>2</v>
      </c>
    </row>
    <row r="413" spans="1:20" hidden="1" x14ac:dyDescent="0.3">
      <c r="A413" t="s">
        <v>1621</v>
      </c>
      <c r="B413" t="s">
        <v>1622</v>
      </c>
      <c r="C413" s="1" t="str">
        <f t="shared" si="66"/>
        <v>21:0691</v>
      </c>
      <c r="D413" s="1" t="str">
        <f t="shared" si="67"/>
        <v>21:0209</v>
      </c>
      <c r="E413" t="s">
        <v>1623</v>
      </c>
      <c r="F413" t="s">
        <v>1624</v>
      </c>
      <c r="H413">
        <v>45.791662500000001</v>
      </c>
      <c r="I413">
        <v>-79.029343400000002</v>
      </c>
      <c r="J413" s="1" t="str">
        <f t="shared" si="68"/>
        <v>Fluid (lake)</v>
      </c>
      <c r="K413" s="1" t="str">
        <f t="shared" si="69"/>
        <v>Untreated Water</v>
      </c>
      <c r="L413">
        <v>22</v>
      </c>
      <c r="M413" t="s">
        <v>88</v>
      </c>
      <c r="N413">
        <v>412</v>
      </c>
      <c r="O413">
        <v>60</v>
      </c>
      <c r="P413">
        <v>5.6</v>
      </c>
      <c r="Q413">
        <v>2.5000000000000001E-2</v>
      </c>
      <c r="R413">
        <v>3.3</v>
      </c>
      <c r="S413">
        <v>1</v>
      </c>
      <c r="T413">
        <v>6</v>
      </c>
    </row>
    <row r="414" spans="1:20" hidden="1" x14ac:dyDescent="0.3">
      <c r="A414" t="s">
        <v>1625</v>
      </c>
      <c r="B414" t="s">
        <v>1626</v>
      </c>
      <c r="C414" s="1" t="str">
        <f t="shared" si="66"/>
        <v>21:0691</v>
      </c>
      <c r="D414" s="1" t="str">
        <f t="shared" si="67"/>
        <v>21:0209</v>
      </c>
      <c r="E414" t="s">
        <v>1627</v>
      </c>
      <c r="F414" t="s">
        <v>1628</v>
      </c>
      <c r="H414">
        <v>45.785714900000002</v>
      </c>
      <c r="I414">
        <v>-79.050433600000005</v>
      </c>
      <c r="J414" s="1" t="str">
        <f t="shared" si="68"/>
        <v>Fluid (lake)</v>
      </c>
      <c r="K414" s="1" t="str">
        <f t="shared" si="69"/>
        <v>Untreated Water</v>
      </c>
      <c r="L414">
        <v>22</v>
      </c>
      <c r="M414" t="s">
        <v>93</v>
      </c>
      <c r="N414">
        <v>413</v>
      </c>
      <c r="O414">
        <v>60</v>
      </c>
      <c r="P414">
        <v>4.9000000000000004</v>
      </c>
      <c r="Q414">
        <v>2.5000000000000001E-2</v>
      </c>
      <c r="R414">
        <v>2</v>
      </c>
      <c r="S414">
        <v>0.6</v>
      </c>
      <c r="T414">
        <v>1</v>
      </c>
    </row>
    <row r="415" spans="1:20" hidden="1" x14ac:dyDescent="0.3">
      <c r="A415" t="s">
        <v>1629</v>
      </c>
      <c r="B415" t="s">
        <v>1630</v>
      </c>
      <c r="C415" s="1" t="str">
        <f t="shared" si="66"/>
        <v>21:0691</v>
      </c>
      <c r="D415" s="1" t="str">
        <f t="shared" si="67"/>
        <v>21:0209</v>
      </c>
      <c r="E415" t="s">
        <v>1631</v>
      </c>
      <c r="F415" t="s">
        <v>1632</v>
      </c>
      <c r="H415">
        <v>45.802005399999999</v>
      </c>
      <c r="I415">
        <v>-79.055655599999994</v>
      </c>
      <c r="J415" s="1" t="str">
        <f t="shared" si="68"/>
        <v>Fluid (lake)</v>
      </c>
      <c r="K415" s="1" t="str">
        <f t="shared" si="69"/>
        <v>Untreated Water</v>
      </c>
      <c r="L415">
        <v>22</v>
      </c>
      <c r="M415" t="s">
        <v>98</v>
      </c>
      <c r="N415">
        <v>414</v>
      </c>
      <c r="O415">
        <v>60</v>
      </c>
      <c r="P415">
        <v>5.5</v>
      </c>
      <c r="Q415">
        <v>2.5000000000000001E-2</v>
      </c>
      <c r="R415">
        <v>2.8</v>
      </c>
      <c r="S415">
        <v>1</v>
      </c>
      <c r="T415">
        <v>5</v>
      </c>
    </row>
    <row r="416" spans="1:20" hidden="1" x14ac:dyDescent="0.3">
      <c r="A416" t="s">
        <v>1633</v>
      </c>
      <c r="B416" t="s">
        <v>1634</v>
      </c>
      <c r="C416" s="1" t="str">
        <f t="shared" si="66"/>
        <v>21:0691</v>
      </c>
      <c r="D416" s="1" t="str">
        <f>HYPERLINK("https://geochem.nrcan.gc.ca/cdogs/content/svy/svy_e.htm", "")</f>
        <v/>
      </c>
      <c r="G416" s="1" t="str">
        <f>HYPERLINK("https://geochem.nrcan.gc.ca/cdogs/content/cr_/cr_00080_e.htm", "80")</f>
        <v>80</v>
      </c>
      <c r="J416" t="s">
        <v>46</v>
      </c>
      <c r="K416" t="s">
        <v>47</v>
      </c>
      <c r="L416">
        <v>22</v>
      </c>
      <c r="M416" t="s">
        <v>48</v>
      </c>
      <c r="N416">
        <v>415</v>
      </c>
      <c r="O416">
        <v>70</v>
      </c>
      <c r="P416">
        <v>6.1</v>
      </c>
      <c r="Q416">
        <v>0.22</v>
      </c>
      <c r="R416">
        <v>14</v>
      </c>
      <c r="S416">
        <v>2.5</v>
      </c>
      <c r="T416">
        <v>38</v>
      </c>
    </row>
    <row r="417" spans="1:20" hidden="1" x14ac:dyDescent="0.3">
      <c r="A417" t="s">
        <v>1635</v>
      </c>
      <c r="B417" t="s">
        <v>1636</v>
      </c>
      <c r="C417" s="1" t="str">
        <f t="shared" si="66"/>
        <v>21:0691</v>
      </c>
      <c r="D417" s="1" t="str">
        <f t="shared" ref="D417:D429" si="70">HYPERLINK("https://geochem.nrcan.gc.ca/cdogs/content/svy/svy210209_e.htm", "21:0209")</f>
        <v>21:0209</v>
      </c>
      <c r="E417" t="s">
        <v>1637</v>
      </c>
      <c r="F417" t="s">
        <v>1638</v>
      </c>
      <c r="H417">
        <v>45.783930400000003</v>
      </c>
      <c r="I417">
        <v>-79.104836800000001</v>
      </c>
      <c r="J417" s="1" t="str">
        <f t="shared" ref="J417:J429" si="71">HYPERLINK("https://geochem.nrcan.gc.ca/cdogs/content/kwd/kwd020016_e.htm", "Fluid (lake)")</f>
        <v>Fluid (lake)</v>
      </c>
      <c r="K417" s="1" t="str">
        <f t="shared" ref="K417:K429" si="72">HYPERLINK("https://geochem.nrcan.gc.ca/cdogs/content/kwd/kwd080007_e.htm", "Untreated Water")</f>
        <v>Untreated Water</v>
      </c>
      <c r="L417">
        <v>22</v>
      </c>
      <c r="M417" t="s">
        <v>103</v>
      </c>
      <c r="N417">
        <v>416</v>
      </c>
      <c r="O417">
        <v>60</v>
      </c>
      <c r="P417">
        <v>5.5</v>
      </c>
      <c r="Q417">
        <v>2.5000000000000001E-2</v>
      </c>
      <c r="R417">
        <v>2.6</v>
      </c>
      <c r="S417">
        <v>0.7</v>
      </c>
      <c r="T417">
        <v>3</v>
      </c>
    </row>
    <row r="418" spans="1:20" hidden="1" x14ac:dyDescent="0.3">
      <c r="A418" t="s">
        <v>1639</v>
      </c>
      <c r="B418" t="s">
        <v>1640</v>
      </c>
      <c r="C418" s="1" t="str">
        <f t="shared" si="66"/>
        <v>21:0691</v>
      </c>
      <c r="D418" s="1" t="str">
        <f t="shared" si="70"/>
        <v>21:0209</v>
      </c>
      <c r="E418" t="s">
        <v>1641</v>
      </c>
      <c r="F418" t="s">
        <v>1642</v>
      </c>
      <c r="H418">
        <v>45.813823300000003</v>
      </c>
      <c r="I418">
        <v>-79.118520700000005</v>
      </c>
      <c r="J418" s="1" t="str">
        <f t="shared" si="71"/>
        <v>Fluid (lake)</v>
      </c>
      <c r="K418" s="1" t="str">
        <f t="shared" si="72"/>
        <v>Untreated Water</v>
      </c>
      <c r="L418">
        <v>22</v>
      </c>
      <c r="M418" t="s">
        <v>108</v>
      </c>
      <c r="N418">
        <v>417</v>
      </c>
      <c r="O418">
        <v>60</v>
      </c>
      <c r="P418">
        <v>5.3</v>
      </c>
      <c r="Q418">
        <v>2.5000000000000001E-2</v>
      </c>
      <c r="R418">
        <v>2.5</v>
      </c>
      <c r="S418">
        <v>0.7</v>
      </c>
      <c r="T418">
        <v>2</v>
      </c>
    </row>
    <row r="419" spans="1:20" hidden="1" x14ac:dyDescent="0.3">
      <c r="A419" t="s">
        <v>1643</v>
      </c>
      <c r="B419" t="s">
        <v>1644</v>
      </c>
      <c r="C419" s="1" t="str">
        <f t="shared" si="66"/>
        <v>21:0691</v>
      </c>
      <c r="D419" s="1" t="str">
        <f t="shared" si="70"/>
        <v>21:0209</v>
      </c>
      <c r="E419" t="s">
        <v>1645</v>
      </c>
      <c r="F419" t="s">
        <v>1646</v>
      </c>
      <c r="H419">
        <v>45.805574100000001</v>
      </c>
      <c r="I419">
        <v>-79.142453799999998</v>
      </c>
      <c r="J419" s="1" t="str">
        <f t="shared" si="71"/>
        <v>Fluid (lake)</v>
      </c>
      <c r="K419" s="1" t="str">
        <f t="shared" si="72"/>
        <v>Untreated Water</v>
      </c>
      <c r="L419">
        <v>22</v>
      </c>
      <c r="M419" t="s">
        <v>113</v>
      </c>
      <c r="N419">
        <v>418</v>
      </c>
      <c r="O419">
        <v>50</v>
      </c>
      <c r="P419">
        <v>5.5</v>
      </c>
      <c r="Q419">
        <v>2.5000000000000001E-2</v>
      </c>
      <c r="R419">
        <v>3.2</v>
      </c>
      <c r="S419">
        <v>1</v>
      </c>
      <c r="T419">
        <v>4</v>
      </c>
    </row>
    <row r="420" spans="1:20" hidden="1" x14ac:dyDescent="0.3">
      <c r="A420" t="s">
        <v>1647</v>
      </c>
      <c r="B420" t="s">
        <v>1648</v>
      </c>
      <c r="C420" s="1" t="str">
        <f t="shared" si="66"/>
        <v>21:0691</v>
      </c>
      <c r="D420" s="1" t="str">
        <f t="shared" si="70"/>
        <v>21:0209</v>
      </c>
      <c r="E420" t="s">
        <v>1649</v>
      </c>
      <c r="F420" t="s">
        <v>1650</v>
      </c>
      <c r="H420">
        <v>45.8399164</v>
      </c>
      <c r="I420">
        <v>-79.161076899999998</v>
      </c>
      <c r="J420" s="1" t="str">
        <f t="shared" si="71"/>
        <v>Fluid (lake)</v>
      </c>
      <c r="K420" s="1" t="str">
        <f t="shared" si="72"/>
        <v>Untreated Water</v>
      </c>
      <c r="L420">
        <v>23</v>
      </c>
      <c r="M420" t="s">
        <v>24</v>
      </c>
      <c r="N420">
        <v>419</v>
      </c>
      <c r="O420">
        <v>60</v>
      </c>
      <c r="P420">
        <v>4.9000000000000004</v>
      </c>
      <c r="Q420">
        <v>2.5000000000000001E-2</v>
      </c>
      <c r="R420">
        <v>1.7</v>
      </c>
      <c r="S420">
        <v>0.5</v>
      </c>
      <c r="T420">
        <v>1</v>
      </c>
    </row>
    <row r="421" spans="1:20" hidden="1" x14ac:dyDescent="0.3">
      <c r="A421" t="s">
        <v>1651</v>
      </c>
      <c r="B421" t="s">
        <v>1652</v>
      </c>
      <c r="C421" s="1" t="str">
        <f t="shared" si="66"/>
        <v>21:0691</v>
      </c>
      <c r="D421" s="1" t="str">
        <f t="shared" si="70"/>
        <v>21:0209</v>
      </c>
      <c r="E421" t="s">
        <v>1649</v>
      </c>
      <c r="F421" t="s">
        <v>1653</v>
      </c>
      <c r="H421">
        <v>45.8399164</v>
      </c>
      <c r="I421">
        <v>-79.161076899999998</v>
      </c>
      <c r="J421" s="1" t="str">
        <f t="shared" si="71"/>
        <v>Fluid (lake)</v>
      </c>
      <c r="K421" s="1" t="str">
        <f t="shared" si="72"/>
        <v>Untreated Water</v>
      </c>
      <c r="L421">
        <v>23</v>
      </c>
      <c r="M421" t="s">
        <v>28</v>
      </c>
      <c r="N421">
        <v>420</v>
      </c>
      <c r="O421">
        <v>50</v>
      </c>
      <c r="P421">
        <v>5</v>
      </c>
      <c r="Q421">
        <v>2.5000000000000001E-2</v>
      </c>
      <c r="R421">
        <v>1.8</v>
      </c>
      <c r="S421">
        <v>0.5</v>
      </c>
      <c r="T421">
        <v>1</v>
      </c>
    </row>
    <row r="422" spans="1:20" hidden="1" x14ac:dyDescent="0.3">
      <c r="A422" t="s">
        <v>1654</v>
      </c>
      <c r="B422" t="s">
        <v>1655</v>
      </c>
      <c r="C422" s="1" t="str">
        <f t="shared" si="66"/>
        <v>21:0691</v>
      </c>
      <c r="D422" s="1" t="str">
        <f t="shared" si="70"/>
        <v>21:0209</v>
      </c>
      <c r="E422" t="s">
        <v>1656</v>
      </c>
      <c r="F422" t="s">
        <v>1657</v>
      </c>
      <c r="H422">
        <v>45.8571296</v>
      </c>
      <c r="I422">
        <v>-79.202580100000006</v>
      </c>
      <c r="J422" s="1" t="str">
        <f t="shared" si="71"/>
        <v>Fluid (lake)</v>
      </c>
      <c r="K422" s="1" t="str">
        <f t="shared" si="72"/>
        <v>Untreated Water</v>
      </c>
      <c r="L422">
        <v>23</v>
      </c>
      <c r="M422" t="s">
        <v>33</v>
      </c>
      <c r="N422">
        <v>421</v>
      </c>
      <c r="O422">
        <v>60</v>
      </c>
      <c r="P422">
        <v>5.5</v>
      </c>
      <c r="Q422">
        <v>2.5000000000000001E-2</v>
      </c>
      <c r="R422">
        <v>3.4</v>
      </c>
      <c r="S422">
        <v>0.9</v>
      </c>
      <c r="T422">
        <v>4</v>
      </c>
    </row>
    <row r="423" spans="1:20" hidden="1" x14ac:dyDescent="0.3">
      <c r="A423" t="s">
        <v>1658</v>
      </c>
      <c r="B423" t="s">
        <v>1659</v>
      </c>
      <c r="C423" s="1" t="str">
        <f t="shared" si="66"/>
        <v>21:0691</v>
      </c>
      <c r="D423" s="1" t="str">
        <f t="shared" si="70"/>
        <v>21:0209</v>
      </c>
      <c r="E423" t="s">
        <v>1660</v>
      </c>
      <c r="F423" t="s">
        <v>1661</v>
      </c>
      <c r="H423">
        <v>45.884831200000001</v>
      </c>
      <c r="I423">
        <v>-79.287944100000004</v>
      </c>
      <c r="J423" s="1" t="str">
        <f t="shared" si="71"/>
        <v>Fluid (lake)</v>
      </c>
      <c r="K423" s="1" t="str">
        <f t="shared" si="72"/>
        <v>Untreated Water</v>
      </c>
      <c r="L423">
        <v>23</v>
      </c>
      <c r="M423" t="s">
        <v>38</v>
      </c>
      <c r="N423">
        <v>422</v>
      </c>
      <c r="O423">
        <v>60</v>
      </c>
      <c r="P423">
        <v>5.2</v>
      </c>
      <c r="Q423">
        <v>2.5000000000000001E-2</v>
      </c>
      <c r="R423">
        <v>2.5</v>
      </c>
      <c r="S423">
        <v>0.6</v>
      </c>
      <c r="T423">
        <v>1</v>
      </c>
    </row>
    <row r="424" spans="1:20" hidden="1" x14ac:dyDescent="0.3">
      <c r="A424" t="s">
        <v>1662</v>
      </c>
      <c r="B424" t="s">
        <v>1663</v>
      </c>
      <c r="C424" s="1" t="str">
        <f t="shared" si="66"/>
        <v>21:0691</v>
      </c>
      <c r="D424" s="1" t="str">
        <f t="shared" si="70"/>
        <v>21:0209</v>
      </c>
      <c r="E424" t="s">
        <v>1664</v>
      </c>
      <c r="F424" t="s">
        <v>1665</v>
      </c>
      <c r="H424">
        <v>45.906352400000003</v>
      </c>
      <c r="I424">
        <v>-79.300638599999999</v>
      </c>
      <c r="J424" s="1" t="str">
        <f t="shared" si="71"/>
        <v>Fluid (lake)</v>
      </c>
      <c r="K424" s="1" t="str">
        <f t="shared" si="72"/>
        <v>Untreated Water</v>
      </c>
      <c r="L424">
        <v>23</v>
      </c>
      <c r="M424" t="s">
        <v>43</v>
      </c>
      <c r="N424">
        <v>423</v>
      </c>
      <c r="O424">
        <v>70</v>
      </c>
      <c r="P424">
        <v>5.5</v>
      </c>
      <c r="Q424">
        <v>2.5000000000000001E-2</v>
      </c>
      <c r="R424">
        <v>3</v>
      </c>
      <c r="S424">
        <v>0.9</v>
      </c>
      <c r="T424">
        <v>4</v>
      </c>
    </row>
    <row r="425" spans="1:20" hidden="1" x14ac:dyDescent="0.3">
      <c r="A425" t="s">
        <v>1666</v>
      </c>
      <c r="B425" t="s">
        <v>1667</v>
      </c>
      <c r="C425" s="1" t="str">
        <f t="shared" si="66"/>
        <v>21:0691</v>
      </c>
      <c r="D425" s="1" t="str">
        <f t="shared" si="70"/>
        <v>21:0209</v>
      </c>
      <c r="E425" t="s">
        <v>1668</v>
      </c>
      <c r="F425" t="s">
        <v>1669</v>
      </c>
      <c r="H425">
        <v>45.931335799999999</v>
      </c>
      <c r="I425">
        <v>-79.301086799999993</v>
      </c>
      <c r="J425" s="1" t="str">
        <f t="shared" si="71"/>
        <v>Fluid (lake)</v>
      </c>
      <c r="K425" s="1" t="str">
        <f t="shared" si="72"/>
        <v>Untreated Water</v>
      </c>
      <c r="L425">
        <v>23</v>
      </c>
      <c r="M425" t="s">
        <v>53</v>
      </c>
      <c r="N425">
        <v>424</v>
      </c>
      <c r="O425">
        <v>70</v>
      </c>
      <c r="P425">
        <v>5.3</v>
      </c>
      <c r="Q425">
        <v>2.5000000000000001E-2</v>
      </c>
      <c r="R425">
        <v>2</v>
      </c>
      <c r="S425">
        <v>0.6</v>
      </c>
      <c r="T425">
        <v>2</v>
      </c>
    </row>
    <row r="426" spans="1:20" hidden="1" x14ac:dyDescent="0.3">
      <c r="A426" t="s">
        <v>1670</v>
      </c>
      <c r="B426" t="s">
        <v>1671</v>
      </c>
      <c r="C426" s="1" t="str">
        <f t="shared" si="66"/>
        <v>21:0691</v>
      </c>
      <c r="D426" s="1" t="str">
        <f t="shared" si="70"/>
        <v>21:0209</v>
      </c>
      <c r="E426" t="s">
        <v>1672</v>
      </c>
      <c r="F426" t="s">
        <v>1673</v>
      </c>
      <c r="H426">
        <v>45.947200100000003</v>
      </c>
      <c r="I426">
        <v>-79.221019299999995</v>
      </c>
      <c r="J426" s="1" t="str">
        <f t="shared" si="71"/>
        <v>Fluid (lake)</v>
      </c>
      <c r="K426" s="1" t="str">
        <f t="shared" si="72"/>
        <v>Untreated Water</v>
      </c>
      <c r="L426">
        <v>23</v>
      </c>
      <c r="M426" t="s">
        <v>58</v>
      </c>
      <c r="N426">
        <v>425</v>
      </c>
      <c r="O426">
        <v>60</v>
      </c>
      <c r="P426">
        <v>5.6</v>
      </c>
      <c r="Q426">
        <v>2.5000000000000001E-2</v>
      </c>
      <c r="R426">
        <v>3</v>
      </c>
      <c r="S426">
        <v>1</v>
      </c>
      <c r="T426">
        <v>7</v>
      </c>
    </row>
    <row r="427" spans="1:20" hidden="1" x14ac:dyDescent="0.3">
      <c r="A427" t="s">
        <v>1674</v>
      </c>
      <c r="B427" t="s">
        <v>1675</v>
      </c>
      <c r="C427" s="1" t="str">
        <f t="shared" si="66"/>
        <v>21:0691</v>
      </c>
      <c r="D427" s="1" t="str">
        <f t="shared" si="70"/>
        <v>21:0209</v>
      </c>
      <c r="E427" t="s">
        <v>1676</v>
      </c>
      <c r="F427" t="s">
        <v>1677</v>
      </c>
      <c r="H427">
        <v>45.951616899999998</v>
      </c>
      <c r="I427">
        <v>-79.151134299999995</v>
      </c>
      <c r="J427" s="1" t="str">
        <f t="shared" si="71"/>
        <v>Fluid (lake)</v>
      </c>
      <c r="K427" s="1" t="str">
        <f t="shared" si="72"/>
        <v>Untreated Water</v>
      </c>
      <c r="L427">
        <v>23</v>
      </c>
      <c r="M427" t="s">
        <v>63</v>
      </c>
      <c r="N427">
        <v>426</v>
      </c>
      <c r="O427">
        <v>60</v>
      </c>
      <c r="P427">
        <v>5.7</v>
      </c>
      <c r="Q427">
        <v>2.5000000000000001E-2</v>
      </c>
      <c r="R427">
        <v>3.5</v>
      </c>
      <c r="S427">
        <v>1.2</v>
      </c>
      <c r="T427">
        <v>7</v>
      </c>
    </row>
    <row r="428" spans="1:20" hidden="1" x14ac:dyDescent="0.3">
      <c r="A428" t="s">
        <v>1678</v>
      </c>
      <c r="B428" t="s">
        <v>1679</v>
      </c>
      <c r="C428" s="1" t="str">
        <f t="shared" si="66"/>
        <v>21:0691</v>
      </c>
      <c r="D428" s="1" t="str">
        <f t="shared" si="70"/>
        <v>21:0209</v>
      </c>
      <c r="E428" t="s">
        <v>1680</v>
      </c>
      <c r="F428" t="s">
        <v>1681</v>
      </c>
      <c r="H428">
        <v>45.967932599999997</v>
      </c>
      <c r="I428">
        <v>-79.115173299999995</v>
      </c>
      <c r="J428" s="1" t="str">
        <f t="shared" si="71"/>
        <v>Fluid (lake)</v>
      </c>
      <c r="K428" s="1" t="str">
        <f t="shared" si="72"/>
        <v>Untreated Water</v>
      </c>
      <c r="L428">
        <v>23</v>
      </c>
      <c r="M428" t="s">
        <v>68</v>
      </c>
      <c r="N428">
        <v>427</v>
      </c>
      <c r="O428">
        <v>60</v>
      </c>
      <c r="P428">
        <v>5.5</v>
      </c>
      <c r="Q428">
        <v>2.5000000000000001E-2</v>
      </c>
      <c r="R428">
        <v>3.2</v>
      </c>
      <c r="S428">
        <v>1</v>
      </c>
      <c r="T428">
        <v>5</v>
      </c>
    </row>
    <row r="429" spans="1:20" hidden="1" x14ac:dyDescent="0.3">
      <c r="A429" t="s">
        <v>1682</v>
      </c>
      <c r="B429" t="s">
        <v>1683</v>
      </c>
      <c r="C429" s="1" t="str">
        <f t="shared" si="66"/>
        <v>21:0691</v>
      </c>
      <c r="D429" s="1" t="str">
        <f t="shared" si="70"/>
        <v>21:0209</v>
      </c>
      <c r="E429" t="s">
        <v>1684</v>
      </c>
      <c r="F429" t="s">
        <v>1685</v>
      </c>
      <c r="H429">
        <v>45.966512399999999</v>
      </c>
      <c r="I429">
        <v>-79.075338900000006</v>
      </c>
      <c r="J429" s="1" t="str">
        <f t="shared" si="71"/>
        <v>Fluid (lake)</v>
      </c>
      <c r="K429" s="1" t="str">
        <f t="shared" si="72"/>
        <v>Untreated Water</v>
      </c>
      <c r="L429">
        <v>23</v>
      </c>
      <c r="M429" t="s">
        <v>73</v>
      </c>
      <c r="N429">
        <v>428</v>
      </c>
      <c r="O429">
        <v>60</v>
      </c>
      <c r="P429">
        <v>5.7</v>
      </c>
      <c r="Q429">
        <v>2.5000000000000001E-2</v>
      </c>
      <c r="R429">
        <v>3.3</v>
      </c>
      <c r="S429">
        <v>1</v>
      </c>
      <c r="T429">
        <v>7</v>
      </c>
    </row>
    <row r="430" spans="1:20" hidden="1" x14ac:dyDescent="0.3">
      <c r="A430" t="s">
        <v>1686</v>
      </c>
      <c r="B430" t="s">
        <v>1687</v>
      </c>
      <c r="C430" s="1" t="str">
        <f t="shared" si="66"/>
        <v>21:0691</v>
      </c>
      <c r="D430" s="1" t="str">
        <f>HYPERLINK("https://geochem.nrcan.gc.ca/cdogs/content/svy/svy_e.htm", "")</f>
        <v/>
      </c>
      <c r="G430" s="1" t="str">
        <f>HYPERLINK("https://geochem.nrcan.gc.ca/cdogs/content/cr_/cr_00081_e.htm", "81")</f>
        <v>81</v>
      </c>
      <c r="J430" t="s">
        <v>46</v>
      </c>
      <c r="K430" t="s">
        <v>47</v>
      </c>
      <c r="L430">
        <v>23</v>
      </c>
      <c r="M430" t="s">
        <v>48</v>
      </c>
      <c r="N430">
        <v>429</v>
      </c>
      <c r="O430">
        <v>70</v>
      </c>
      <c r="P430">
        <v>7.2</v>
      </c>
      <c r="Q430">
        <v>0.34</v>
      </c>
      <c r="R430">
        <v>48.5</v>
      </c>
      <c r="S430">
        <v>3.8</v>
      </c>
      <c r="T430">
        <v>123</v>
      </c>
    </row>
    <row r="431" spans="1:20" hidden="1" x14ac:dyDescent="0.3">
      <c r="A431" t="s">
        <v>1688</v>
      </c>
      <c r="B431" t="s">
        <v>1689</v>
      </c>
      <c r="C431" s="1" t="str">
        <f t="shared" si="66"/>
        <v>21:0691</v>
      </c>
      <c r="D431" s="1" t="str">
        <f t="shared" ref="D431:D446" si="73">HYPERLINK("https://geochem.nrcan.gc.ca/cdogs/content/svy/svy210209_e.htm", "21:0209")</f>
        <v>21:0209</v>
      </c>
      <c r="E431" t="s">
        <v>1690</v>
      </c>
      <c r="F431" t="s">
        <v>1691</v>
      </c>
      <c r="H431">
        <v>45.9962825</v>
      </c>
      <c r="I431">
        <v>-78.990882200000001</v>
      </c>
      <c r="J431" s="1" t="str">
        <f t="shared" ref="J431:J446" si="74">HYPERLINK("https://geochem.nrcan.gc.ca/cdogs/content/kwd/kwd020016_e.htm", "Fluid (lake)")</f>
        <v>Fluid (lake)</v>
      </c>
      <c r="K431" s="1" t="str">
        <f t="shared" ref="K431:K446" si="75">HYPERLINK("https://geochem.nrcan.gc.ca/cdogs/content/kwd/kwd080007_e.htm", "Untreated Water")</f>
        <v>Untreated Water</v>
      </c>
      <c r="L431">
        <v>23</v>
      </c>
      <c r="M431" t="s">
        <v>78</v>
      </c>
      <c r="N431">
        <v>430</v>
      </c>
      <c r="O431">
        <v>50</v>
      </c>
      <c r="P431">
        <v>5.6</v>
      </c>
      <c r="Q431">
        <v>2.5000000000000001E-2</v>
      </c>
      <c r="R431">
        <v>3.3</v>
      </c>
      <c r="S431">
        <v>1.1000000000000001</v>
      </c>
      <c r="T431">
        <v>7</v>
      </c>
    </row>
    <row r="432" spans="1:20" hidden="1" x14ac:dyDescent="0.3">
      <c r="A432" t="s">
        <v>1692</v>
      </c>
      <c r="B432" t="s">
        <v>1693</v>
      </c>
      <c r="C432" s="1" t="str">
        <f t="shared" si="66"/>
        <v>21:0691</v>
      </c>
      <c r="D432" s="1" t="str">
        <f t="shared" si="73"/>
        <v>21:0209</v>
      </c>
      <c r="E432" t="s">
        <v>1694</v>
      </c>
      <c r="F432" t="s">
        <v>1695</v>
      </c>
      <c r="H432">
        <v>45.998359600000001</v>
      </c>
      <c r="I432">
        <v>-79.995711</v>
      </c>
      <c r="J432" s="1" t="str">
        <f t="shared" si="74"/>
        <v>Fluid (lake)</v>
      </c>
      <c r="K432" s="1" t="str">
        <f t="shared" si="75"/>
        <v>Untreated Water</v>
      </c>
      <c r="L432">
        <v>24</v>
      </c>
      <c r="M432" t="s">
        <v>33</v>
      </c>
      <c r="N432">
        <v>431</v>
      </c>
      <c r="O432">
        <v>60</v>
      </c>
      <c r="P432">
        <v>5.5</v>
      </c>
      <c r="Q432">
        <v>2.5000000000000001E-2</v>
      </c>
      <c r="R432">
        <v>2.8</v>
      </c>
      <c r="S432">
        <v>1</v>
      </c>
      <c r="T432">
        <v>3</v>
      </c>
    </row>
    <row r="433" spans="1:20" hidden="1" x14ac:dyDescent="0.3">
      <c r="A433" t="s">
        <v>1696</v>
      </c>
      <c r="B433" t="s">
        <v>1697</v>
      </c>
      <c r="C433" s="1" t="str">
        <f t="shared" si="66"/>
        <v>21:0691</v>
      </c>
      <c r="D433" s="1" t="str">
        <f t="shared" si="73"/>
        <v>21:0209</v>
      </c>
      <c r="E433" t="s">
        <v>1698</v>
      </c>
      <c r="F433" t="s">
        <v>1699</v>
      </c>
      <c r="H433">
        <v>45.971129699999999</v>
      </c>
      <c r="I433">
        <v>-79.997300899999999</v>
      </c>
      <c r="J433" s="1" t="str">
        <f t="shared" si="74"/>
        <v>Fluid (lake)</v>
      </c>
      <c r="K433" s="1" t="str">
        <f t="shared" si="75"/>
        <v>Untreated Water</v>
      </c>
      <c r="L433">
        <v>24</v>
      </c>
      <c r="M433" t="s">
        <v>38</v>
      </c>
      <c r="N433">
        <v>432</v>
      </c>
      <c r="O433">
        <v>60</v>
      </c>
      <c r="P433">
        <v>5.7</v>
      </c>
      <c r="Q433">
        <v>2.5000000000000001E-2</v>
      </c>
      <c r="R433">
        <v>4.8</v>
      </c>
      <c r="S433">
        <v>1.3</v>
      </c>
      <c r="T433">
        <v>10</v>
      </c>
    </row>
    <row r="434" spans="1:20" hidden="1" x14ac:dyDescent="0.3">
      <c r="A434" t="s">
        <v>1700</v>
      </c>
      <c r="B434" t="s">
        <v>1701</v>
      </c>
      <c r="C434" s="1" t="str">
        <f t="shared" si="66"/>
        <v>21:0691</v>
      </c>
      <c r="D434" s="1" t="str">
        <f t="shared" si="73"/>
        <v>21:0209</v>
      </c>
      <c r="E434" t="s">
        <v>1702</v>
      </c>
      <c r="F434" t="s">
        <v>1703</v>
      </c>
      <c r="H434">
        <v>45.942126500000001</v>
      </c>
      <c r="I434">
        <v>-79.984691600000005</v>
      </c>
      <c r="J434" s="1" t="str">
        <f t="shared" si="74"/>
        <v>Fluid (lake)</v>
      </c>
      <c r="K434" s="1" t="str">
        <f t="shared" si="75"/>
        <v>Untreated Water</v>
      </c>
      <c r="L434">
        <v>24</v>
      </c>
      <c r="M434" t="s">
        <v>24</v>
      </c>
      <c r="N434">
        <v>433</v>
      </c>
      <c r="O434">
        <v>60</v>
      </c>
      <c r="P434">
        <v>5.4</v>
      </c>
      <c r="Q434">
        <v>2.5000000000000001E-2</v>
      </c>
      <c r="R434">
        <v>2.8</v>
      </c>
      <c r="S434">
        <v>1</v>
      </c>
      <c r="T434">
        <v>3</v>
      </c>
    </row>
    <row r="435" spans="1:20" hidden="1" x14ac:dyDescent="0.3">
      <c r="A435" t="s">
        <v>1704</v>
      </c>
      <c r="B435" t="s">
        <v>1705</v>
      </c>
      <c r="C435" s="1" t="str">
        <f t="shared" si="66"/>
        <v>21:0691</v>
      </c>
      <c r="D435" s="1" t="str">
        <f t="shared" si="73"/>
        <v>21:0209</v>
      </c>
      <c r="E435" t="s">
        <v>1702</v>
      </c>
      <c r="F435" t="s">
        <v>1706</v>
      </c>
      <c r="H435">
        <v>45.942126500000001</v>
      </c>
      <c r="I435">
        <v>-79.984691600000005</v>
      </c>
      <c r="J435" s="1" t="str">
        <f t="shared" si="74"/>
        <v>Fluid (lake)</v>
      </c>
      <c r="K435" s="1" t="str">
        <f t="shared" si="75"/>
        <v>Untreated Water</v>
      </c>
      <c r="L435">
        <v>24</v>
      </c>
      <c r="M435" t="s">
        <v>28</v>
      </c>
      <c r="N435">
        <v>434</v>
      </c>
      <c r="O435">
        <v>70</v>
      </c>
      <c r="P435">
        <v>5.4</v>
      </c>
      <c r="Q435">
        <v>2.5000000000000001E-2</v>
      </c>
      <c r="R435">
        <v>2.7</v>
      </c>
      <c r="S435">
        <v>0.9</v>
      </c>
      <c r="T435">
        <v>3</v>
      </c>
    </row>
    <row r="436" spans="1:20" hidden="1" x14ac:dyDescent="0.3">
      <c r="A436" t="s">
        <v>1707</v>
      </c>
      <c r="B436" t="s">
        <v>1708</v>
      </c>
      <c r="C436" s="1" t="str">
        <f t="shared" si="66"/>
        <v>21:0691</v>
      </c>
      <c r="D436" s="1" t="str">
        <f t="shared" si="73"/>
        <v>21:0209</v>
      </c>
      <c r="E436" t="s">
        <v>1709</v>
      </c>
      <c r="F436" t="s">
        <v>1710</v>
      </c>
      <c r="H436">
        <v>45.935738499999999</v>
      </c>
      <c r="I436">
        <v>-79.947786100000002</v>
      </c>
      <c r="J436" s="1" t="str">
        <f t="shared" si="74"/>
        <v>Fluid (lake)</v>
      </c>
      <c r="K436" s="1" t="str">
        <f t="shared" si="75"/>
        <v>Untreated Water</v>
      </c>
      <c r="L436">
        <v>24</v>
      </c>
      <c r="M436" t="s">
        <v>43</v>
      </c>
      <c r="N436">
        <v>435</v>
      </c>
      <c r="O436">
        <v>60</v>
      </c>
      <c r="P436">
        <v>5.7</v>
      </c>
      <c r="Q436">
        <v>2.5000000000000001E-2</v>
      </c>
      <c r="R436">
        <v>3.9</v>
      </c>
      <c r="S436">
        <v>1.5</v>
      </c>
      <c r="T436">
        <v>8</v>
      </c>
    </row>
    <row r="437" spans="1:20" hidden="1" x14ac:dyDescent="0.3">
      <c r="A437" t="s">
        <v>1711</v>
      </c>
      <c r="B437" t="s">
        <v>1712</v>
      </c>
      <c r="C437" s="1" t="str">
        <f t="shared" si="66"/>
        <v>21:0691</v>
      </c>
      <c r="D437" s="1" t="str">
        <f t="shared" si="73"/>
        <v>21:0209</v>
      </c>
      <c r="E437" t="s">
        <v>1713</v>
      </c>
      <c r="F437" t="s">
        <v>1714</v>
      </c>
      <c r="H437">
        <v>45.911225399999999</v>
      </c>
      <c r="I437">
        <v>-79.994976399999999</v>
      </c>
      <c r="J437" s="1" t="str">
        <f t="shared" si="74"/>
        <v>Fluid (lake)</v>
      </c>
      <c r="K437" s="1" t="str">
        <f t="shared" si="75"/>
        <v>Untreated Water</v>
      </c>
      <c r="L437">
        <v>24</v>
      </c>
      <c r="M437" t="s">
        <v>53</v>
      </c>
      <c r="N437">
        <v>436</v>
      </c>
      <c r="O437">
        <v>50</v>
      </c>
      <c r="P437">
        <v>5.7</v>
      </c>
      <c r="Q437">
        <v>2.5000000000000001E-2</v>
      </c>
      <c r="R437">
        <v>5</v>
      </c>
      <c r="S437">
        <v>1</v>
      </c>
      <c r="T437">
        <v>8</v>
      </c>
    </row>
    <row r="438" spans="1:20" hidden="1" x14ac:dyDescent="0.3">
      <c r="A438" t="s">
        <v>1715</v>
      </c>
      <c r="B438" t="s">
        <v>1716</v>
      </c>
      <c r="C438" s="1" t="str">
        <f t="shared" si="66"/>
        <v>21:0691</v>
      </c>
      <c r="D438" s="1" t="str">
        <f t="shared" si="73"/>
        <v>21:0209</v>
      </c>
      <c r="E438" t="s">
        <v>1717</v>
      </c>
      <c r="F438" t="s">
        <v>1718</v>
      </c>
      <c r="H438">
        <v>45.888709400000003</v>
      </c>
      <c r="I438">
        <v>-79.993371699999997</v>
      </c>
      <c r="J438" s="1" t="str">
        <f t="shared" si="74"/>
        <v>Fluid (lake)</v>
      </c>
      <c r="K438" s="1" t="str">
        <f t="shared" si="75"/>
        <v>Untreated Water</v>
      </c>
      <c r="L438">
        <v>24</v>
      </c>
      <c r="M438" t="s">
        <v>58</v>
      </c>
      <c r="N438">
        <v>437</v>
      </c>
      <c r="O438">
        <v>50</v>
      </c>
      <c r="P438">
        <v>5.6</v>
      </c>
      <c r="Q438">
        <v>2.5000000000000001E-2</v>
      </c>
      <c r="R438">
        <v>4.5</v>
      </c>
      <c r="S438">
        <v>1</v>
      </c>
      <c r="T438">
        <v>8</v>
      </c>
    </row>
    <row r="439" spans="1:20" hidden="1" x14ac:dyDescent="0.3">
      <c r="A439" t="s">
        <v>1719</v>
      </c>
      <c r="B439" t="s">
        <v>1720</v>
      </c>
      <c r="C439" s="1" t="str">
        <f t="shared" si="66"/>
        <v>21:0691</v>
      </c>
      <c r="D439" s="1" t="str">
        <f t="shared" si="73"/>
        <v>21:0209</v>
      </c>
      <c r="E439" t="s">
        <v>1721</v>
      </c>
      <c r="F439" t="s">
        <v>1722</v>
      </c>
      <c r="H439">
        <v>45.866298800000003</v>
      </c>
      <c r="I439">
        <v>-79.972208899999998</v>
      </c>
      <c r="J439" s="1" t="str">
        <f t="shared" si="74"/>
        <v>Fluid (lake)</v>
      </c>
      <c r="K439" s="1" t="str">
        <f t="shared" si="75"/>
        <v>Untreated Water</v>
      </c>
      <c r="L439">
        <v>24</v>
      </c>
      <c r="M439" t="s">
        <v>63</v>
      </c>
      <c r="N439">
        <v>438</v>
      </c>
      <c r="O439">
        <v>50</v>
      </c>
      <c r="P439">
        <v>5.4</v>
      </c>
      <c r="Q439">
        <v>2.5000000000000001E-2</v>
      </c>
      <c r="R439">
        <v>2.5</v>
      </c>
      <c r="S439">
        <v>0.7</v>
      </c>
      <c r="T439">
        <v>3</v>
      </c>
    </row>
    <row r="440" spans="1:20" hidden="1" x14ac:dyDescent="0.3">
      <c r="A440" t="s">
        <v>1723</v>
      </c>
      <c r="B440" t="s">
        <v>1724</v>
      </c>
      <c r="C440" s="1" t="str">
        <f t="shared" si="66"/>
        <v>21:0691</v>
      </c>
      <c r="D440" s="1" t="str">
        <f t="shared" si="73"/>
        <v>21:0209</v>
      </c>
      <c r="E440" t="s">
        <v>1725</v>
      </c>
      <c r="F440" t="s">
        <v>1726</v>
      </c>
      <c r="H440">
        <v>45.840406700000003</v>
      </c>
      <c r="I440">
        <v>-79.970470300000002</v>
      </c>
      <c r="J440" s="1" t="str">
        <f t="shared" si="74"/>
        <v>Fluid (lake)</v>
      </c>
      <c r="K440" s="1" t="str">
        <f t="shared" si="75"/>
        <v>Untreated Water</v>
      </c>
      <c r="L440">
        <v>24</v>
      </c>
      <c r="M440" t="s">
        <v>68</v>
      </c>
      <c r="N440">
        <v>439</v>
      </c>
      <c r="O440">
        <v>50</v>
      </c>
      <c r="P440">
        <v>5.4</v>
      </c>
      <c r="Q440">
        <v>2.5000000000000001E-2</v>
      </c>
      <c r="R440">
        <v>1.7</v>
      </c>
      <c r="S440">
        <v>0.6</v>
      </c>
      <c r="T440">
        <v>3</v>
      </c>
    </row>
    <row r="441" spans="1:20" hidden="1" x14ac:dyDescent="0.3">
      <c r="A441" t="s">
        <v>1727</v>
      </c>
      <c r="B441" t="s">
        <v>1728</v>
      </c>
      <c r="C441" s="1" t="str">
        <f t="shared" si="66"/>
        <v>21:0691</v>
      </c>
      <c r="D441" s="1" t="str">
        <f t="shared" si="73"/>
        <v>21:0209</v>
      </c>
      <c r="E441" t="s">
        <v>1729</v>
      </c>
      <c r="F441" t="s">
        <v>1730</v>
      </c>
      <c r="H441">
        <v>45.807746100000003</v>
      </c>
      <c r="I441">
        <v>-79.978831999999997</v>
      </c>
      <c r="J441" s="1" t="str">
        <f t="shared" si="74"/>
        <v>Fluid (lake)</v>
      </c>
      <c r="K441" s="1" t="str">
        <f t="shared" si="75"/>
        <v>Untreated Water</v>
      </c>
      <c r="L441">
        <v>24</v>
      </c>
      <c r="M441" t="s">
        <v>73</v>
      </c>
      <c r="N441">
        <v>440</v>
      </c>
      <c r="O441">
        <v>50</v>
      </c>
      <c r="P441">
        <v>4.9000000000000004</v>
      </c>
      <c r="Q441">
        <v>2.5000000000000001E-2</v>
      </c>
      <c r="R441">
        <v>1.5</v>
      </c>
      <c r="S441">
        <v>0.6</v>
      </c>
      <c r="T441">
        <v>1</v>
      </c>
    </row>
    <row r="442" spans="1:20" hidden="1" x14ac:dyDescent="0.3">
      <c r="A442" t="s">
        <v>1731</v>
      </c>
      <c r="B442" t="s">
        <v>1732</v>
      </c>
      <c r="C442" s="1" t="str">
        <f t="shared" si="66"/>
        <v>21:0691</v>
      </c>
      <c r="D442" s="1" t="str">
        <f t="shared" si="73"/>
        <v>21:0209</v>
      </c>
      <c r="E442" t="s">
        <v>1733</v>
      </c>
      <c r="F442" t="s">
        <v>1734</v>
      </c>
      <c r="H442">
        <v>45.7778165</v>
      </c>
      <c r="I442">
        <v>-79.996884699999995</v>
      </c>
      <c r="J442" s="1" t="str">
        <f t="shared" si="74"/>
        <v>Fluid (lake)</v>
      </c>
      <c r="K442" s="1" t="str">
        <f t="shared" si="75"/>
        <v>Untreated Water</v>
      </c>
      <c r="L442">
        <v>24</v>
      </c>
      <c r="M442" t="s">
        <v>78</v>
      </c>
      <c r="N442">
        <v>441</v>
      </c>
      <c r="O442">
        <v>50</v>
      </c>
      <c r="P442">
        <v>5.3</v>
      </c>
      <c r="Q442">
        <v>2.5000000000000001E-2</v>
      </c>
      <c r="R442">
        <v>1.6</v>
      </c>
      <c r="S442">
        <v>0.6</v>
      </c>
      <c r="T442">
        <v>2</v>
      </c>
    </row>
    <row r="443" spans="1:20" hidden="1" x14ac:dyDescent="0.3">
      <c r="A443" t="s">
        <v>1735</v>
      </c>
      <c r="B443" t="s">
        <v>1736</v>
      </c>
      <c r="C443" s="1" t="str">
        <f t="shared" si="66"/>
        <v>21:0691</v>
      </c>
      <c r="D443" s="1" t="str">
        <f t="shared" si="73"/>
        <v>21:0209</v>
      </c>
      <c r="E443" t="s">
        <v>1737</v>
      </c>
      <c r="F443" t="s">
        <v>1738</v>
      </c>
      <c r="H443">
        <v>45.740295600000003</v>
      </c>
      <c r="I443">
        <v>-79.998288599999995</v>
      </c>
      <c r="J443" s="1" t="str">
        <f t="shared" si="74"/>
        <v>Fluid (lake)</v>
      </c>
      <c r="K443" s="1" t="str">
        <f t="shared" si="75"/>
        <v>Untreated Water</v>
      </c>
      <c r="L443">
        <v>24</v>
      </c>
      <c r="M443" t="s">
        <v>83</v>
      </c>
      <c r="N443">
        <v>442</v>
      </c>
      <c r="O443">
        <v>50</v>
      </c>
      <c r="P443">
        <v>5.6</v>
      </c>
      <c r="Q443">
        <v>2.5000000000000001E-2</v>
      </c>
      <c r="R443">
        <v>3.7</v>
      </c>
      <c r="S443">
        <v>1</v>
      </c>
      <c r="T443">
        <v>6</v>
      </c>
    </row>
    <row r="444" spans="1:20" hidden="1" x14ac:dyDescent="0.3">
      <c r="A444" t="s">
        <v>1739</v>
      </c>
      <c r="B444" t="s">
        <v>1740</v>
      </c>
      <c r="C444" s="1" t="str">
        <f t="shared" si="66"/>
        <v>21:0691</v>
      </c>
      <c r="D444" s="1" t="str">
        <f t="shared" si="73"/>
        <v>21:0209</v>
      </c>
      <c r="E444" t="s">
        <v>1741</v>
      </c>
      <c r="F444" t="s">
        <v>1742</v>
      </c>
      <c r="H444">
        <v>45.711010600000002</v>
      </c>
      <c r="I444">
        <v>-79.964327100000006</v>
      </c>
      <c r="J444" s="1" t="str">
        <f t="shared" si="74"/>
        <v>Fluid (lake)</v>
      </c>
      <c r="K444" s="1" t="str">
        <f t="shared" si="75"/>
        <v>Untreated Water</v>
      </c>
      <c r="L444">
        <v>24</v>
      </c>
      <c r="M444" t="s">
        <v>88</v>
      </c>
      <c r="N444">
        <v>443</v>
      </c>
      <c r="O444">
        <v>50</v>
      </c>
      <c r="P444">
        <v>5.2</v>
      </c>
      <c r="Q444">
        <v>2.5000000000000001E-2</v>
      </c>
      <c r="R444">
        <v>2.4</v>
      </c>
      <c r="S444">
        <v>0.7</v>
      </c>
      <c r="T444">
        <v>2</v>
      </c>
    </row>
    <row r="445" spans="1:20" hidden="1" x14ac:dyDescent="0.3">
      <c r="A445" t="s">
        <v>1743</v>
      </c>
      <c r="B445" t="s">
        <v>1744</v>
      </c>
      <c r="C445" s="1" t="str">
        <f t="shared" si="66"/>
        <v>21:0691</v>
      </c>
      <c r="D445" s="1" t="str">
        <f t="shared" si="73"/>
        <v>21:0209</v>
      </c>
      <c r="E445" t="s">
        <v>1745</v>
      </c>
      <c r="F445" t="s">
        <v>1746</v>
      </c>
      <c r="H445">
        <v>45.674927599999997</v>
      </c>
      <c r="I445">
        <v>-79.971399300000002</v>
      </c>
      <c r="J445" s="1" t="str">
        <f t="shared" si="74"/>
        <v>Fluid (lake)</v>
      </c>
      <c r="K445" s="1" t="str">
        <f t="shared" si="75"/>
        <v>Untreated Water</v>
      </c>
      <c r="L445">
        <v>24</v>
      </c>
      <c r="M445" t="s">
        <v>93</v>
      </c>
      <c r="N445">
        <v>444</v>
      </c>
      <c r="O445">
        <v>50</v>
      </c>
      <c r="P445">
        <v>5.7</v>
      </c>
      <c r="Q445">
        <v>2.5000000000000001E-2</v>
      </c>
      <c r="R445">
        <v>4.8</v>
      </c>
      <c r="S445">
        <v>1</v>
      </c>
      <c r="T445">
        <v>9</v>
      </c>
    </row>
    <row r="446" spans="1:20" hidden="1" x14ac:dyDescent="0.3">
      <c r="A446" t="s">
        <v>1747</v>
      </c>
      <c r="B446" t="s">
        <v>1748</v>
      </c>
      <c r="C446" s="1" t="str">
        <f t="shared" si="66"/>
        <v>21:0691</v>
      </c>
      <c r="D446" s="1" t="str">
        <f t="shared" si="73"/>
        <v>21:0209</v>
      </c>
      <c r="E446" t="s">
        <v>1749</v>
      </c>
      <c r="F446" t="s">
        <v>1750</v>
      </c>
      <c r="H446">
        <v>45.640277599999997</v>
      </c>
      <c r="I446">
        <v>-79.978821499999995</v>
      </c>
      <c r="J446" s="1" t="str">
        <f t="shared" si="74"/>
        <v>Fluid (lake)</v>
      </c>
      <c r="K446" s="1" t="str">
        <f t="shared" si="75"/>
        <v>Untreated Water</v>
      </c>
      <c r="L446">
        <v>24</v>
      </c>
      <c r="M446" t="s">
        <v>98</v>
      </c>
      <c r="N446">
        <v>445</v>
      </c>
      <c r="O446">
        <v>40</v>
      </c>
      <c r="P446">
        <v>5.5</v>
      </c>
      <c r="Q446">
        <v>2.5000000000000001E-2</v>
      </c>
      <c r="R446">
        <v>3.2</v>
      </c>
      <c r="S446">
        <v>0.6</v>
      </c>
      <c r="T446">
        <v>3</v>
      </c>
    </row>
    <row r="447" spans="1:20" hidden="1" x14ac:dyDescent="0.3">
      <c r="A447" t="s">
        <v>1751</v>
      </c>
      <c r="B447" t="s">
        <v>1752</v>
      </c>
      <c r="C447" s="1" t="str">
        <f t="shared" si="66"/>
        <v>21:0691</v>
      </c>
      <c r="D447" s="1" t="str">
        <f>HYPERLINK("https://geochem.nrcan.gc.ca/cdogs/content/svy/svy_e.htm", "")</f>
        <v/>
      </c>
      <c r="G447" s="1" t="str">
        <f>HYPERLINK("https://geochem.nrcan.gc.ca/cdogs/content/cr_/cr_00082_e.htm", "82")</f>
        <v>82</v>
      </c>
      <c r="J447" t="s">
        <v>46</v>
      </c>
      <c r="K447" t="s">
        <v>47</v>
      </c>
      <c r="L447">
        <v>24</v>
      </c>
      <c r="M447" t="s">
        <v>48</v>
      </c>
      <c r="N447">
        <v>446</v>
      </c>
      <c r="O447">
        <v>120</v>
      </c>
      <c r="P447">
        <v>6.1</v>
      </c>
      <c r="Q447">
        <v>0.47</v>
      </c>
      <c r="R447">
        <v>17.5</v>
      </c>
      <c r="S447">
        <v>2.5</v>
      </c>
      <c r="T447">
        <v>37</v>
      </c>
    </row>
    <row r="448" spans="1:20" hidden="1" x14ac:dyDescent="0.3">
      <c r="A448" t="s">
        <v>1753</v>
      </c>
      <c r="B448" t="s">
        <v>1754</v>
      </c>
      <c r="C448" s="1" t="str">
        <f t="shared" si="66"/>
        <v>21:0691</v>
      </c>
      <c r="D448" s="1" t="str">
        <f>HYPERLINK("https://geochem.nrcan.gc.ca/cdogs/content/svy/svy210209_e.htm", "21:0209")</f>
        <v>21:0209</v>
      </c>
      <c r="E448" t="s">
        <v>1755</v>
      </c>
      <c r="F448" t="s">
        <v>1756</v>
      </c>
      <c r="H448">
        <v>45.601194</v>
      </c>
      <c r="I448">
        <v>-79.982736599999996</v>
      </c>
      <c r="J448" s="1" t="str">
        <f>HYPERLINK("https://geochem.nrcan.gc.ca/cdogs/content/kwd/kwd020016_e.htm", "Fluid (lake)")</f>
        <v>Fluid (lake)</v>
      </c>
      <c r="K448" s="1" t="str">
        <f>HYPERLINK("https://geochem.nrcan.gc.ca/cdogs/content/kwd/kwd080007_e.htm", "Untreated Water")</f>
        <v>Untreated Water</v>
      </c>
      <c r="L448">
        <v>24</v>
      </c>
      <c r="M448" t="s">
        <v>103</v>
      </c>
      <c r="N448">
        <v>447</v>
      </c>
      <c r="O448">
        <v>50</v>
      </c>
      <c r="P448">
        <v>5.6</v>
      </c>
      <c r="Q448">
        <v>2.5000000000000001E-2</v>
      </c>
      <c r="R448">
        <v>3</v>
      </c>
      <c r="S448">
        <v>0.6</v>
      </c>
      <c r="T448">
        <v>5</v>
      </c>
    </row>
    <row r="449" spans="1:20" hidden="1" x14ac:dyDescent="0.3">
      <c r="A449" t="s">
        <v>1757</v>
      </c>
      <c r="B449" t="s">
        <v>1758</v>
      </c>
      <c r="C449" s="1" t="str">
        <f t="shared" si="66"/>
        <v>21:0691</v>
      </c>
      <c r="D449" s="1" t="str">
        <f>HYPERLINK("https://geochem.nrcan.gc.ca/cdogs/content/svy/svy210209_e.htm", "21:0209")</f>
        <v>21:0209</v>
      </c>
      <c r="E449" t="s">
        <v>1759</v>
      </c>
      <c r="F449" t="s">
        <v>1760</v>
      </c>
      <c r="H449">
        <v>45.581761899999997</v>
      </c>
      <c r="I449">
        <v>-79.980857299999997</v>
      </c>
      <c r="J449" s="1" t="str">
        <f>HYPERLINK("https://geochem.nrcan.gc.ca/cdogs/content/kwd/kwd020016_e.htm", "Fluid (lake)")</f>
        <v>Fluid (lake)</v>
      </c>
      <c r="K449" s="1" t="str">
        <f>HYPERLINK("https://geochem.nrcan.gc.ca/cdogs/content/kwd/kwd080007_e.htm", "Untreated Water")</f>
        <v>Untreated Water</v>
      </c>
      <c r="L449">
        <v>24</v>
      </c>
      <c r="M449" t="s">
        <v>108</v>
      </c>
      <c r="N449">
        <v>448</v>
      </c>
      <c r="O449">
        <v>40</v>
      </c>
      <c r="P449">
        <v>5.3</v>
      </c>
      <c r="Q449">
        <v>2.5000000000000001E-2</v>
      </c>
      <c r="R449">
        <v>2.2999999999999998</v>
      </c>
      <c r="S449">
        <v>0.6</v>
      </c>
      <c r="T449">
        <v>3</v>
      </c>
    </row>
    <row r="450" spans="1:20" hidden="1" x14ac:dyDescent="0.3">
      <c r="A450" t="s">
        <v>1761</v>
      </c>
      <c r="B450" t="s">
        <v>1762</v>
      </c>
      <c r="C450" s="1" t="str">
        <f t="shared" ref="C450:C513" si="76">HYPERLINK("https://geochem.nrcan.gc.ca/cdogs/content/bdl/bdl210691_e.htm", "21:0691")</f>
        <v>21:0691</v>
      </c>
      <c r="D450" s="1" t="str">
        <f>HYPERLINK("https://geochem.nrcan.gc.ca/cdogs/content/svy/svy210209_e.htm", "21:0209")</f>
        <v>21:0209</v>
      </c>
      <c r="E450" t="s">
        <v>1763</v>
      </c>
      <c r="F450" t="s">
        <v>1764</v>
      </c>
      <c r="H450">
        <v>45.539695000000002</v>
      </c>
      <c r="I450">
        <v>-79.979337599999994</v>
      </c>
      <c r="J450" s="1" t="str">
        <f>HYPERLINK("https://geochem.nrcan.gc.ca/cdogs/content/kwd/kwd020016_e.htm", "Fluid (lake)")</f>
        <v>Fluid (lake)</v>
      </c>
      <c r="K450" s="1" t="str">
        <f>HYPERLINK("https://geochem.nrcan.gc.ca/cdogs/content/kwd/kwd080007_e.htm", "Untreated Water")</f>
        <v>Untreated Water</v>
      </c>
      <c r="L450">
        <v>24</v>
      </c>
      <c r="M450" t="s">
        <v>113</v>
      </c>
      <c r="N450">
        <v>449</v>
      </c>
      <c r="O450">
        <v>40</v>
      </c>
      <c r="P450">
        <v>5.7</v>
      </c>
      <c r="Q450">
        <v>2.5000000000000001E-2</v>
      </c>
      <c r="R450">
        <v>4.5</v>
      </c>
      <c r="S450">
        <v>1</v>
      </c>
      <c r="T450">
        <v>11</v>
      </c>
    </row>
    <row r="451" spans="1:20" hidden="1" x14ac:dyDescent="0.3">
      <c r="A451" t="s">
        <v>1765</v>
      </c>
      <c r="B451" t="s">
        <v>1766</v>
      </c>
      <c r="C451" s="1" t="str">
        <f t="shared" si="76"/>
        <v>21:0691</v>
      </c>
      <c r="D451" s="1" t="str">
        <f>HYPERLINK("https://geochem.nrcan.gc.ca/cdogs/content/svy/svy210209_e.htm", "21:0209")</f>
        <v>21:0209</v>
      </c>
      <c r="E451" t="s">
        <v>1767</v>
      </c>
      <c r="F451" t="s">
        <v>1768</v>
      </c>
      <c r="H451">
        <v>45.512711699999997</v>
      </c>
      <c r="I451">
        <v>-79.978571000000002</v>
      </c>
      <c r="J451" s="1" t="str">
        <f>HYPERLINK("https://geochem.nrcan.gc.ca/cdogs/content/kwd/kwd020016_e.htm", "Fluid (lake)")</f>
        <v>Fluid (lake)</v>
      </c>
      <c r="K451" s="1" t="str">
        <f>HYPERLINK("https://geochem.nrcan.gc.ca/cdogs/content/kwd/kwd080007_e.htm", "Untreated Water")</f>
        <v>Untreated Water</v>
      </c>
      <c r="L451">
        <v>25</v>
      </c>
      <c r="M451" t="s">
        <v>24</v>
      </c>
      <c r="N451">
        <v>450</v>
      </c>
      <c r="O451">
        <v>50</v>
      </c>
      <c r="P451">
        <v>5.3</v>
      </c>
      <c r="Q451">
        <v>2.5000000000000001E-2</v>
      </c>
      <c r="R451">
        <v>2</v>
      </c>
      <c r="S451">
        <v>0.7</v>
      </c>
      <c r="T451">
        <v>2</v>
      </c>
    </row>
    <row r="452" spans="1:20" hidden="1" x14ac:dyDescent="0.3">
      <c r="A452" t="s">
        <v>1769</v>
      </c>
      <c r="B452" t="s">
        <v>1770</v>
      </c>
      <c r="C452" s="1" t="str">
        <f t="shared" si="76"/>
        <v>21:0691</v>
      </c>
      <c r="D452" s="1" t="str">
        <f>HYPERLINK("https://geochem.nrcan.gc.ca/cdogs/content/svy/svy210209_e.htm", "21:0209")</f>
        <v>21:0209</v>
      </c>
      <c r="E452" t="s">
        <v>1767</v>
      </c>
      <c r="F452" t="s">
        <v>1771</v>
      </c>
      <c r="H452">
        <v>45.512711699999997</v>
      </c>
      <c r="I452">
        <v>-79.978571000000002</v>
      </c>
      <c r="J452" s="1" t="str">
        <f>HYPERLINK("https://geochem.nrcan.gc.ca/cdogs/content/kwd/kwd020016_e.htm", "Fluid (lake)")</f>
        <v>Fluid (lake)</v>
      </c>
      <c r="K452" s="1" t="str">
        <f>HYPERLINK("https://geochem.nrcan.gc.ca/cdogs/content/kwd/kwd080007_e.htm", "Untreated Water")</f>
        <v>Untreated Water</v>
      </c>
      <c r="L452">
        <v>25</v>
      </c>
      <c r="M452" t="s">
        <v>28</v>
      </c>
      <c r="N452">
        <v>451</v>
      </c>
      <c r="O452">
        <v>50</v>
      </c>
      <c r="P452">
        <v>5.3</v>
      </c>
      <c r="Q452">
        <v>2.5000000000000001E-2</v>
      </c>
      <c r="R452">
        <v>2.2999999999999998</v>
      </c>
      <c r="S452">
        <v>0.8</v>
      </c>
      <c r="T452">
        <v>2</v>
      </c>
    </row>
    <row r="453" spans="1:20" hidden="1" x14ac:dyDescent="0.3">
      <c r="A453" t="s">
        <v>1772</v>
      </c>
      <c r="B453" t="s">
        <v>1773</v>
      </c>
      <c r="C453" s="1" t="str">
        <f t="shared" si="76"/>
        <v>21:0691</v>
      </c>
      <c r="D453" s="1" t="str">
        <f>HYPERLINK("https://geochem.nrcan.gc.ca/cdogs/content/svy/svy_e.htm", "")</f>
        <v/>
      </c>
      <c r="G453" s="1" t="str">
        <f>HYPERLINK("https://geochem.nrcan.gc.ca/cdogs/content/cr_/cr_00080_e.htm", "80")</f>
        <v>80</v>
      </c>
      <c r="J453" t="s">
        <v>46</v>
      </c>
      <c r="K453" t="s">
        <v>47</v>
      </c>
      <c r="L453">
        <v>25</v>
      </c>
      <c r="M453" t="s">
        <v>48</v>
      </c>
      <c r="N453">
        <v>452</v>
      </c>
      <c r="O453">
        <v>60</v>
      </c>
      <c r="P453">
        <v>6</v>
      </c>
      <c r="Q453">
        <v>0.24</v>
      </c>
      <c r="R453">
        <v>14</v>
      </c>
      <c r="S453">
        <v>2.6</v>
      </c>
      <c r="T453">
        <v>38</v>
      </c>
    </row>
    <row r="454" spans="1:20" hidden="1" x14ac:dyDescent="0.3">
      <c r="A454" t="s">
        <v>1774</v>
      </c>
      <c r="B454" t="s">
        <v>1775</v>
      </c>
      <c r="C454" s="1" t="str">
        <f t="shared" si="76"/>
        <v>21:0691</v>
      </c>
      <c r="D454" s="1" t="str">
        <f t="shared" ref="D454:D481" si="77">HYPERLINK("https://geochem.nrcan.gc.ca/cdogs/content/svy/svy210209_e.htm", "21:0209")</f>
        <v>21:0209</v>
      </c>
      <c r="E454" t="s">
        <v>1776</v>
      </c>
      <c r="F454" t="s">
        <v>1777</v>
      </c>
      <c r="H454">
        <v>45.526396800000001</v>
      </c>
      <c r="I454">
        <v>-79.940405400000003</v>
      </c>
      <c r="J454" s="1" t="str">
        <f t="shared" ref="J454:J481" si="78">HYPERLINK("https://geochem.nrcan.gc.ca/cdogs/content/kwd/kwd020016_e.htm", "Fluid (lake)")</f>
        <v>Fluid (lake)</v>
      </c>
      <c r="K454" s="1" t="str">
        <f t="shared" ref="K454:K481" si="79">HYPERLINK("https://geochem.nrcan.gc.ca/cdogs/content/kwd/kwd080007_e.htm", "Untreated Water")</f>
        <v>Untreated Water</v>
      </c>
      <c r="L454">
        <v>25</v>
      </c>
      <c r="M454" t="s">
        <v>33</v>
      </c>
      <c r="N454">
        <v>453</v>
      </c>
      <c r="O454">
        <v>50</v>
      </c>
      <c r="P454">
        <v>5.8</v>
      </c>
      <c r="Q454">
        <v>2.5000000000000001E-2</v>
      </c>
      <c r="R454">
        <v>4.5</v>
      </c>
      <c r="S454">
        <v>1.1000000000000001</v>
      </c>
      <c r="T454">
        <v>11</v>
      </c>
    </row>
    <row r="455" spans="1:20" hidden="1" x14ac:dyDescent="0.3">
      <c r="A455" t="s">
        <v>1778</v>
      </c>
      <c r="B455" t="s">
        <v>1779</v>
      </c>
      <c r="C455" s="1" t="str">
        <f t="shared" si="76"/>
        <v>21:0691</v>
      </c>
      <c r="D455" s="1" t="str">
        <f t="shared" si="77"/>
        <v>21:0209</v>
      </c>
      <c r="E455" t="s">
        <v>1780</v>
      </c>
      <c r="F455" t="s">
        <v>1781</v>
      </c>
      <c r="H455">
        <v>45.529635599999999</v>
      </c>
      <c r="I455">
        <v>-79.882612800000004</v>
      </c>
      <c r="J455" s="1" t="str">
        <f t="shared" si="78"/>
        <v>Fluid (lake)</v>
      </c>
      <c r="K455" s="1" t="str">
        <f t="shared" si="79"/>
        <v>Untreated Water</v>
      </c>
      <c r="L455">
        <v>25</v>
      </c>
      <c r="M455" t="s">
        <v>38</v>
      </c>
      <c r="N455">
        <v>454</v>
      </c>
      <c r="O455">
        <v>50</v>
      </c>
      <c r="P455">
        <v>5.8</v>
      </c>
      <c r="Q455">
        <v>2.5000000000000001E-2</v>
      </c>
      <c r="R455">
        <v>5</v>
      </c>
      <c r="S455">
        <v>1</v>
      </c>
      <c r="T455">
        <v>12</v>
      </c>
    </row>
    <row r="456" spans="1:20" hidden="1" x14ac:dyDescent="0.3">
      <c r="A456" t="s">
        <v>1782</v>
      </c>
      <c r="B456" t="s">
        <v>1783</v>
      </c>
      <c r="C456" s="1" t="str">
        <f t="shared" si="76"/>
        <v>21:0691</v>
      </c>
      <c r="D456" s="1" t="str">
        <f t="shared" si="77"/>
        <v>21:0209</v>
      </c>
      <c r="E456" t="s">
        <v>1784</v>
      </c>
      <c r="F456" t="s">
        <v>1785</v>
      </c>
      <c r="H456">
        <v>45.510860000000001</v>
      </c>
      <c r="I456">
        <v>-79.853629100000006</v>
      </c>
      <c r="J456" s="1" t="str">
        <f t="shared" si="78"/>
        <v>Fluid (lake)</v>
      </c>
      <c r="K456" s="1" t="str">
        <f t="shared" si="79"/>
        <v>Untreated Water</v>
      </c>
      <c r="L456">
        <v>25</v>
      </c>
      <c r="M456" t="s">
        <v>43</v>
      </c>
      <c r="N456">
        <v>455</v>
      </c>
      <c r="O456">
        <v>40</v>
      </c>
      <c r="P456">
        <v>6</v>
      </c>
      <c r="Q456">
        <v>2.5000000000000001E-2</v>
      </c>
      <c r="R456">
        <v>16</v>
      </c>
      <c r="S456">
        <v>0.8</v>
      </c>
      <c r="T456">
        <v>37</v>
      </c>
    </row>
    <row r="457" spans="1:20" hidden="1" x14ac:dyDescent="0.3">
      <c r="A457" t="s">
        <v>1786</v>
      </c>
      <c r="B457" t="s">
        <v>1787</v>
      </c>
      <c r="C457" s="1" t="str">
        <f t="shared" si="76"/>
        <v>21:0691</v>
      </c>
      <c r="D457" s="1" t="str">
        <f t="shared" si="77"/>
        <v>21:0209</v>
      </c>
      <c r="E457" t="s">
        <v>1788</v>
      </c>
      <c r="F457" t="s">
        <v>1789</v>
      </c>
      <c r="H457">
        <v>45.517193800000001</v>
      </c>
      <c r="I457">
        <v>-79.798175700000002</v>
      </c>
      <c r="J457" s="1" t="str">
        <f t="shared" si="78"/>
        <v>Fluid (lake)</v>
      </c>
      <c r="K457" s="1" t="str">
        <f t="shared" si="79"/>
        <v>Untreated Water</v>
      </c>
      <c r="L457">
        <v>25</v>
      </c>
      <c r="M457" t="s">
        <v>53</v>
      </c>
      <c r="N457">
        <v>456</v>
      </c>
      <c r="O457">
        <v>40</v>
      </c>
      <c r="P457">
        <v>6.1</v>
      </c>
      <c r="Q457">
        <v>2.5000000000000001E-2</v>
      </c>
      <c r="R457">
        <v>17.5</v>
      </c>
      <c r="S457">
        <v>1</v>
      </c>
      <c r="T457">
        <v>40</v>
      </c>
    </row>
    <row r="458" spans="1:20" hidden="1" x14ac:dyDescent="0.3">
      <c r="A458" t="s">
        <v>1790</v>
      </c>
      <c r="B458" t="s">
        <v>1791</v>
      </c>
      <c r="C458" s="1" t="str">
        <f t="shared" si="76"/>
        <v>21:0691</v>
      </c>
      <c r="D458" s="1" t="str">
        <f t="shared" si="77"/>
        <v>21:0209</v>
      </c>
      <c r="E458" t="s">
        <v>1792</v>
      </c>
      <c r="F458" t="s">
        <v>1793</v>
      </c>
      <c r="H458">
        <v>45.502987500000003</v>
      </c>
      <c r="I458">
        <v>-79.748466500000006</v>
      </c>
      <c r="J458" s="1" t="str">
        <f t="shared" si="78"/>
        <v>Fluid (lake)</v>
      </c>
      <c r="K458" s="1" t="str">
        <f t="shared" si="79"/>
        <v>Untreated Water</v>
      </c>
      <c r="L458">
        <v>25</v>
      </c>
      <c r="M458" t="s">
        <v>58</v>
      </c>
      <c r="N458">
        <v>457</v>
      </c>
      <c r="O458">
        <v>60</v>
      </c>
      <c r="P458">
        <v>5.7</v>
      </c>
      <c r="Q458">
        <v>2.5000000000000001E-2</v>
      </c>
      <c r="R458">
        <v>3.8</v>
      </c>
      <c r="S458">
        <v>1</v>
      </c>
      <c r="T458">
        <v>7</v>
      </c>
    </row>
    <row r="459" spans="1:20" hidden="1" x14ac:dyDescent="0.3">
      <c r="A459" t="s">
        <v>1794</v>
      </c>
      <c r="B459" t="s">
        <v>1795</v>
      </c>
      <c r="C459" s="1" t="str">
        <f t="shared" si="76"/>
        <v>21:0691</v>
      </c>
      <c r="D459" s="1" t="str">
        <f t="shared" si="77"/>
        <v>21:0209</v>
      </c>
      <c r="E459" t="s">
        <v>1796</v>
      </c>
      <c r="F459" t="s">
        <v>1797</v>
      </c>
      <c r="H459">
        <v>45.5271793</v>
      </c>
      <c r="I459">
        <v>-79.658177199999997</v>
      </c>
      <c r="J459" s="1" t="str">
        <f t="shared" si="78"/>
        <v>Fluid (lake)</v>
      </c>
      <c r="K459" s="1" t="str">
        <f t="shared" si="79"/>
        <v>Untreated Water</v>
      </c>
      <c r="L459">
        <v>25</v>
      </c>
      <c r="M459" t="s">
        <v>63</v>
      </c>
      <c r="N459">
        <v>458</v>
      </c>
      <c r="O459">
        <v>50</v>
      </c>
      <c r="P459">
        <v>5.3</v>
      </c>
      <c r="Q459">
        <v>2.5000000000000001E-2</v>
      </c>
      <c r="R459">
        <v>2.2999999999999998</v>
      </c>
      <c r="S459">
        <v>0.6</v>
      </c>
      <c r="T459">
        <v>2</v>
      </c>
    </row>
    <row r="460" spans="1:20" hidden="1" x14ac:dyDescent="0.3">
      <c r="A460" t="s">
        <v>1798</v>
      </c>
      <c r="B460" t="s">
        <v>1799</v>
      </c>
      <c r="C460" s="1" t="str">
        <f t="shared" si="76"/>
        <v>21:0691</v>
      </c>
      <c r="D460" s="1" t="str">
        <f t="shared" si="77"/>
        <v>21:0209</v>
      </c>
      <c r="E460" t="s">
        <v>1800</v>
      </c>
      <c r="F460" t="s">
        <v>1801</v>
      </c>
      <c r="H460">
        <v>45.507582599999999</v>
      </c>
      <c r="I460">
        <v>-79.575599499999996</v>
      </c>
      <c r="J460" s="1" t="str">
        <f t="shared" si="78"/>
        <v>Fluid (lake)</v>
      </c>
      <c r="K460" s="1" t="str">
        <f t="shared" si="79"/>
        <v>Untreated Water</v>
      </c>
      <c r="L460">
        <v>25</v>
      </c>
      <c r="M460" t="s">
        <v>68</v>
      </c>
      <c r="N460">
        <v>459</v>
      </c>
      <c r="O460">
        <v>40</v>
      </c>
      <c r="P460">
        <v>5.5</v>
      </c>
      <c r="Q460">
        <v>2.5000000000000001E-2</v>
      </c>
      <c r="R460">
        <v>3</v>
      </c>
      <c r="S460">
        <v>0.4</v>
      </c>
      <c r="T460">
        <v>5</v>
      </c>
    </row>
    <row r="461" spans="1:20" hidden="1" x14ac:dyDescent="0.3">
      <c r="A461" t="s">
        <v>1802</v>
      </c>
      <c r="B461" t="s">
        <v>1803</v>
      </c>
      <c r="C461" s="1" t="str">
        <f t="shared" si="76"/>
        <v>21:0691</v>
      </c>
      <c r="D461" s="1" t="str">
        <f t="shared" si="77"/>
        <v>21:0209</v>
      </c>
      <c r="E461" t="s">
        <v>1804</v>
      </c>
      <c r="F461" t="s">
        <v>1805</v>
      </c>
      <c r="H461">
        <v>45.5199213</v>
      </c>
      <c r="I461">
        <v>-79.589949000000004</v>
      </c>
      <c r="J461" s="1" t="str">
        <f t="shared" si="78"/>
        <v>Fluid (lake)</v>
      </c>
      <c r="K461" s="1" t="str">
        <f t="shared" si="79"/>
        <v>Untreated Water</v>
      </c>
      <c r="L461">
        <v>25</v>
      </c>
      <c r="M461" t="s">
        <v>73</v>
      </c>
      <c r="N461">
        <v>460</v>
      </c>
      <c r="O461">
        <v>40</v>
      </c>
      <c r="P461">
        <v>5.5</v>
      </c>
      <c r="Q461">
        <v>2.5000000000000001E-2</v>
      </c>
      <c r="R461">
        <v>3.1</v>
      </c>
      <c r="S461">
        <v>0.6</v>
      </c>
      <c r="T461">
        <v>3</v>
      </c>
    </row>
    <row r="462" spans="1:20" hidden="1" x14ac:dyDescent="0.3">
      <c r="A462" t="s">
        <v>1806</v>
      </c>
      <c r="B462" t="s">
        <v>1807</v>
      </c>
      <c r="C462" s="1" t="str">
        <f t="shared" si="76"/>
        <v>21:0691</v>
      </c>
      <c r="D462" s="1" t="str">
        <f t="shared" si="77"/>
        <v>21:0209</v>
      </c>
      <c r="E462" t="s">
        <v>1808</v>
      </c>
      <c r="F462" t="s">
        <v>1809</v>
      </c>
      <c r="H462">
        <v>45.5375309</v>
      </c>
      <c r="I462">
        <v>-79.636169600000002</v>
      </c>
      <c r="J462" s="1" t="str">
        <f t="shared" si="78"/>
        <v>Fluid (lake)</v>
      </c>
      <c r="K462" s="1" t="str">
        <f t="shared" si="79"/>
        <v>Untreated Water</v>
      </c>
      <c r="L462">
        <v>25</v>
      </c>
      <c r="M462" t="s">
        <v>78</v>
      </c>
      <c r="N462">
        <v>461</v>
      </c>
      <c r="O462">
        <v>40</v>
      </c>
      <c r="P462">
        <v>5.4</v>
      </c>
      <c r="Q462">
        <v>2.5000000000000001E-2</v>
      </c>
      <c r="R462">
        <v>2.7</v>
      </c>
      <c r="S462">
        <v>0.6</v>
      </c>
      <c r="T462">
        <v>2</v>
      </c>
    </row>
    <row r="463" spans="1:20" hidden="1" x14ac:dyDescent="0.3">
      <c r="A463" t="s">
        <v>1810</v>
      </c>
      <c r="B463" t="s">
        <v>1811</v>
      </c>
      <c r="C463" s="1" t="str">
        <f t="shared" si="76"/>
        <v>21:0691</v>
      </c>
      <c r="D463" s="1" t="str">
        <f t="shared" si="77"/>
        <v>21:0209</v>
      </c>
      <c r="E463" t="s">
        <v>1812</v>
      </c>
      <c r="F463" t="s">
        <v>1813</v>
      </c>
      <c r="H463">
        <v>45.537505299999999</v>
      </c>
      <c r="I463">
        <v>-79.683842799999994</v>
      </c>
      <c r="J463" s="1" t="str">
        <f t="shared" si="78"/>
        <v>Fluid (lake)</v>
      </c>
      <c r="K463" s="1" t="str">
        <f t="shared" si="79"/>
        <v>Untreated Water</v>
      </c>
      <c r="L463">
        <v>25</v>
      </c>
      <c r="M463" t="s">
        <v>83</v>
      </c>
      <c r="N463">
        <v>462</v>
      </c>
      <c r="O463">
        <v>50</v>
      </c>
      <c r="P463">
        <v>5</v>
      </c>
      <c r="Q463">
        <v>2.5000000000000001E-2</v>
      </c>
      <c r="R463">
        <v>3.5</v>
      </c>
      <c r="S463">
        <v>0.7</v>
      </c>
      <c r="T463">
        <v>5</v>
      </c>
    </row>
    <row r="464" spans="1:20" hidden="1" x14ac:dyDescent="0.3">
      <c r="A464" t="s">
        <v>1814</v>
      </c>
      <c r="B464" t="s">
        <v>1815</v>
      </c>
      <c r="C464" s="1" t="str">
        <f t="shared" si="76"/>
        <v>21:0691</v>
      </c>
      <c r="D464" s="1" t="str">
        <f t="shared" si="77"/>
        <v>21:0209</v>
      </c>
      <c r="E464" t="s">
        <v>1816</v>
      </c>
      <c r="F464" t="s">
        <v>1817</v>
      </c>
      <c r="H464">
        <v>45.541272900000003</v>
      </c>
      <c r="I464">
        <v>-79.742934399999996</v>
      </c>
      <c r="J464" s="1" t="str">
        <f t="shared" si="78"/>
        <v>Fluid (lake)</v>
      </c>
      <c r="K464" s="1" t="str">
        <f t="shared" si="79"/>
        <v>Untreated Water</v>
      </c>
      <c r="L464">
        <v>25</v>
      </c>
      <c r="M464" t="s">
        <v>88</v>
      </c>
      <c r="N464">
        <v>463</v>
      </c>
      <c r="O464">
        <v>50</v>
      </c>
      <c r="P464">
        <v>5.4</v>
      </c>
      <c r="Q464">
        <v>2.5000000000000001E-2</v>
      </c>
      <c r="R464">
        <v>3.3</v>
      </c>
      <c r="S464">
        <v>1</v>
      </c>
      <c r="T464">
        <v>4</v>
      </c>
    </row>
    <row r="465" spans="1:20" hidden="1" x14ac:dyDescent="0.3">
      <c r="A465" t="s">
        <v>1818</v>
      </c>
      <c r="B465" t="s">
        <v>1819</v>
      </c>
      <c r="C465" s="1" t="str">
        <f t="shared" si="76"/>
        <v>21:0691</v>
      </c>
      <c r="D465" s="1" t="str">
        <f t="shared" si="77"/>
        <v>21:0209</v>
      </c>
      <c r="E465" t="s">
        <v>1820</v>
      </c>
      <c r="F465" t="s">
        <v>1821</v>
      </c>
      <c r="H465">
        <v>45.540684499999998</v>
      </c>
      <c r="I465">
        <v>-79.832669300000006</v>
      </c>
      <c r="J465" s="1" t="str">
        <f t="shared" si="78"/>
        <v>Fluid (lake)</v>
      </c>
      <c r="K465" s="1" t="str">
        <f t="shared" si="79"/>
        <v>Untreated Water</v>
      </c>
      <c r="L465">
        <v>25</v>
      </c>
      <c r="M465" t="s">
        <v>93</v>
      </c>
      <c r="N465">
        <v>464</v>
      </c>
      <c r="O465">
        <v>40</v>
      </c>
      <c r="P465">
        <v>5.7</v>
      </c>
      <c r="Q465">
        <v>2.5000000000000001E-2</v>
      </c>
      <c r="R465">
        <v>6.5</v>
      </c>
      <c r="S465">
        <v>0.6</v>
      </c>
      <c r="T465">
        <v>14</v>
      </c>
    </row>
    <row r="466" spans="1:20" hidden="1" x14ac:dyDescent="0.3">
      <c r="A466" t="s">
        <v>1822</v>
      </c>
      <c r="B466" t="s">
        <v>1823</v>
      </c>
      <c r="C466" s="1" t="str">
        <f t="shared" si="76"/>
        <v>21:0691</v>
      </c>
      <c r="D466" s="1" t="str">
        <f t="shared" si="77"/>
        <v>21:0209</v>
      </c>
      <c r="E466" t="s">
        <v>1824</v>
      </c>
      <c r="F466" t="s">
        <v>1825</v>
      </c>
      <c r="H466">
        <v>45.5575823</v>
      </c>
      <c r="I466">
        <v>-79.861468500000001</v>
      </c>
      <c r="J466" s="1" t="str">
        <f t="shared" si="78"/>
        <v>Fluid (lake)</v>
      </c>
      <c r="K466" s="1" t="str">
        <f t="shared" si="79"/>
        <v>Untreated Water</v>
      </c>
      <c r="L466">
        <v>25</v>
      </c>
      <c r="M466" t="s">
        <v>98</v>
      </c>
      <c r="N466">
        <v>465</v>
      </c>
      <c r="O466">
        <v>40</v>
      </c>
      <c r="P466">
        <v>5.7</v>
      </c>
      <c r="Q466">
        <v>2.5000000000000001E-2</v>
      </c>
      <c r="R466">
        <v>4.7</v>
      </c>
      <c r="S466">
        <v>0.8</v>
      </c>
      <c r="T466">
        <v>8</v>
      </c>
    </row>
    <row r="467" spans="1:20" hidden="1" x14ac:dyDescent="0.3">
      <c r="A467" t="s">
        <v>1826</v>
      </c>
      <c r="B467" t="s">
        <v>1827</v>
      </c>
      <c r="C467" s="1" t="str">
        <f t="shared" si="76"/>
        <v>21:0691</v>
      </c>
      <c r="D467" s="1" t="str">
        <f t="shared" si="77"/>
        <v>21:0209</v>
      </c>
      <c r="E467" t="s">
        <v>1828</v>
      </c>
      <c r="F467" t="s">
        <v>1829</v>
      </c>
      <c r="H467">
        <v>45.556054799999998</v>
      </c>
      <c r="I467">
        <v>-79.943243199999998</v>
      </c>
      <c r="J467" s="1" t="str">
        <f t="shared" si="78"/>
        <v>Fluid (lake)</v>
      </c>
      <c r="K467" s="1" t="str">
        <f t="shared" si="79"/>
        <v>Untreated Water</v>
      </c>
      <c r="L467">
        <v>25</v>
      </c>
      <c r="M467" t="s">
        <v>103</v>
      </c>
      <c r="N467">
        <v>466</v>
      </c>
      <c r="O467">
        <v>40</v>
      </c>
      <c r="P467">
        <v>5.7</v>
      </c>
      <c r="Q467">
        <v>2.5000000000000001E-2</v>
      </c>
      <c r="R467">
        <v>5</v>
      </c>
      <c r="S467">
        <v>1</v>
      </c>
      <c r="T467">
        <v>11</v>
      </c>
    </row>
    <row r="468" spans="1:20" hidden="1" x14ac:dyDescent="0.3">
      <c r="A468" t="s">
        <v>1830</v>
      </c>
      <c r="B468" t="s">
        <v>1831</v>
      </c>
      <c r="C468" s="1" t="str">
        <f t="shared" si="76"/>
        <v>21:0691</v>
      </c>
      <c r="D468" s="1" t="str">
        <f t="shared" si="77"/>
        <v>21:0209</v>
      </c>
      <c r="E468" t="s">
        <v>1832</v>
      </c>
      <c r="F468" t="s">
        <v>1833</v>
      </c>
      <c r="H468">
        <v>45.5881659</v>
      </c>
      <c r="I468">
        <v>-79.945627799999997</v>
      </c>
      <c r="J468" s="1" t="str">
        <f t="shared" si="78"/>
        <v>Fluid (lake)</v>
      </c>
      <c r="K468" s="1" t="str">
        <f t="shared" si="79"/>
        <v>Untreated Water</v>
      </c>
      <c r="L468">
        <v>25</v>
      </c>
      <c r="M468" t="s">
        <v>108</v>
      </c>
      <c r="N468">
        <v>467</v>
      </c>
      <c r="O468">
        <v>40</v>
      </c>
      <c r="P468">
        <v>5.6</v>
      </c>
      <c r="Q468">
        <v>2.5000000000000001E-2</v>
      </c>
      <c r="R468">
        <v>4</v>
      </c>
      <c r="S468">
        <v>0.7</v>
      </c>
      <c r="T468">
        <v>6</v>
      </c>
    </row>
    <row r="469" spans="1:20" hidden="1" x14ac:dyDescent="0.3">
      <c r="A469" t="s">
        <v>1834</v>
      </c>
      <c r="B469" t="s">
        <v>1835</v>
      </c>
      <c r="C469" s="1" t="str">
        <f t="shared" si="76"/>
        <v>21:0691</v>
      </c>
      <c r="D469" s="1" t="str">
        <f t="shared" si="77"/>
        <v>21:0209</v>
      </c>
      <c r="E469" t="s">
        <v>1836</v>
      </c>
      <c r="F469" t="s">
        <v>1837</v>
      </c>
      <c r="H469">
        <v>45.614455599999999</v>
      </c>
      <c r="I469">
        <v>-79.939530199999993</v>
      </c>
      <c r="J469" s="1" t="str">
        <f t="shared" si="78"/>
        <v>Fluid (lake)</v>
      </c>
      <c r="K469" s="1" t="str">
        <f t="shared" si="79"/>
        <v>Untreated Water</v>
      </c>
      <c r="L469">
        <v>25</v>
      </c>
      <c r="M469" t="s">
        <v>113</v>
      </c>
      <c r="N469">
        <v>468</v>
      </c>
      <c r="O469">
        <v>30</v>
      </c>
      <c r="P469">
        <v>5.3</v>
      </c>
      <c r="Q469">
        <v>2.5000000000000001E-2</v>
      </c>
      <c r="R469">
        <v>2.2000000000000002</v>
      </c>
      <c r="S469">
        <v>0.4</v>
      </c>
      <c r="T469">
        <v>3</v>
      </c>
    </row>
    <row r="470" spans="1:20" hidden="1" x14ac:dyDescent="0.3">
      <c r="A470" t="s">
        <v>1838</v>
      </c>
      <c r="B470" t="s">
        <v>1839</v>
      </c>
      <c r="C470" s="1" t="str">
        <f t="shared" si="76"/>
        <v>21:0691</v>
      </c>
      <c r="D470" s="1" t="str">
        <f t="shared" si="77"/>
        <v>21:0209</v>
      </c>
      <c r="E470" t="s">
        <v>1840</v>
      </c>
      <c r="F470" t="s">
        <v>1841</v>
      </c>
      <c r="H470">
        <v>45.633127600000002</v>
      </c>
      <c r="I470">
        <v>-79.936073100000002</v>
      </c>
      <c r="J470" s="1" t="str">
        <f t="shared" si="78"/>
        <v>Fluid (lake)</v>
      </c>
      <c r="K470" s="1" t="str">
        <f t="shared" si="79"/>
        <v>Untreated Water</v>
      </c>
      <c r="L470">
        <v>26</v>
      </c>
      <c r="M470" t="s">
        <v>33</v>
      </c>
      <c r="N470">
        <v>469</v>
      </c>
      <c r="O470">
        <v>40</v>
      </c>
      <c r="P470">
        <v>5.0999999999999996</v>
      </c>
      <c r="Q470">
        <v>2.5000000000000001E-2</v>
      </c>
      <c r="R470">
        <v>1.8</v>
      </c>
      <c r="S470">
        <v>0.4</v>
      </c>
      <c r="T470">
        <v>1</v>
      </c>
    </row>
    <row r="471" spans="1:20" hidden="1" x14ac:dyDescent="0.3">
      <c r="A471" t="s">
        <v>1842</v>
      </c>
      <c r="B471" t="s">
        <v>1843</v>
      </c>
      <c r="C471" s="1" t="str">
        <f t="shared" si="76"/>
        <v>21:0691</v>
      </c>
      <c r="D471" s="1" t="str">
        <f t="shared" si="77"/>
        <v>21:0209</v>
      </c>
      <c r="E471" t="s">
        <v>1844</v>
      </c>
      <c r="F471" t="s">
        <v>1845</v>
      </c>
      <c r="H471">
        <v>45.664836899999997</v>
      </c>
      <c r="I471">
        <v>-79.932096200000004</v>
      </c>
      <c r="J471" s="1" t="str">
        <f t="shared" si="78"/>
        <v>Fluid (lake)</v>
      </c>
      <c r="K471" s="1" t="str">
        <f t="shared" si="79"/>
        <v>Untreated Water</v>
      </c>
      <c r="L471">
        <v>26</v>
      </c>
      <c r="M471" t="s">
        <v>38</v>
      </c>
      <c r="N471">
        <v>470</v>
      </c>
      <c r="O471">
        <v>30</v>
      </c>
      <c r="P471">
        <v>5.6</v>
      </c>
      <c r="Q471">
        <v>2.5000000000000001E-2</v>
      </c>
      <c r="R471">
        <v>3.4</v>
      </c>
      <c r="S471">
        <v>0.6</v>
      </c>
      <c r="T471">
        <v>5</v>
      </c>
    </row>
    <row r="472" spans="1:20" hidden="1" x14ac:dyDescent="0.3">
      <c r="A472" t="s">
        <v>1846</v>
      </c>
      <c r="B472" t="s">
        <v>1847</v>
      </c>
      <c r="C472" s="1" t="str">
        <f t="shared" si="76"/>
        <v>21:0691</v>
      </c>
      <c r="D472" s="1" t="str">
        <f t="shared" si="77"/>
        <v>21:0209</v>
      </c>
      <c r="E472" t="s">
        <v>1848</v>
      </c>
      <c r="F472" t="s">
        <v>1849</v>
      </c>
      <c r="H472">
        <v>45.710311099999998</v>
      </c>
      <c r="I472">
        <v>-79.951748899999998</v>
      </c>
      <c r="J472" s="1" t="str">
        <f t="shared" si="78"/>
        <v>Fluid (lake)</v>
      </c>
      <c r="K472" s="1" t="str">
        <f t="shared" si="79"/>
        <v>Untreated Water</v>
      </c>
      <c r="L472">
        <v>26</v>
      </c>
      <c r="M472" t="s">
        <v>24</v>
      </c>
      <c r="N472">
        <v>471</v>
      </c>
      <c r="O472">
        <v>40</v>
      </c>
      <c r="P472">
        <v>5.4</v>
      </c>
      <c r="Q472">
        <v>2.5000000000000001E-2</v>
      </c>
      <c r="R472">
        <v>2.5</v>
      </c>
      <c r="S472">
        <v>0.6</v>
      </c>
      <c r="T472">
        <v>4</v>
      </c>
    </row>
    <row r="473" spans="1:20" hidden="1" x14ac:dyDescent="0.3">
      <c r="A473" t="s">
        <v>1850</v>
      </c>
      <c r="B473" t="s">
        <v>1851</v>
      </c>
      <c r="C473" s="1" t="str">
        <f t="shared" si="76"/>
        <v>21:0691</v>
      </c>
      <c r="D473" s="1" t="str">
        <f t="shared" si="77"/>
        <v>21:0209</v>
      </c>
      <c r="E473" t="s">
        <v>1848</v>
      </c>
      <c r="F473" t="s">
        <v>1852</v>
      </c>
      <c r="H473">
        <v>45.710311099999998</v>
      </c>
      <c r="I473">
        <v>-79.951748899999998</v>
      </c>
      <c r="J473" s="1" t="str">
        <f t="shared" si="78"/>
        <v>Fluid (lake)</v>
      </c>
      <c r="K473" s="1" t="str">
        <f t="shared" si="79"/>
        <v>Untreated Water</v>
      </c>
      <c r="L473">
        <v>26</v>
      </c>
      <c r="M473" t="s">
        <v>28</v>
      </c>
      <c r="N473">
        <v>472</v>
      </c>
      <c r="O473">
        <v>40</v>
      </c>
      <c r="P473">
        <v>5.4</v>
      </c>
      <c r="Q473">
        <v>2.5000000000000001E-2</v>
      </c>
      <c r="R473">
        <v>2.2999999999999998</v>
      </c>
      <c r="S473">
        <v>0.6</v>
      </c>
      <c r="T473">
        <v>4</v>
      </c>
    </row>
    <row r="474" spans="1:20" hidden="1" x14ac:dyDescent="0.3">
      <c r="A474" t="s">
        <v>1853</v>
      </c>
      <c r="B474" t="s">
        <v>1854</v>
      </c>
      <c r="C474" s="1" t="str">
        <f t="shared" si="76"/>
        <v>21:0691</v>
      </c>
      <c r="D474" s="1" t="str">
        <f t="shared" si="77"/>
        <v>21:0209</v>
      </c>
      <c r="E474" t="s">
        <v>1855</v>
      </c>
      <c r="F474" t="s">
        <v>1856</v>
      </c>
      <c r="H474">
        <v>45.777669099999997</v>
      </c>
      <c r="I474">
        <v>-79.928904799999998</v>
      </c>
      <c r="J474" s="1" t="str">
        <f t="shared" si="78"/>
        <v>Fluid (lake)</v>
      </c>
      <c r="K474" s="1" t="str">
        <f t="shared" si="79"/>
        <v>Untreated Water</v>
      </c>
      <c r="L474">
        <v>26</v>
      </c>
      <c r="M474" t="s">
        <v>43</v>
      </c>
      <c r="N474">
        <v>473</v>
      </c>
      <c r="O474">
        <v>40</v>
      </c>
      <c r="P474">
        <v>5.9</v>
      </c>
      <c r="Q474">
        <v>2.5000000000000001E-2</v>
      </c>
      <c r="R474">
        <v>11</v>
      </c>
      <c r="S474">
        <v>1.3</v>
      </c>
      <c r="T474">
        <v>26</v>
      </c>
    </row>
    <row r="475" spans="1:20" hidden="1" x14ac:dyDescent="0.3">
      <c r="A475" t="s">
        <v>1857</v>
      </c>
      <c r="B475" t="s">
        <v>1858</v>
      </c>
      <c r="C475" s="1" t="str">
        <f t="shared" si="76"/>
        <v>21:0691</v>
      </c>
      <c r="D475" s="1" t="str">
        <f t="shared" si="77"/>
        <v>21:0209</v>
      </c>
      <c r="E475" t="s">
        <v>1859</v>
      </c>
      <c r="F475" t="s">
        <v>1860</v>
      </c>
      <c r="H475">
        <v>45.853648399999997</v>
      </c>
      <c r="I475">
        <v>-79.944992499999998</v>
      </c>
      <c r="J475" s="1" t="str">
        <f t="shared" si="78"/>
        <v>Fluid (lake)</v>
      </c>
      <c r="K475" s="1" t="str">
        <f t="shared" si="79"/>
        <v>Untreated Water</v>
      </c>
      <c r="L475">
        <v>26</v>
      </c>
      <c r="M475" t="s">
        <v>53</v>
      </c>
      <c r="N475">
        <v>474</v>
      </c>
      <c r="O475">
        <v>40</v>
      </c>
      <c r="P475">
        <v>5.5</v>
      </c>
      <c r="Q475">
        <v>2.5000000000000001E-2</v>
      </c>
      <c r="R475">
        <v>2.4</v>
      </c>
      <c r="S475">
        <v>0.7</v>
      </c>
      <c r="T475">
        <v>3</v>
      </c>
    </row>
    <row r="476" spans="1:20" hidden="1" x14ac:dyDescent="0.3">
      <c r="A476" t="s">
        <v>1861</v>
      </c>
      <c r="B476" t="s">
        <v>1862</v>
      </c>
      <c r="C476" s="1" t="str">
        <f t="shared" si="76"/>
        <v>21:0691</v>
      </c>
      <c r="D476" s="1" t="str">
        <f t="shared" si="77"/>
        <v>21:0209</v>
      </c>
      <c r="E476" t="s">
        <v>1863</v>
      </c>
      <c r="F476" t="s">
        <v>1864</v>
      </c>
      <c r="H476">
        <v>45.869848099999999</v>
      </c>
      <c r="I476">
        <v>-79.941903600000003</v>
      </c>
      <c r="J476" s="1" t="str">
        <f t="shared" si="78"/>
        <v>Fluid (lake)</v>
      </c>
      <c r="K476" s="1" t="str">
        <f t="shared" si="79"/>
        <v>Untreated Water</v>
      </c>
      <c r="L476">
        <v>26</v>
      </c>
      <c r="M476" t="s">
        <v>58</v>
      </c>
      <c r="N476">
        <v>475</v>
      </c>
      <c r="O476">
        <v>50</v>
      </c>
      <c r="P476">
        <v>5.7</v>
      </c>
      <c r="Q476">
        <v>2.5000000000000001E-2</v>
      </c>
      <c r="R476">
        <v>5.5</v>
      </c>
      <c r="S476">
        <v>1</v>
      </c>
      <c r="T476">
        <v>11</v>
      </c>
    </row>
    <row r="477" spans="1:20" hidden="1" x14ac:dyDescent="0.3">
      <c r="A477" t="s">
        <v>1865</v>
      </c>
      <c r="B477" t="s">
        <v>1866</v>
      </c>
      <c r="C477" s="1" t="str">
        <f t="shared" si="76"/>
        <v>21:0691</v>
      </c>
      <c r="D477" s="1" t="str">
        <f t="shared" si="77"/>
        <v>21:0209</v>
      </c>
      <c r="E477" t="s">
        <v>1867</v>
      </c>
      <c r="F477" t="s">
        <v>1868</v>
      </c>
      <c r="H477">
        <v>45.910460800000003</v>
      </c>
      <c r="I477">
        <v>-79.940501800000007</v>
      </c>
      <c r="J477" s="1" t="str">
        <f t="shared" si="78"/>
        <v>Fluid (lake)</v>
      </c>
      <c r="K477" s="1" t="str">
        <f t="shared" si="79"/>
        <v>Untreated Water</v>
      </c>
      <c r="L477">
        <v>26</v>
      </c>
      <c r="M477" t="s">
        <v>63</v>
      </c>
      <c r="N477">
        <v>476</v>
      </c>
      <c r="O477">
        <v>50</v>
      </c>
      <c r="P477">
        <v>5.7</v>
      </c>
      <c r="Q477">
        <v>2.5000000000000001E-2</v>
      </c>
      <c r="R477">
        <v>4.8</v>
      </c>
      <c r="S477">
        <v>1.6</v>
      </c>
      <c r="T477">
        <v>10</v>
      </c>
    </row>
    <row r="478" spans="1:20" hidden="1" x14ac:dyDescent="0.3">
      <c r="A478" t="s">
        <v>1869</v>
      </c>
      <c r="B478" t="s">
        <v>1870</v>
      </c>
      <c r="C478" s="1" t="str">
        <f t="shared" si="76"/>
        <v>21:0691</v>
      </c>
      <c r="D478" s="1" t="str">
        <f t="shared" si="77"/>
        <v>21:0209</v>
      </c>
      <c r="E478" t="s">
        <v>1871</v>
      </c>
      <c r="F478" t="s">
        <v>1872</v>
      </c>
      <c r="H478">
        <v>45.851973100000002</v>
      </c>
      <c r="I478">
        <v>-79.902173199999993</v>
      </c>
      <c r="J478" s="1" t="str">
        <f t="shared" si="78"/>
        <v>Fluid (lake)</v>
      </c>
      <c r="K478" s="1" t="str">
        <f t="shared" si="79"/>
        <v>Untreated Water</v>
      </c>
      <c r="L478">
        <v>26</v>
      </c>
      <c r="M478" t="s">
        <v>68</v>
      </c>
      <c r="N478">
        <v>477</v>
      </c>
      <c r="O478">
        <v>40</v>
      </c>
      <c r="P478">
        <v>5.7</v>
      </c>
      <c r="Q478">
        <v>2.5000000000000001E-2</v>
      </c>
      <c r="R478">
        <v>5</v>
      </c>
      <c r="S478">
        <v>1</v>
      </c>
      <c r="T478">
        <v>10</v>
      </c>
    </row>
    <row r="479" spans="1:20" hidden="1" x14ac:dyDescent="0.3">
      <c r="A479" t="s">
        <v>1873</v>
      </c>
      <c r="B479" t="s">
        <v>1874</v>
      </c>
      <c r="C479" s="1" t="str">
        <f t="shared" si="76"/>
        <v>21:0691</v>
      </c>
      <c r="D479" s="1" t="str">
        <f t="shared" si="77"/>
        <v>21:0209</v>
      </c>
      <c r="E479" t="s">
        <v>1875</v>
      </c>
      <c r="F479" t="s">
        <v>1876</v>
      </c>
      <c r="H479">
        <v>45.808599200000003</v>
      </c>
      <c r="I479">
        <v>-79.883620800000003</v>
      </c>
      <c r="J479" s="1" t="str">
        <f t="shared" si="78"/>
        <v>Fluid (lake)</v>
      </c>
      <c r="K479" s="1" t="str">
        <f t="shared" si="79"/>
        <v>Untreated Water</v>
      </c>
      <c r="L479">
        <v>26</v>
      </c>
      <c r="M479" t="s">
        <v>73</v>
      </c>
      <c r="N479">
        <v>478</v>
      </c>
      <c r="O479">
        <v>40</v>
      </c>
      <c r="P479">
        <v>5.7</v>
      </c>
      <c r="Q479">
        <v>2.5000000000000001E-2</v>
      </c>
      <c r="R479">
        <v>3.5</v>
      </c>
      <c r="S479">
        <v>0.7</v>
      </c>
      <c r="T479">
        <v>6</v>
      </c>
    </row>
    <row r="480" spans="1:20" hidden="1" x14ac:dyDescent="0.3">
      <c r="A480" t="s">
        <v>1877</v>
      </c>
      <c r="B480" t="s">
        <v>1878</v>
      </c>
      <c r="C480" s="1" t="str">
        <f t="shared" si="76"/>
        <v>21:0691</v>
      </c>
      <c r="D480" s="1" t="str">
        <f t="shared" si="77"/>
        <v>21:0209</v>
      </c>
      <c r="E480" t="s">
        <v>1879</v>
      </c>
      <c r="F480" t="s">
        <v>1880</v>
      </c>
      <c r="H480">
        <v>45.771493999999997</v>
      </c>
      <c r="I480">
        <v>-79.906825100000006</v>
      </c>
      <c r="J480" s="1" t="str">
        <f t="shared" si="78"/>
        <v>Fluid (lake)</v>
      </c>
      <c r="K480" s="1" t="str">
        <f t="shared" si="79"/>
        <v>Untreated Water</v>
      </c>
      <c r="L480">
        <v>26</v>
      </c>
      <c r="M480" t="s">
        <v>78</v>
      </c>
      <c r="N480">
        <v>479</v>
      </c>
      <c r="O480">
        <v>50</v>
      </c>
      <c r="P480">
        <v>5.4</v>
      </c>
      <c r="Q480">
        <v>2.5000000000000001E-2</v>
      </c>
      <c r="R480">
        <v>2.2999999999999998</v>
      </c>
      <c r="S480">
        <v>0.6</v>
      </c>
      <c r="T480">
        <v>2</v>
      </c>
    </row>
    <row r="481" spans="1:20" hidden="1" x14ac:dyDescent="0.3">
      <c r="A481" t="s">
        <v>1881</v>
      </c>
      <c r="B481" t="s">
        <v>1882</v>
      </c>
      <c r="C481" s="1" t="str">
        <f t="shared" si="76"/>
        <v>21:0691</v>
      </c>
      <c r="D481" s="1" t="str">
        <f t="shared" si="77"/>
        <v>21:0209</v>
      </c>
      <c r="E481" t="s">
        <v>1883</v>
      </c>
      <c r="F481" t="s">
        <v>1884</v>
      </c>
      <c r="H481">
        <v>45.741714100000003</v>
      </c>
      <c r="I481">
        <v>-79.905387099999999</v>
      </c>
      <c r="J481" s="1" t="str">
        <f t="shared" si="78"/>
        <v>Fluid (lake)</v>
      </c>
      <c r="K481" s="1" t="str">
        <f t="shared" si="79"/>
        <v>Untreated Water</v>
      </c>
      <c r="L481">
        <v>26</v>
      </c>
      <c r="M481" t="s">
        <v>83</v>
      </c>
      <c r="N481">
        <v>480</v>
      </c>
      <c r="O481">
        <v>50</v>
      </c>
      <c r="P481">
        <v>5.0999999999999996</v>
      </c>
      <c r="Q481">
        <v>2.5000000000000001E-2</v>
      </c>
      <c r="R481">
        <v>2.2999999999999998</v>
      </c>
      <c r="S481">
        <v>0.6</v>
      </c>
      <c r="T481">
        <v>2</v>
      </c>
    </row>
    <row r="482" spans="1:20" hidden="1" x14ac:dyDescent="0.3">
      <c r="A482" t="s">
        <v>1885</v>
      </c>
      <c r="B482" t="s">
        <v>1886</v>
      </c>
      <c r="C482" s="1" t="str">
        <f t="shared" si="76"/>
        <v>21:0691</v>
      </c>
      <c r="D482" s="1" t="str">
        <f>HYPERLINK("https://geochem.nrcan.gc.ca/cdogs/content/svy/svy_e.htm", "")</f>
        <v/>
      </c>
      <c r="G482" s="1" t="str">
        <f>HYPERLINK("https://geochem.nrcan.gc.ca/cdogs/content/cr_/cr_00081_e.htm", "81")</f>
        <v>81</v>
      </c>
      <c r="J482" t="s">
        <v>46</v>
      </c>
      <c r="K482" t="s">
        <v>47</v>
      </c>
      <c r="L482">
        <v>26</v>
      </c>
      <c r="M482" t="s">
        <v>48</v>
      </c>
      <c r="N482">
        <v>481</v>
      </c>
      <c r="O482">
        <v>80</v>
      </c>
      <c r="P482">
        <v>7.2</v>
      </c>
      <c r="Q482">
        <v>0.38</v>
      </c>
      <c r="R482">
        <v>48.5</v>
      </c>
      <c r="S482">
        <v>3.8</v>
      </c>
      <c r="T482">
        <v>122</v>
      </c>
    </row>
    <row r="483" spans="1:20" hidden="1" x14ac:dyDescent="0.3">
      <c r="A483" t="s">
        <v>1887</v>
      </c>
      <c r="B483" t="s">
        <v>1888</v>
      </c>
      <c r="C483" s="1" t="str">
        <f t="shared" si="76"/>
        <v>21:0691</v>
      </c>
      <c r="D483" s="1" t="str">
        <f t="shared" ref="D483:D495" si="80">HYPERLINK("https://geochem.nrcan.gc.ca/cdogs/content/svy/svy210209_e.htm", "21:0209")</f>
        <v>21:0209</v>
      </c>
      <c r="E483" t="s">
        <v>1889</v>
      </c>
      <c r="F483" t="s">
        <v>1890</v>
      </c>
      <c r="H483">
        <v>45.7089091</v>
      </c>
      <c r="I483">
        <v>-79.903006099999999</v>
      </c>
      <c r="J483" s="1" t="str">
        <f t="shared" ref="J483:J495" si="81">HYPERLINK("https://geochem.nrcan.gc.ca/cdogs/content/kwd/kwd020016_e.htm", "Fluid (lake)")</f>
        <v>Fluid (lake)</v>
      </c>
      <c r="K483" s="1" t="str">
        <f t="shared" ref="K483:K495" si="82">HYPERLINK("https://geochem.nrcan.gc.ca/cdogs/content/kwd/kwd080007_e.htm", "Untreated Water")</f>
        <v>Untreated Water</v>
      </c>
      <c r="L483">
        <v>26</v>
      </c>
      <c r="M483" t="s">
        <v>88</v>
      </c>
      <c r="N483">
        <v>482</v>
      </c>
      <c r="O483">
        <v>60</v>
      </c>
      <c r="P483">
        <v>5.7</v>
      </c>
      <c r="Q483">
        <v>2.5000000000000001E-2</v>
      </c>
      <c r="R483">
        <v>3.7</v>
      </c>
      <c r="S483">
        <v>1</v>
      </c>
      <c r="T483">
        <v>6</v>
      </c>
    </row>
    <row r="484" spans="1:20" hidden="1" x14ac:dyDescent="0.3">
      <c r="A484" t="s">
        <v>1891</v>
      </c>
      <c r="B484" t="s">
        <v>1892</v>
      </c>
      <c r="C484" s="1" t="str">
        <f t="shared" si="76"/>
        <v>21:0691</v>
      </c>
      <c r="D484" s="1" t="str">
        <f t="shared" si="80"/>
        <v>21:0209</v>
      </c>
      <c r="E484" t="s">
        <v>1893</v>
      </c>
      <c r="F484" t="s">
        <v>1894</v>
      </c>
      <c r="H484">
        <v>45.679815699999999</v>
      </c>
      <c r="I484">
        <v>-79.8704331</v>
      </c>
      <c r="J484" s="1" t="str">
        <f t="shared" si="81"/>
        <v>Fluid (lake)</v>
      </c>
      <c r="K484" s="1" t="str">
        <f t="shared" si="82"/>
        <v>Untreated Water</v>
      </c>
      <c r="L484">
        <v>26</v>
      </c>
      <c r="M484" t="s">
        <v>93</v>
      </c>
      <c r="N484">
        <v>483</v>
      </c>
      <c r="O484">
        <v>50</v>
      </c>
      <c r="P484">
        <v>5.7</v>
      </c>
      <c r="Q484">
        <v>2.5000000000000001E-2</v>
      </c>
      <c r="R484">
        <v>5.2</v>
      </c>
      <c r="S484">
        <v>1</v>
      </c>
      <c r="T484">
        <v>9</v>
      </c>
    </row>
    <row r="485" spans="1:20" hidden="1" x14ac:dyDescent="0.3">
      <c r="A485" t="s">
        <v>1895</v>
      </c>
      <c r="B485" t="s">
        <v>1896</v>
      </c>
      <c r="C485" s="1" t="str">
        <f t="shared" si="76"/>
        <v>21:0691</v>
      </c>
      <c r="D485" s="1" t="str">
        <f t="shared" si="80"/>
        <v>21:0209</v>
      </c>
      <c r="E485" t="s">
        <v>1897</v>
      </c>
      <c r="F485" t="s">
        <v>1898</v>
      </c>
      <c r="H485">
        <v>45.670876900000003</v>
      </c>
      <c r="I485">
        <v>-79.856760499999993</v>
      </c>
      <c r="J485" s="1" t="str">
        <f t="shared" si="81"/>
        <v>Fluid (lake)</v>
      </c>
      <c r="K485" s="1" t="str">
        <f t="shared" si="82"/>
        <v>Untreated Water</v>
      </c>
      <c r="L485">
        <v>26</v>
      </c>
      <c r="M485" t="s">
        <v>98</v>
      </c>
      <c r="N485">
        <v>484</v>
      </c>
      <c r="O485">
        <v>50</v>
      </c>
      <c r="P485">
        <v>5.7</v>
      </c>
      <c r="Q485">
        <v>2.5000000000000001E-2</v>
      </c>
      <c r="R485">
        <v>5.3</v>
      </c>
      <c r="S485">
        <v>1.1000000000000001</v>
      </c>
      <c r="T485">
        <v>9</v>
      </c>
    </row>
    <row r="486" spans="1:20" hidden="1" x14ac:dyDescent="0.3">
      <c r="A486" t="s">
        <v>1899</v>
      </c>
      <c r="B486" t="s">
        <v>1900</v>
      </c>
      <c r="C486" s="1" t="str">
        <f t="shared" si="76"/>
        <v>21:0691</v>
      </c>
      <c r="D486" s="1" t="str">
        <f t="shared" si="80"/>
        <v>21:0209</v>
      </c>
      <c r="E486" t="s">
        <v>1901</v>
      </c>
      <c r="F486" t="s">
        <v>1902</v>
      </c>
      <c r="H486">
        <v>45.648665800000003</v>
      </c>
      <c r="I486">
        <v>-79.885381199999998</v>
      </c>
      <c r="J486" s="1" t="str">
        <f t="shared" si="81"/>
        <v>Fluid (lake)</v>
      </c>
      <c r="K486" s="1" t="str">
        <f t="shared" si="82"/>
        <v>Untreated Water</v>
      </c>
      <c r="L486">
        <v>26</v>
      </c>
      <c r="M486" t="s">
        <v>103</v>
      </c>
      <c r="N486">
        <v>485</v>
      </c>
      <c r="O486">
        <v>40</v>
      </c>
      <c r="P486">
        <v>5.7</v>
      </c>
      <c r="Q486">
        <v>2.5000000000000001E-2</v>
      </c>
      <c r="R486">
        <v>5.0999999999999996</v>
      </c>
      <c r="S486">
        <v>1.1000000000000001</v>
      </c>
      <c r="T486">
        <v>9</v>
      </c>
    </row>
    <row r="487" spans="1:20" hidden="1" x14ac:dyDescent="0.3">
      <c r="A487" t="s">
        <v>1903</v>
      </c>
      <c r="B487" t="s">
        <v>1904</v>
      </c>
      <c r="C487" s="1" t="str">
        <f t="shared" si="76"/>
        <v>21:0691</v>
      </c>
      <c r="D487" s="1" t="str">
        <f t="shared" si="80"/>
        <v>21:0209</v>
      </c>
      <c r="E487" t="s">
        <v>1905</v>
      </c>
      <c r="F487" t="s">
        <v>1906</v>
      </c>
      <c r="H487">
        <v>45.636285399999998</v>
      </c>
      <c r="I487">
        <v>-79.857642799999994</v>
      </c>
      <c r="J487" s="1" t="str">
        <f t="shared" si="81"/>
        <v>Fluid (lake)</v>
      </c>
      <c r="K487" s="1" t="str">
        <f t="shared" si="82"/>
        <v>Untreated Water</v>
      </c>
      <c r="L487">
        <v>26</v>
      </c>
      <c r="M487" t="s">
        <v>108</v>
      </c>
      <c r="N487">
        <v>486</v>
      </c>
      <c r="O487">
        <v>40</v>
      </c>
      <c r="P487">
        <v>5.8</v>
      </c>
      <c r="Q487">
        <v>2.5000000000000001E-2</v>
      </c>
      <c r="R487">
        <v>5.5</v>
      </c>
      <c r="S487">
        <v>1.1000000000000001</v>
      </c>
      <c r="T487">
        <v>11</v>
      </c>
    </row>
    <row r="488" spans="1:20" hidden="1" x14ac:dyDescent="0.3">
      <c r="A488" t="s">
        <v>1907</v>
      </c>
      <c r="B488" t="s">
        <v>1908</v>
      </c>
      <c r="C488" s="1" t="str">
        <f t="shared" si="76"/>
        <v>21:0691</v>
      </c>
      <c r="D488" s="1" t="str">
        <f t="shared" si="80"/>
        <v>21:0209</v>
      </c>
      <c r="E488" t="s">
        <v>1909</v>
      </c>
      <c r="F488" t="s">
        <v>1910</v>
      </c>
      <c r="H488">
        <v>45.621274300000003</v>
      </c>
      <c r="I488">
        <v>-79.845364200000006</v>
      </c>
      <c r="J488" s="1" t="str">
        <f t="shared" si="81"/>
        <v>Fluid (lake)</v>
      </c>
      <c r="K488" s="1" t="str">
        <f t="shared" si="82"/>
        <v>Untreated Water</v>
      </c>
      <c r="L488">
        <v>26</v>
      </c>
      <c r="M488" t="s">
        <v>113</v>
      </c>
      <c r="N488">
        <v>487</v>
      </c>
      <c r="O488">
        <v>40</v>
      </c>
      <c r="P488">
        <v>5.7</v>
      </c>
      <c r="Q488">
        <v>2.5000000000000001E-2</v>
      </c>
      <c r="R488">
        <v>5</v>
      </c>
      <c r="S488">
        <v>1</v>
      </c>
      <c r="T488">
        <v>9</v>
      </c>
    </row>
    <row r="489" spans="1:20" hidden="1" x14ac:dyDescent="0.3">
      <c r="A489" t="s">
        <v>1911</v>
      </c>
      <c r="B489" t="s">
        <v>1912</v>
      </c>
      <c r="C489" s="1" t="str">
        <f t="shared" si="76"/>
        <v>21:0691</v>
      </c>
      <c r="D489" s="1" t="str">
        <f t="shared" si="80"/>
        <v>21:0209</v>
      </c>
      <c r="E489" t="s">
        <v>1913</v>
      </c>
      <c r="F489" t="s">
        <v>1914</v>
      </c>
      <c r="H489">
        <v>45.6043941</v>
      </c>
      <c r="I489">
        <v>-79.902557299999998</v>
      </c>
      <c r="J489" s="1" t="str">
        <f t="shared" si="81"/>
        <v>Fluid (lake)</v>
      </c>
      <c r="K489" s="1" t="str">
        <f t="shared" si="82"/>
        <v>Untreated Water</v>
      </c>
      <c r="L489">
        <v>27</v>
      </c>
      <c r="M489" t="s">
        <v>24</v>
      </c>
      <c r="N489">
        <v>488</v>
      </c>
      <c r="O489">
        <v>50</v>
      </c>
      <c r="P489">
        <v>5.8</v>
      </c>
      <c r="Q489">
        <v>2.5000000000000001E-2</v>
      </c>
      <c r="R489">
        <v>8.6999999999999993</v>
      </c>
      <c r="S489">
        <v>1.4</v>
      </c>
      <c r="T489">
        <v>16</v>
      </c>
    </row>
    <row r="490" spans="1:20" hidden="1" x14ac:dyDescent="0.3">
      <c r="A490" t="s">
        <v>1915</v>
      </c>
      <c r="B490" t="s">
        <v>1916</v>
      </c>
      <c r="C490" s="1" t="str">
        <f t="shared" si="76"/>
        <v>21:0691</v>
      </c>
      <c r="D490" s="1" t="str">
        <f t="shared" si="80"/>
        <v>21:0209</v>
      </c>
      <c r="E490" t="s">
        <v>1913</v>
      </c>
      <c r="F490" t="s">
        <v>1917</v>
      </c>
      <c r="H490">
        <v>45.6043941</v>
      </c>
      <c r="I490">
        <v>-79.902557299999998</v>
      </c>
      <c r="J490" s="1" t="str">
        <f t="shared" si="81"/>
        <v>Fluid (lake)</v>
      </c>
      <c r="K490" s="1" t="str">
        <f t="shared" si="82"/>
        <v>Untreated Water</v>
      </c>
      <c r="L490">
        <v>27</v>
      </c>
      <c r="M490" t="s">
        <v>28</v>
      </c>
      <c r="N490">
        <v>489</v>
      </c>
      <c r="O490">
        <v>40</v>
      </c>
      <c r="P490">
        <v>5.8</v>
      </c>
      <c r="Q490">
        <v>2.5000000000000001E-2</v>
      </c>
      <c r="R490">
        <v>9.1999999999999993</v>
      </c>
      <c r="S490">
        <v>1.4</v>
      </c>
      <c r="T490">
        <v>16</v>
      </c>
    </row>
    <row r="491" spans="1:20" hidden="1" x14ac:dyDescent="0.3">
      <c r="A491" t="s">
        <v>1918</v>
      </c>
      <c r="B491" t="s">
        <v>1919</v>
      </c>
      <c r="C491" s="1" t="str">
        <f t="shared" si="76"/>
        <v>21:0691</v>
      </c>
      <c r="D491" s="1" t="str">
        <f t="shared" si="80"/>
        <v>21:0209</v>
      </c>
      <c r="E491" t="s">
        <v>1920</v>
      </c>
      <c r="F491" t="s">
        <v>1921</v>
      </c>
      <c r="H491">
        <v>45.573639800000002</v>
      </c>
      <c r="I491">
        <v>-79.878715299999996</v>
      </c>
      <c r="J491" s="1" t="str">
        <f t="shared" si="81"/>
        <v>Fluid (lake)</v>
      </c>
      <c r="K491" s="1" t="str">
        <f t="shared" si="82"/>
        <v>Untreated Water</v>
      </c>
      <c r="L491">
        <v>27</v>
      </c>
      <c r="M491" t="s">
        <v>33</v>
      </c>
      <c r="N491">
        <v>490</v>
      </c>
      <c r="O491">
        <v>50</v>
      </c>
      <c r="P491">
        <v>5.8</v>
      </c>
      <c r="Q491">
        <v>2.5000000000000001E-2</v>
      </c>
      <c r="R491">
        <v>5.7</v>
      </c>
      <c r="S491">
        <v>1.3</v>
      </c>
      <c r="T491">
        <v>12</v>
      </c>
    </row>
    <row r="492" spans="1:20" hidden="1" x14ac:dyDescent="0.3">
      <c r="A492" t="s">
        <v>1922</v>
      </c>
      <c r="B492" t="s">
        <v>1923</v>
      </c>
      <c r="C492" s="1" t="str">
        <f t="shared" si="76"/>
        <v>21:0691</v>
      </c>
      <c r="D492" s="1" t="str">
        <f t="shared" si="80"/>
        <v>21:0209</v>
      </c>
      <c r="E492" t="s">
        <v>1924</v>
      </c>
      <c r="F492" t="s">
        <v>1925</v>
      </c>
      <c r="H492">
        <v>45.580806899999999</v>
      </c>
      <c r="I492">
        <v>-79.826953900000007</v>
      </c>
      <c r="J492" s="1" t="str">
        <f t="shared" si="81"/>
        <v>Fluid (lake)</v>
      </c>
      <c r="K492" s="1" t="str">
        <f t="shared" si="82"/>
        <v>Untreated Water</v>
      </c>
      <c r="L492">
        <v>27</v>
      </c>
      <c r="M492" t="s">
        <v>38</v>
      </c>
      <c r="N492">
        <v>491</v>
      </c>
      <c r="O492">
        <v>40</v>
      </c>
      <c r="P492">
        <v>5.6</v>
      </c>
      <c r="Q492">
        <v>2.5000000000000001E-2</v>
      </c>
      <c r="R492">
        <v>4</v>
      </c>
      <c r="S492">
        <v>0.7</v>
      </c>
      <c r="T492">
        <v>6</v>
      </c>
    </row>
    <row r="493" spans="1:20" hidden="1" x14ac:dyDescent="0.3">
      <c r="A493" t="s">
        <v>1926</v>
      </c>
      <c r="B493" t="s">
        <v>1927</v>
      </c>
      <c r="C493" s="1" t="str">
        <f t="shared" si="76"/>
        <v>21:0691</v>
      </c>
      <c r="D493" s="1" t="str">
        <f t="shared" si="80"/>
        <v>21:0209</v>
      </c>
      <c r="E493" t="s">
        <v>1928</v>
      </c>
      <c r="F493" t="s">
        <v>1929</v>
      </c>
      <c r="H493">
        <v>45.574728800000003</v>
      </c>
      <c r="I493">
        <v>-79.804164200000002</v>
      </c>
      <c r="J493" s="1" t="str">
        <f t="shared" si="81"/>
        <v>Fluid (lake)</v>
      </c>
      <c r="K493" s="1" t="str">
        <f t="shared" si="82"/>
        <v>Untreated Water</v>
      </c>
      <c r="L493">
        <v>27</v>
      </c>
      <c r="M493" t="s">
        <v>43</v>
      </c>
      <c r="N493">
        <v>492</v>
      </c>
      <c r="O493">
        <v>40</v>
      </c>
      <c r="P493">
        <v>4.9000000000000004</v>
      </c>
      <c r="Q493">
        <v>2.5000000000000001E-2</v>
      </c>
      <c r="R493">
        <v>1.7</v>
      </c>
      <c r="S493">
        <v>0.5</v>
      </c>
      <c r="T493">
        <v>1</v>
      </c>
    </row>
    <row r="494" spans="1:20" hidden="1" x14ac:dyDescent="0.3">
      <c r="A494" t="s">
        <v>1930</v>
      </c>
      <c r="B494" t="s">
        <v>1931</v>
      </c>
      <c r="C494" s="1" t="str">
        <f t="shared" si="76"/>
        <v>21:0691</v>
      </c>
      <c r="D494" s="1" t="str">
        <f t="shared" si="80"/>
        <v>21:0209</v>
      </c>
      <c r="E494" t="s">
        <v>1932</v>
      </c>
      <c r="F494" t="s">
        <v>1933</v>
      </c>
      <c r="H494">
        <v>45.554865200000002</v>
      </c>
      <c r="I494">
        <v>-79.717569299999994</v>
      </c>
      <c r="J494" s="1" t="str">
        <f t="shared" si="81"/>
        <v>Fluid (lake)</v>
      </c>
      <c r="K494" s="1" t="str">
        <f t="shared" si="82"/>
        <v>Untreated Water</v>
      </c>
      <c r="L494">
        <v>27</v>
      </c>
      <c r="M494" t="s">
        <v>53</v>
      </c>
      <c r="N494">
        <v>493</v>
      </c>
      <c r="O494">
        <v>40</v>
      </c>
      <c r="P494">
        <v>4.9000000000000004</v>
      </c>
      <c r="Q494">
        <v>2.5000000000000001E-2</v>
      </c>
      <c r="R494">
        <v>2.8</v>
      </c>
      <c r="S494">
        <v>0.6</v>
      </c>
      <c r="T494">
        <v>1</v>
      </c>
    </row>
    <row r="495" spans="1:20" hidden="1" x14ac:dyDescent="0.3">
      <c r="A495" t="s">
        <v>1934</v>
      </c>
      <c r="B495" t="s">
        <v>1935</v>
      </c>
      <c r="C495" s="1" t="str">
        <f t="shared" si="76"/>
        <v>21:0691</v>
      </c>
      <c r="D495" s="1" t="str">
        <f t="shared" si="80"/>
        <v>21:0209</v>
      </c>
      <c r="E495" t="s">
        <v>1936</v>
      </c>
      <c r="F495" t="s">
        <v>1937</v>
      </c>
      <c r="H495">
        <v>45.5826688</v>
      </c>
      <c r="I495">
        <v>-79.673365599999997</v>
      </c>
      <c r="J495" s="1" t="str">
        <f t="shared" si="81"/>
        <v>Fluid (lake)</v>
      </c>
      <c r="K495" s="1" t="str">
        <f t="shared" si="82"/>
        <v>Untreated Water</v>
      </c>
      <c r="L495">
        <v>27</v>
      </c>
      <c r="M495" t="s">
        <v>58</v>
      </c>
      <c r="N495">
        <v>494</v>
      </c>
      <c r="O495">
        <v>40</v>
      </c>
      <c r="P495">
        <v>5.8</v>
      </c>
      <c r="Q495">
        <v>2.5000000000000001E-2</v>
      </c>
      <c r="R495">
        <v>10</v>
      </c>
      <c r="S495">
        <v>0.7</v>
      </c>
      <c r="T495">
        <v>13</v>
      </c>
    </row>
    <row r="496" spans="1:20" hidden="1" x14ac:dyDescent="0.3">
      <c r="A496" t="s">
        <v>1938</v>
      </c>
      <c r="B496" t="s">
        <v>1939</v>
      </c>
      <c r="C496" s="1" t="str">
        <f t="shared" si="76"/>
        <v>21:0691</v>
      </c>
      <c r="D496" s="1" t="str">
        <f>HYPERLINK("https://geochem.nrcan.gc.ca/cdogs/content/svy/svy_e.htm", "")</f>
        <v/>
      </c>
      <c r="G496" s="1" t="str">
        <f>HYPERLINK("https://geochem.nrcan.gc.ca/cdogs/content/cr_/cr_00082_e.htm", "82")</f>
        <v>82</v>
      </c>
      <c r="J496" t="s">
        <v>46</v>
      </c>
      <c r="K496" t="s">
        <v>47</v>
      </c>
      <c r="L496">
        <v>27</v>
      </c>
      <c r="M496" t="s">
        <v>48</v>
      </c>
      <c r="N496">
        <v>495</v>
      </c>
      <c r="O496">
        <v>110</v>
      </c>
      <c r="P496">
        <v>6.1</v>
      </c>
      <c r="Q496">
        <v>0.47</v>
      </c>
      <c r="R496">
        <v>17.5</v>
      </c>
      <c r="S496">
        <v>2.5</v>
      </c>
      <c r="T496">
        <v>36</v>
      </c>
    </row>
    <row r="497" spans="1:20" hidden="1" x14ac:dyDescent="0.3">
      <c r="A497" t="s">
        <v>1940</v>
      </c>
      <c r="B497" t="s">
        <v>1941</v>
      </c>
      <c r="C497" s="1" t="str">
        <f t="shared" si="76"/>
        <v>21:0691</v>
      </c>
      <c r="D497" s="1" t="str">
        <f t="shared" ref="D497:D511" si="83">HYPERLINK("https://geochem.nrcan.gc.ca/cdogs/content/svy/svy210209_e.htm", "21:0209")</f>
        <v>21:0209</v>
      </c>
      <c r="E497" t="s">
        <v>1942</v>
      </c>
      <c r="F497" t="s">
        <v>1943</v>
      </c>
      <c r="H497">
        <v>45.545212900000003</v>
      </c>
      <c r="I497">
        <v>-79.597848099999993</v>
      </c>
      <c r="J497" s="1" t="str">
        <f t="shared" ref="J497:J511" si="84">HYPERLINK("https://geochem.nrcan.gc.ca/cdogs/content/kwd/kwd020016_e.htm", "Fluid (lake)")</f>
        <v>Fluid (lake)</v>
      </c>
      <c r="K497" s="1" t="str">
        <f t="shared" ref="K497:K511" si="85">HYPERLINK("https://geochem.nrcan.gc.ca/cdogs/content/kwd/kwd080007_e.htm", "Untreated Water")</f>
        <v>Untreated Water</v>
      </c>
      <c r="L497">
        <v>27</v>
      </c>
      <c r="M497" t="s">
        <v>63</v>
      </c>
      <c r="N497">
        <v>496</v>
      </c>
      <c r="O497">
        <v>50</v>
      </c>
      <c r="P497">
        <v>5.8</v>
      </c>
      <c r="Q497">
        <v>2.5000000000000001E-2</v>
      </c>
      <c r="R497">
        <v>6.5</v>
      </c>
      <c r="S497">
        <v>0.8</v>
      </c>
      <c r="T497">
        <v>11</v>
      </c>
    </row>
    <row r="498" spans="1:20" hidden="1" x14ac:dyDescent="0.3">
      <c r="A498" t="s">
        <v>1944</v>
      </c>
      <c r="B498" t="s">
        <v>1945</v>
      </c>
      <c r="C498" s="1" t="str">
        <f t="shared" si="76"/>
        <v>21:0691</v>
      </c>
      <c r="D498" s="1" t="str">
        <f t="shared" si="83"/>
        <v>21:0209</v>
      </c>
      <c r="E498" t="s">
        <v>1946</v>
      </c>
      <c r="F498" t="s">
        <v>1947</v>
      </c>
      <c r="H498">
        <v>45.559091000000002</v>
      </c>
      <c r="I498">
        <v>-79.565110899999993</v>
      </c>
      <c r="J498" s="1" t="str">
        <f t="shared" si="84"/>
        <v>Fluid (lake)</v>
      </c>
      <c r="K498" s="1" t="str">
        <f t="shared" si="85"/>
        <v>Untreated Water</v>
      </c>
      <c r="L498">
        <v>27</v>
      </c>
      <c r="M498" t="s">
        <v>68</v>
      </c>
      <c r="N498">
        <v>497</v>
      </c>
      <c r="O498">
        <v>40</v>
      </c>
      <c r="P498">
        <v>5.8</v>
      </c>
      <c r="Q498">
        <v>2.5000000000000001E-2</v>
      </c>
      <c r="R498">
        <v>7.8</v>
      </c>
      <c r="S498">
        <v>0.8</v>
      </c>
      <c r="T498">
        <v>14</v>
      </c>
    </row>
    <row r="499" spans="1:20" hidden="1" x14ac:dyDescent="0.3">
      <c r="A499" t="s">
        <v>1948</v>
      </c>
      <c r="B499" t="s">
        <v>1949</v>
      </c>
      <c r="C499" s="1" t="str">
        <f t="shared" si="76"/>
        <v>21:0691</v>
      </c>
      <c r="D499" s="1" t="str">
        <f t="shared" si="83"/>
        <v>21:0209</v>
      </c>
      <c r="E499" t="s">
        <v>1950</v>
      </c>
      <c r="F499" t="s">
        <v>1951</v>
      </c>
      <c r="H499">
        <v>45.532729099999997</v>
      </c>
      <c r="I499">
        <v>-79.499465799999996</v>
      </c>
      <c r="J499" s="1" t="str">
        <f t="shared" si="84"/>
        <v>Fluid (lake)</v>
      </c>
      <c r="K499" s="1" t="str">
        <f t="shared" si="85"/>
        <v>Untreated Water</v>
      </c>
      <c r="L499">
        <v>27</v>
      </c>
      <c r="M499" t="s">
        <v>73</v>
      </c>
      <c r="N499">
        <v>498</v>
      </c>
      <c r="O499">
        <v>50</v>
      </c>
      <c r="P499">
        <v>5.6</v>
      </c>
      <c r="Q499">
        <v>2.5000000000000001E-2</v>
      </c>
      <c r="R499">
        <v>3.4</v>
      </c>
      <c r="S499">
        <v>1</v>
      </c>
      <c r="T499">
        <v>5</v>
      </c>
    </row>
    <row r="500" spans="1:20" hidden="1" x14ac:dyDescent="0.3">
      <c r="A500" t="s">
        <v>1952</v>
      </c>
      <c r="B500" t="s">
        <v>1953</v>
      </c>
      <c r="C500" s="1" t="str">
        <f t="shared" si="76"/>
        <v>21:0691</v>
      </c>
      <c r="D500" s="1" t="str">
        <f t="shared" si="83"/>
        <v>21:0209</v>
      </c>
      <c r="E500" t="s">
        <v>1954</v>
      </c>
      <c r="F500" t="s">
        <v>1955</v>
      </c>
      <c r="H500">
        <v>45.523088700000002</v>
      </c>
      <c r="I500">
        <v>-79.412276599999998</v>
      </c>
      <c r="J500" s="1" t="str">
        <f t="shared" si="84"/>
        <v>Fluid (lake)</v>
      </c>
      <c r="K500" s="1" t="str">
        <f t="shared" si="85"/>
        <v>Untreated Water</v>
      </c>
      <c r="L500">
        <v>27</v>
      </c>
      <c r="M500" t="s">
        <v>78</v>
      </c>
      <c r="N500">
        <v>499</v>
      </c>
      <c r="O500">
        <v>50</v>
      </c>
      <c r="P500">
        <v>5.6</v>
      </c>
      <c r="Q500">
        <v>2.5000000000000001E-2</v>
      </c>
      <c r="R500">
        <v>3.5</v>
      </c>
      <c r="S500">
        <v>1</v>
      </c>
      <c r="T500">
        <v>7</v>
      </c>
    </row>
    <row r="501" spans="1:20" hidden="1" x14ac:dyDescent="0.3">
      <c r="A501" t="s">
        <v>1956</v>
      </c>
      <c r="B501" t="s">
        <v>1957</v>
      </c>
      <c r="C501" s="1" t="str">
        <f t="shared" si="76"/>
        <v>21:0691</v>
      </c>
      <c r="D501" s="1" t="str">
        <f t="shared" si="83"/>
        <v>21:0209</v>
      </c>
      <c r="E501" t="s">
        <v>1958</v>
      </c>
      <c r="F501" t="s">
        <v>1959</v>
      </c>
      <c r="H501">
        <v>45.508560500000002</v>
      </c>
      <c r="I501">
        <v>-79.377057899999997</v>
      </c>
      <c r="J501" s="1" t="str">
        <f t="shared" si="84"/>
        <v>Fluid (lake)</v>
      </c>
      <c r="K501" s="1" t="str">
        <f t="shared" si="85"/>
        <v>Untreated Water</v>
      </c>
      <c r="L501">
        <v>27</v>
      </c>
      <c r="M501" t="s">
        <v>83</v>
      </c>
      <c r="N501">
        <v>500</v>
      </c>
      <c r="O501">
        <v>50</v>
      </c>
      <c r="P501">
        <v>5.3</v>
      </c>
      <c r="Q501">
        <v>2.5000000000000001E-2</v>
      </c>
      <c r="R501">
        <v>3</v>
      </c>
      <c r="S501">
        <v>0.7</v>
      </c>
      <c r="T501">
        <v>2</v>
      </c>
    </row>
    <row r="502" spans="1:20" hidden="1" x14ac:dyDescent="0.3">
      <c r="A502" t="s">
        <v>1960</v>
      </c>
      <c r="B502" t="s">
        <v>1961</v>
      </c>
      <c r="C502" s="1" t="str">
        <f t="shared" si="76"/>
        <v>21:0691</v>
      </c>
      <c r="D502" s="1" t="str">
        <f t="shared" si="83"/>
        <v>21:0209</v>
      </c>
      <c r="E502" t="s">
        <v>1962</v>
      </c>
      <c r="F502" t="s">
        <v>1963</v>
      </c>
      <c r="H502">
        <v>45.548171199999999</v>
      </c>
      <c r="I502">
        <v>-79.417821799999999</v>
      </c>
      <c r="J502" s="1" t="str">
        <f t="shared" si="84"/>
        <v>Fluid (lake)</v>
      </c>
      <c r="K502" s="1" t="str">
        <f t="shared" si="85"/>
        <v>Untreated Water</v>
      </c>
      <c r="L502">
        <v>27</v>
      </c>
      <c r="M502" t="s">
        <v>88</v>
      </c>
      <c r="N502">
        <v>501</v>
      </c>
      <c r="O502">
        <v>50</v>
      </c>
      <c r="P502">
        <v>5.6</v>
      </c>
      <c r="Q502">
        <v>2.5000000000000001E-2</v>
      </c>
      <c r="R502">
        <v>3.8</v>
      </c>
      <c r="S502">
        <v>1</v>
      </c>
      <c r="T502">
        <v>7</v>
      </c>
    </row>
    <row r="503" spans="1:20" hidden="1" x14ac:dyDescent="0.3">
      <c r="A503" t="s">
        <v>1964</v>
      </c>
      <c r="B503" t="s">
        <v>1965</v>
      </c>
      <c r="C503" s="1" t="str">
        <f t="shared" si="76"/>
        <v>21:0691</v>
      </c>
      <c r="D503" s="1" t="str">
        <f t="shared" si="83"/>
        <v>21:0209</v>
      </c>
      <c r="E503" t="s">
        <v>1966</v>
      </c>
      <c r="F503" t="s">
        <v>1967</v>
      </c>
      <c r="H503">
        <v>45.5683437</v>
      </c>
      <c r="I503">
        <v>-79.382551199999995</v>
      </c>
      <c r="J503" s="1" t="str">
        <f t="shared" si="84"/>
        <v>Fluid (lake)</v>
      </c>
      <c r="K503" s="1" t="str">
        <f t="shared" si="85"/>
        <v>Untreated Water</v>
      </c>
      <c r="L503">
        <v>27</v>
      </c>
      <c r="M503" t="s">
        <v>93</v>
      </c>
      <c r="N503">
        <v>502</v>
      </c>
      <c r="O503">
        <v>50</v>
      </c>
      <c r="P503">
        <v>5.7</v>
      </c>
      <c r="Q503">
        <v>2.5000000000000001E-2</v>
      </c>
      <c r="R503">
        <v>3.7</v>
      </c>
      <c r="S503">
        <v>1.1000000000000001</v>
      </c>
      <c r="T503">
        <v>7</v>
      </c>
    </row>
    <row r="504" spans="1:20" hidden="1" x14ac:dyDescent="0.3">
      <c r="A504" t="s">
        <v>1968</v>
      </c>
      <c r="B504" t="s">
        <v>1969</v>
      </c>
      <c r="C504" s="1" t="str">
        <f t="shared" si="76"/>
        <v>21:0691</v>
      </c>
      <c r="D504" s="1" t="str">
        <f t="shared" si="83"/>
        <v>21:0209</v>
      </c>
      <c r="E504" t="s">
        <v>1970</v>
      </c>
      <c r="F504" t="s">
        <v>1971</v>
      </c>
      <c r="H504">
        <v>45.577515099999999</v>
      </c>
      <c r="I504">
        <v>-79.560719399999996</v>
      </c>
      <c r="J504" s="1" t="str">
        <f t="shared" si="84"/>
        <v>Fluid (lake)</v>
      </c>
      <c r="K504" s="1" t="str">
        <f t="shared" si="85"/>
        <v>Untreated Water</v>
      </c>
      <c r="L504">
        <v>27</v>
      </c>
      <c r="M504" t="s">
        <v>98</v>
      </c>
      <c r="N504">
        <v>503</v>
      </c>
      <c r="O504">
        <v>50</v>
      </c>
      <c r="P504">
        <v>5.4</v>
      </c>
      <c r="Q504">
        <v>2.5000000000000001E-2</v>
      </c>
      <c r="R504">
        <v>7</v>
      </c>
      <c r="S504">
        <v>1.4</v>
      </c>
      <c r="T504">
        <v>5</v>
      </c>
    </row>
    <row r="505" spans="1:20" hidden="1" x14ac:dyDescent="0.3">
      <c r="A505" t="s">
        <v>1972</v>
      </c>
      <c r="B505" t="s">
        <v>1973</v>
      </c>
      <c r="C505" s="1" t="str">
        <f t="shared" si="76"/>
        <v>21:0691</v>
      </c>
      <c r="D505" s="1" t="str">
        <f t="shared" si="83"/>
        <v>21:0209</v>
      </c>
      <c r="E505" t="s">
        <v>1974</v>
      </c>
      <c r="F505" t="s">
        <v>1975</v>
      </c>
      <c r="H505">
        <v>45.606202699999997</v>
      </c>
      <c r="I505">
        <v>-79.563666100000006</v>
      </c>
      <c r="J505" s="1" t="str">
        <f t="shared" si="84"/>
        <v>Fluid (lake)</v>
      </c>
      <c r="K505" s="1" t="str">
        <f t="shared" si="85"/>
        <v>Untreated Water</v>
      </c>
      <c r="L505">
        <v>27</v>
      </c>
      <c r="M505" t="s">
        <v>103</v>
      </c>
      <c r="N505">
        <v>504</v>
      </c>
      <c r="O505">
        <v>40</v>
      </c>
      <c r="P505">
        <v>4.8</v>
      </c>
      <c r="Q505">
        <v>2.5000000000000001E-2</v>
      </c>
      <c r="R505">
        <v>1.7</v>
      </c>
      <c r="S505">
        <v>0.5</v>
      </c>
      <c r="T505">
        <v>1</v>
      </c>
    </row>
    <row r="506" spans="1:20" hidden="1" x14ac:dyDescent="0.3">
      <c r="A506" t="s">
        <v>1976</v>
      </c>
      <c r="B506" t="s">
        <v>1977</v>
      </c>
      <c r="C506" s="1" t="str">
        <f t="shared" si="76"/>
        <v>21:0691</v>
      </c>
      <c r="D506" s="1" t="str">
        <f t="shared" si="83"/>
        <v>21:0209</v>
      </c>
      <c r="E506" t="s">
        <v>1978</v>
      </c>
      <c r="F506" t="s">
        <v>1979</v>
      </c>
      <c r="H506">
        <v>45.607698800000001</v>
      </c>
      <c r="I506">
        <v>-79.644074599999996</v>
      </c>
      <c r="J506" s="1" t="str">
        <f t="shared" si="84"/>
        <v>Fluid (lake)</v>
      </c>
      <c r="K506" s="1" t="str">
        <f t="shared" si="85"/>
        <v>Untreated Water</v>
      </c>
      <c r="L506">
        <v>27</v>
      </c>
      <c r="M506" t="s">
        <v>108</v>
      </c>
      <c r="N506">
        <v>505</v>
      </c>
      <c r="O506">
        <v>40</v>
      </c>
      <c r="P506">
        <v>5.7</v>
      </c>
      <c r="Q506">
        <v>2.5000000000000001E-2</v>
      </c>
      <c r="R506">
        <v>5.3</v>
      </c>
      <c r="S506">
        <v>0.8</v>
      </c>
      <c r="T506">
        <v>8</v>
      </c>
    </row>
    <row r="507" spans="1:20" hidden="1" x14ac:dyDescent="0.3">
      <c r="A507" t="s">
        <v>1980</v>
      </c>
      <c r="B507" t="s">
        <v>1981</v>
      </c>
      <c r="C507" s="1" t="str">
        <f t="shared" si="76"/>
        <v>21:0691</v>
      </c>
      <c r="D507" s="1" t="str">
        <f t="shared" si="83"/>
        <v>21:0209</v>
      </c>
      <c r="E507" t="s">
        <v>1982</v>
      </c>
      <c r="F507" t="s">
        <v>1983</v>
      </c>
      <c r="H507">
        <v>45.604602900000003</v>
      </c>
      <c r="I507">
        <v>-79.697469699999999</v>
      </c>
      <c r="J507" s="1" t="str">
        <f t="shared" si="84"/>
        <v>Fluid (lake)</v>
      </c>
      <c r="K507" s="1" t="str">
        <f t="shared" si="85"/>
        <v>Untreated Water</v>
      </c>
      <c r="L507">
        <v>27</v>
      </c>
      <c r="M507" t="s">
        <v>113</v>
      </c>
      <c r="N507">
        <v>506</v>
      </c>
      <c r="O507">
        <v>50</v>
      </c>
      <c r="P507">
        <v>5.4</v>
      </c>
      <c r="Q507">
        <v>2.5000000000000001E-2</v>
      </c>
      <c r="R507">
        <v>2.5</v>
      </c>
      <c r="S507">
        <v>0.7</v>
      </c>
      <c r="T507">
        <v>3</v>
      </c>
    </row>
    <row r="508" spans="1:20" hidden="1" x14ac:dyDescent="0.3">
      <c r="A508" t="s">
        <v>1984</v>
      </c>
      <c r="B508" t="s">
        <v>1985</v>
      </c>
      <c r="C508" s="1" t="str">
        <f t="shared" si="76"/>
        <v>21:0691</v>
      </c>
      <c r="D508" s="1" t="str">
        <f t="shared" si="83"/>
        <v>21:0209</v>
      </c>
      <c r="E508" t="s">
        <v>1986</v>
      </c>
      <c r="F508" t="s">
        <v>1987</v>
      </c>
      <c r="H508">
        <v>45.604407899999998</v>
      </c>
      <c r="I508">
        <v>-79.750089000000003</v>
      </c>
      <c r="J508" s="1" t="str">
        <f t="shared" si="84"/>
        <v>Fluid (lake)</v>
      </c>
      <c r="K508" s="1" t="str">
        <f t="shared" si="85"/>
        <v>Untreated Water</v>
      </c>
      <c r="L508">
        <v>28</v>
      </c>
      <c r="M508" t="s">
        <v>33</v>
      </c>
      <c r="N508">
        <v>507</v>
      </c>
      <c r="O508">
        <v>50</v>
      </c>
      <c r="P508">
        <v>5.6</v>
      </c>
      <c r="Q508">
        <v>2.5000000000000001E-2</v>
      </c>
      <c r="R508">
        <v>4.5</v>
      </c>
      <c r="S508">
        <v>0.8</v>
      </c>
      <c r="T508">
        <v>6</v>
      </c>
    </row>
    <row r="509" spans="1:20" hidden="1" x14ac:dyDescent="0.3">
      <c r="A509" t="s">
        <v>1988</v>
      </c>
      <c r="B509" t="s">
        <v>1989</v>
      </c>
      <c r="C509" s="1" t="str">
        <f t="shared" si="76"/>
        <v>21:0691</v>
      </c>
      <c r="D509" s="1" t="str">
        <f t="shared" si="83"/>
        <v>21:0209</v>
      </c>
      <c r="E509" t="s">
        <v>1990</v>
      </c>
      <c r="F509" t="s">
        <v>1991</v>
      </c>
      <c r="H509">
        <v>45.614592199999997</v>
      </c>
      <c r="I509">
        <v>-79.794281999999995</v>
      </c>
      <c r="J509" s="1" t="str">
        <f t="shared" si="84"/>
        <v>Fluid (lake)</v>
      </c>
      <c r="K509" s="1" t="str">
        <f t="shared" si="85"/>
        <v>Untreated Water</v>
      </c>
      <c r="L509">
        <v>28</v>
      </c>
      <c r="M509" t="s">
        <v>24</v>
      </c>
      <c r="N509">
        <v>508</v>
      </c>
      <c r="O509">
        <v>40</v>
      </c>
      <c r="P509">
        <v>5.0999999999999996</v>
      </c>
      <c r="Q509">
        <v>2.5000000000000001E-2</v>
      </c>
      <c r="R509">
        <v>1.8</v>
      </c>
      <c r="S509">
        <v>0.6</v>
      </c>
      <c r="T509">
        <v>1</v>
      </c>
    </row>
    <row r="510" spans="1:20" hidden="1" x14ac:dyDescent="0.3">
      <c r="A510" t="s">
        <v>1992</v>
      </c>
      <c r="B510" t="s">
        <v>1993</v>
      </c>
      <c r="C510" s="1" t="str">
        <f t="shared" si="76"/>
        <v>21:0691</v>
      </c>
      <c r="D510" s="1" t="str">
        <f t="shared" si="83"/>
        <v>21:0209</v>
      </c>
      <c r="E510" t="s">
        <v>1990</v>
      </c>
      <c r="F510" t="s">
        <v>1994</v>
      </c>
      <c r="H510">
        <v>45.614592199999997</v>
      </c>
      <c r="I510">
        <v>-79.794281999999995</v>
      </c>
      <c r="J510" s="1" t="str">
        <f t="shared" si="84"/>
        <v>Fluid (lake)</v>
      </c>
      <c r="K510" s="1" t="str">
        <f t="shared" si="85"/>
        <v>Untreated Water</v>
      </c>
      <c r="L510">
        <v>28</v>
      </c>
      <c r="M510" t="s">
        <v>28</v>
      </c>
      <c r="N510">
        <v>509</v>
      </c>
      <c r="O510">
        <v>40</v>
      </c>
      <c r="P510">
        <v>5.0999999999999996</v>
      </c>
      <c r="Q510">
        <v>2.5000000000000001E-2</v>
      </c>
      <c r="R510">
        <v>1.8</v>
      </c>
      <c r="S510">
        <v>0.6</v>
      </c>
      <c r="T510">
        <v>1</v>
      </c>
    </row>
    <row r="511" spans="1:20" hidden="1" x14ac:dyDescent="0.3">
      <c r="A511" t="s">
        <v>1995</v>
      </c>
      <c r="B511" t="s">
        <v>1996</v>
      </c>
      <c r="C511" s="1" t="str">
        <f t="shared" si="76"/>
        <v>21:0691</v>
      </c>
      <c r="D511" s="1" t="str">
        <f t="shared" si="83"/>
        <v>21:0209</v>
      </c>
      <c r="E511" t="s">
        <v>1997</v>
      </c>
      <c r="F511" t="s">
        <v>1998</v>
      </c>
      <c r="H511">
        <v>45.661260300000002</v>
      </c>
      <c r="I511">
        <v>-79.775176500000001</v>
      </c>
      <c r="J511" s="1" t="str">
        <f t="shared" si="84"/>
        <v>Fluid (lake)</v>
      </c>
      <c r="K511" s="1" t="str">
        <f t="shared" si="85"/>
        <v>Untreated Water</v>
      </c>
      <c r="L511">
        <v>28</v>
      </c>
      <c r="M511" t="s">
        <v>38</v>
      </c>
      <c r="N511">
        <v>510</v>
      </c>
      <c r="O511">
        <v>50</v>
      </c>
      <c r="P511">
        <v>5.6</v>
      </c>
      <c r="Q511">
        <v>2.5000000000000001E-2</v>
      </c>
      <c r="R511">
        <v>3.4</v>
      </c>
      <c r="S511">
        <v>1.1000000000000001</v>
      </c>
      <c r="T511">
        <v>6</v>
      </c>
    </row>
    <row r="512" spans="1:20" hidden="1" x14ac:dyDescent="0.3">
      <c r="A512" t="s">
        <v>1999</v>
      </c>
      <c r="B512" t="s">
        <v>2000</v>
      </c>
      <c r="C512" s="1" t="str">
        <f t="shared" si="76"/>
        <v>21:0691</v>
      </c>
      <c r="D512" s="1" t="str">
        <f>HYPERLINK("https://geochem.nrcan.gc.ca/cdogs/content/svy/svy_e.htm", "")</f>
        <v/>
      </c>
      <c r="G512" s="1" t="str">
        <f>HYPERLINK("https://geochem.nrcan.gc.ca/cdogs/content/cr_/cr_00082_e.htm", "82")</f>
        <v>82</v>
      </c>
      <c r="J512" t="s">
        <v>46</v>
      </c>
      <c r="K512" t="s">
        <v>47</v>
      </c>
      <c r="L512">
        <v>28</v>
      </c>
      <c r="M512" t="s">
        <v>48</v>
      </c>
      <c r="N512">
        <v>511</v>
      </c>
      <c r="O512">
        <v>110</v>
      </c>
      <c r="P512">
        <v>6.1</v>
      </c>
      <c r="Q512">
        <v>0.47</v>
      </c>
      <c r="R512">
        <v>17.5</v>
      </c>
      <c r="S512">
        <v>2.6</v>
      </c>
      <c r="T512">
        <v>36</v>
      </c>
    </row>
    <row r="513" spans="1:20" hidden="1" x14ac:dyDescent="0.3">
      <c r="A513" t="s">
        <v>2001</v>
      </c>
      <c r="B513" t="s">
        <v>2002</v>
      </c>
      <c r="C513" s="1" t="str">
        <f t="shared" si="76"/>
        <v>21:0691</v>
      </c>
      <c r="D513" s="1" t="str">
        <f t="shared" ref="D513:D530" si="86">HYPERLINK("https://geochem.nrcan.gc.ca/cdogs/content/svy/svy210209_e.htm", "21:0209")</f>
        <v>21:0209</v>
      </c>
      <c r="E513" t="s">
        <v>2003</v>
      </c>
      <c r="F513" t="s">
        <v>2004</v>
      </c>
      <c r="H513">
        <v>45.677721900000002</v>
      </c>
      <c r="I513">
        <v>-79.802230800000004</v>
      </c>
      <c r="J513" s="1" t="str">
        <f t="shared" ref="J513:J530" si="87">HYPERLINK("https://geochem.nrcan.gc.ca/cdogs/content/kwd/kwd020016_e.htm", "Fluid (lake)")</f>
        <v>Fluid (lake)</v>
      </c>
      <c r="K513" s="1" t="str">
        <f t="shared" ref="K513:K530" si="88">HYPERLINK("https://geochem.nrcan.gc.ca/cdogs/content/kwd/kwd080007_e.htm", "Untreated Water")</f>
        <v>Untreated Water</v>
      </c>
      <c r="L513">
        <v>28</v>
      </c>
      <c r="M513" t="s">
        <v>43</v>
      </c>
      <c r="N513">
        <v>512</v>
      </c>
      <c r="O513">
        <v>50</v>
      </c>
      <c r="P513">
        <v>5.7</v>
      </c>
      <c r="Q513">
        <v>2.5000000000000001E-2</v>
      </c>
      <c r="R513">
        <v>3.5</v>
      </c>
      <c r="S513">
        <v>0.7</v>
      </c>
      <c r="T513">
        <v>6</v>
      </c>
    </row>
    <row r="514" spans="1:20" hidden="1" x14ac:dyDescent="0.3">
      <c r="A514" t="s">
        <v>2005</v>
      </c>
      <c r="B514" t="s">
        <v>2006</v>
      </c>
      <c r="C514" s="1" t="str">
        <f t="shared" ref="C514:C577" si="89">HYPERLINK("https://geochem.nrcan.gc.ca/cdogs/content/bdl/bdl210691_e.htm", "21:0691")</f>
        <v>21:0691</v>
      </c>
      <c r="D514" s="1" t="str">
        <f t="shared" si="86"/>
        <v>21:0209</v>
      </c>
      <c r="E514" t="s">
        <v>2007</v>
      </c>
      <c r="F514" t="s">
        <v>2008</v>
      </c>
      <c r="H514">
        <v>45.714526999999997</v>
      </c>
      <c r="I514">
        <v>-79.855032600000001</v>
      </c>
      <c r="J514" s="1" t="str">
        <f t="shared" si="87"/>
        <v>Fluid (lake)</v>
      </c>
      <c r="K514" s="1" t="str">
        <f t="shared" si="88"/>
        <v>Untreated Water</v>
      </c>
      <c r="L514">
        <v>28</v>
      </c>
      <c r="M514" t="s">
        <v>53</v>
      </c>
      <c r="N514">
        <v>513</v>
      </c>
      <c r="O514">
        <v>40</v>
      </c>
      <c r="P514">
        <v>5.8</v>
      </c>
      <c r="Q514">
        <v>2.5000000000000001E-2</v>
      </c>
      <c r="R514">
        <v>6.3</v>
      </c>
      <c r="S514">
        <v>1</v>
      </c>
      <c r="T514">
        <v>15</v>
      </c>
    </row>
    <row r="515" spans="1:20" hidden="1" x14ac:dyDescent="0.3">
      <c r="A515" t="s">
        <v>2009</v>
      </c>
      <c r="B515" t="s">
        <v>2010</v>
      </c>
      <c r="C515" s="1" t="str">
        <f t="shared" si="89"/>
        <v>21:0691</v>
      </c>
      <c r="D515" s="1" t="str">
        <f t="shared" si="86"/>
        <v>21:0209</v>
      </c>
      <c r="E515" t="s">
        <v>2011</v>
      </c>
      <c r="F515" t="s">
        <v>2012</v>
      </c>
      <c r="H515">
        <v>45.750996200000003</v>
      </c>
      <c r="I515">
        <v>-79.839554699999994</v>
      </c>
      <c r="J515" s="1" t="str">
        <f t="shared" si="87"/>
        <v>Fluid (lake)</v>
      </c>
      <c r="K515" s="1" t="str">
        <f t="shared" si="88"/>
        <v>Untreated Water</v>
      </c>
      <c r="L515">
        <v>28</v>
      </c>
      <c r="M515" t="s">
        <v>58</v>
      </c>
      <c r="N515">
        <v>514</v>
      </c>
      <c r="O515">
        <v>40</v>
      </c>
      <c r="P515">
        <v>5.8</v>
      </c>
      <c r="Q515">
        <v>2.5000000000000001E-2</v>
      </c>
      <c r="R515">
        <v>6.3</v>
      </c>
      <c r="S515">
        <v>1.1000000000000001</v>
      </c>
      <c r="T515">
        <v>13</v>
      </c>
    </row>
    <row r="516" spans="1:20" hidden="1" x14ac:dyDescent="0.3">
      <c r="A516" t="s">
        <v>2013</v>
      </c>
      <c r="B516" t="s">
        <v>2014</v>
      </c>
      <c r="C516" s="1" t="str">
        <f t="shared" si="89"/>
        <v>21:0691</v>
      </c>
      <c r="D516" s="1" t="str">
        <f t="shared" si="86"/>
        <v>21:0209</v>
      </c>
      <c r="E516" t="s">
        <v>2015</v>
      </c>
      <c r="F516" t="s">
        <v>2016</v>
      </c>
      <c r="H516">
        <v>45.773340400000002</v>
      </c>
      <c r="I516">
        <v>-79.849752800000005</v>
      </c>
      <c r="J516" s="1" t="str">
        <f t="shared" si="87"/>
        <v>Fluid (lake)</v>
      </c>
      <c r="K516" s="1" t="str">
        <f t="shared" si="88"/>
        <v>Untreated Water</v>
      </c>
      <c r="L516">
        <v>28</v>
      </c>
      <c r="M516" t="s">
        <v>63</v>
      </c>
      <c r="N516">
        <v>515</v>
      </c>
      <c r="O516">
        <v>30</v>
      </c>
      <c r="P516">
        <v>5.4</v>
      </c>
      <c r="Q516">
        <v>2.5000000000000001E-2</v>
      </c>
      <c r="R516">
        <v>3.3</v>
      </c>
      <c r="S516">
        <v>0.8</v>
      </c>
      <c r="T516">
        <v>3</v>
      </c>
    </row>
    <row r="517" spans="1:20" hidden="1" x14ac:dyDescent="0.3">
      <c r="A517" t="s">
        <v>2017</v>
      </c>
      <c r="B517" t="s">
        <v>2018</v>
      </c>
      <c r="C517" s="1" t="str">
        <f t="shared" si="89"/>
        <v>21:0691</v>
      </c>
      <c r="D517" s="1" t="str">
        <f t="shared" si="86"/>
        <v>21:0209</v>
      </c>
      <c r="E517" t="s">
        <v>2019</v>
      </c>
      <c r="F517" t="s">
        <v>2020</v>
      </c>
      <c r="H517">
        <v>45.801640900000002</v>
      </c>
      <c r="I517">
        <v>-79.824332499999997</v>
      </c>
      <c r="J517" s="1" t="str">
        <f t="shared" si="87"/>
        <v>Fluid (lake)</v>
      </c>
      <c r="K517" s="1" t="str">
        <f t="shared" si="88"/>
        <v>Untreated Water</v>
      </c>
      <c r="L517">
        <v>28</v>
      </c>
      <c r="M517" t="s">
        <v>68</v>
      </c>
      <c r="N517">
        <v>516</v>
      </c>
      <c r="O517">
        <v>30</v>
      </c>
      <c r="P517">
        <v>5.4</v>
      </c>
      <c r="Q517">
        <v>2.5000000000000001E-2</v>
      </c>
      <c r="R517">
        <v>2.8</v>
      </c>
      <c r="S517">
        <v>0.6</v>
      </c>
      <c r="T517">
        <v>3</v>
      </c>
    </row>
    <row r="518" spans="1:20" hidden="1" x14ac:dyDescent="0.3">
      <c r="A518" t="s">
        <v>2021</v>
      </c>
      <c r="B518" t="s">
        <v>2022</v>
      </c>
      <c r="C518" s="1" t="str">
        <f t="shared" si="89"/>
        <v>21:0691</v>
      </c>
      <c r="D518" s="1" t="str">
        <f t="shared" si="86"/>
        <v>21:0209</v>
      </c>
      <c r="E518" t="s">
        <v>2023</v>
      </c>
      <c r="F518" t="s">
        <v>2024</v>
      </c>
      <c r="H518">
        <v>45.844018200000001</v>
      </c>
      <c r="I518">
        <v>-79.848395800000006</v>
      </c>
      <c r="J518" s="1" t="str">
        <f t="shared" si="87"/>
        <v>Fluid (lake)</v>
      </c>
      <c r="K518" s="1" t="str">
        <f t="shared" si="88"/>
        <v>Untreated Water</v>
      </c>
      <c r="L518">
        <v>28</v>
      </c>
      <c r="M518" t="s">
        <v>73</v>
      </c>
      <c r="N518">
        <v>517</v>
      </c>
      <c r="O518">
        <v>30</v>
      </c>
      <c r="P518">
        <v>5.7</v>
      </c>
      <c r="Q518">
        <v>2.5000000000000001E-2</v>
      </c>
      <c r="R518">
        <v>5.8</v>
      </c>
      <c r="S518">
        <v>1</v>
      </c>
      <c r="T518">
        <v>11</v>
      </c>
    </row>
    <row r="519" spans="1:20" hidden="1" x14ac:dyDescent="0.3">
      <c r="A519" t="s">
        <v>2025</v>
      </c>
      <c r="B519" t="s">
        <v>2026</v>
      </c>
      <c r="C519" s="1" t="str">
        <f t="shared" si="89"/>
        <v>21:0691</v>
      </c>
      <c r="D519" s="1" t="str">
        <f t="shared" si="86"/>
        <v>21:0209</v>
      </c>
      <c r="E519" t="s">
        <v>2027</v>
      </c>
      <c r="F519" t="s">
        <v>2028</v>
      </c>
      <c r="H519">
        <v>45.8684169</v>
      </c>
      <c r="I519">
        <v>-79.882625700000006</v>
      </c>
      <c r="J519" s="1" t="str">
        <f t="shared" si="87"/>
        <v>Fluid (lake)</v>
      </c>
      <c r="K519" s="1" t="str">
        <f t="shared" si="88"/>
        <v>Untreated Water</v>
      </c>
      <c r="L519">
        <v>28</v>
      </c>
      <c r="M519" t="s">
        <v>78</v>
      </c>
      <c r="N519">
        <v>518</v>
      </c>
      <c r="O519">
        <v>20</v>
      </c>
      <c r="P519">
        <v>5.8</v>
      </c>
      <c r="Q519">
        <v>2.5000000000000001E-2</v>
      </c>
      <c r="R519">
        <v>5.5</v>
      </c>
      <c r="S519">
        <v>1</v>
      </c>
      <c r="T519">
        <v>12</v>
      </c>
    </row>
    <row r="520" spans="1:20" hidden="1" x14ac:dyDescent="0.3">
      <c r="A520" t="s">
        <v>2029</v>
      </c>
      <c r="B520" t="s">
        <v>2030</v>
      </c>
      <c r="C520" s="1" t="str">
        <f t="shared" si="89"/>
        <v>21:0691</v>
      </c>
      <c r="D520" s="1" t="str">
        <f t="shared" si="86"/>
        <v>21:0209</v>
      </c>
      <c r="E520" t="s">
        <v>2031</v>
      </c>
      <c r="F520" t="s">
        <v>2032</v>
      </c>
      <c r="H520">
        <v>45.918577800000001</v>
      </c>
      <c r="I520">
        <v>-79.895663299999995</v>
      </c>
      <c r="J520" s="1" t="str">
        <f t="shared" si="87"/>
        <v>Fluid (lake)</v>
      </c>
      <c r="K520" s="1" t="str">
        <f t="shared" si="88"/>
        <v>Untreated Water</v>
      </c>
      <c r="L520">
        <v>28</v>
      </c>
      <c r="M520" t="s">
        <v>83</v>
      </c>
      <c r="N520">
        <v>519</v>
      </c>
      <c r="O520">
        <v>30</v>
      </c>
      <c r="P520">
        <v>5.0999999999999996</v>
      </c>
      <c r="Q520">
        <v>2.5000000000000001E-2</v>
      </c>
      <c r="R520">
        <v>3.6</v>
      </c>
      <c r="S520">
        <v>1.3</v>
      </c>
      <c r="T520">
        <v>2</v>
      </c>
    </row>
    <row r="521" spans="1:20" hidden="1" x14ac:dyDescent="0.3">
      <c r="A521" t="s">
        <v>2033</v>
      </c>
      <c r="B521" t="s">
        <v>2034</v>
      </c>
      <c r="C521" s="1" t="str">
        <f t="shared" si="89"/>
        <v>21:0691</v>
      </c>
      <c r="D521" s="1" t="str">
        <f t="shared" si="86"/>
        <v>21:0209</v>
      </c>
      <c r="E521" t="s">
        <v>2035</v>
      </c>
      <c r="F521" t="s">
        <v>2036</v>
      </c>
      <c r="H521">
        <v>45.944475199999999</v>
      </c>
      <c r="I521">
        <v>-79.880234900000005</v>
      </c>
      <c r="J521" s="1" t="str">
        <f t="shared" si="87"/>
        <v>Fluid (lake)</v>
      </c>
      <c r="K521" s="1" t="str">
        <f t="shared" si="88"/>
        <v>Untreated Water</v>
      </c>
      <c r="L521">
        <v>28</v>
      </c>
      <c r="M521" t="s">
        <v>88</v>
      </c>
      <c r="N521">
        <v>520</v>
      </c>
      <c r="O521">
        <v>50</v>
      </c>
      <c r="P521">
        <v>5.7</v>
      </c>
      <c r="Q521">
        <v>2.5000000000000001E-2</v>
      </c>
      <c r="R521">
        <v>7</v>
      </c>
      <c r="S521">
        <v>2.2999999999999998</v>
      </c>
      <c r="T521">
        <v>11</v>
      </c>
    </row>
    <row r="522" spans="1:20" hidden="1" x14ac:dyDescent="0.3">
      <c r="A522" t="s">
        <v>2037</v>
      </c>
      <c r="B522" t="s">
        <v>2038</v>
      </c>
      <c r="C522" s="1" t="str">
        <f t="shared" si="89"/>
        <v>21:0691</v>
      </c>
      <c r="D522" s="1" t="str">
        <f t="shared" si="86"/>
        <v>21:0209</v>
      </c>
      <c r="E522" t="s">
        <v>2039</v>
      </c>
      <c r="F522" t="s">
        <v>2040</v>
      </c>
      <c r="H522">
        <v>45.962951599999997</v>
      </c>
      <c r="I522">
        <v>-79.902319199999994</v>
      </c>
      <c r="J522" s="1" t="str">
        <f t="shared" si="87"/>
        <v>Fluid (lake)</v>
      </c>
      <c r="K522" s="1" t="str">
        <f t="shared" si="88"/>
        <v>Untreated Water</v>
      </c>
      <c r="L522">
        <v>28</v>
      </c>
      <c r="M522" t="s">
        <v>93</v>
      </c>
      <c r="N522">
        <v>521</v>
      </c>
      <c r="O522">
        <v>40</v>
      </c>
      <c r="P522">
        <v>5.7</v>
      </c>
      <c r="Q522">
        <v>2.5000000000000001E-2</v>
      </c>
      <c r="R522">
        <v>3.5</v>
      </c>
      <c r="S522">
        <v>1.3</v>
      </c>
      <c r="T522">
        <v>4</v>
      </c>
    </row>
    <row r="523" spans="1:20" hidden="1" x14ac:dyDescent="0.3">
      <c r="A523" t="s">
        <v>2041</v>
      </c>
      <c r="B523" t="s">
        <v>2042</v>
      </c>
      <c r="C523" s="1" t="str">
        <f t="shared" si="89"/>
        <v>21:0691</v>
      </c>
      <c r="D523" s="1" t="str">
        <f t="shared" si="86"/>
        <v>21:0209</v>
      </c>
      <c r="E523" t="s">
        <v>2043</v>
      </c>
      <c r="F523" t="s">
        <v>2044</v>
      </c>
      <c r="H523">
        <v>45.994791800000002</v>
      </c>
      <c r="I523">
        <v>-79.895426999999998</v>
      </c>
      <c r="J523" s="1" t="str">
        <f t="shared" si="87"/>
        <v>Fluid (lake)</v>
      </c>
      <c r="K523" s="1" t="str">
        <f t="shared" si="88"/>
        <v>Untreated Water</v>
      </c>
      <c r="L523">
        <v>28</v>
      </c>
      <c r="M523" t="s">
        <v>98</v>
      </c>
      <c r="N523">
        <v>522</v>
      </c>
      <c r="O523">
        <v>40</v>
      </c>
      <c r="P523">
        <v>5.5</v>
      </c>
      <c r="Q523">
        <v>2.5000000000000001E-2</v>
      </c>
      <c r="R523">
        <v>3.8</v>
      </c>
      <c r="S523">
        <v>1.4</v>
      </c>
      <c r="T523">
        <v>4</v>
      </c>
    </row>
    <row r="524" spans="1:20" hidden="1" x14ac:dyDescent="0.3">
      <c r="A524" t="s">
        <v>2045</v>
      </c>
      <c r="B524" t="s">
        <v>2046</v>
      </c>
      <c r="C524" s="1" t="str">
        <f t="shared" si="89"/>
        <v>21:0691</v>
      </c>
      <c r="D524" s="1" t="str">
        <f t="shared" si="86"/>
        <v>21:0209</v>
      </c>
      <c r="E524" t="s">
        <v>2047</v>
      </c>
      <c r="F524" t="s">
        <v>2048</v>
      </c>
      <c r="H524">
        <v>45.989190999999998</v>
      </c>
      <c r="I524">
        <v>-79.838001500000004</v>
      </c>
      <c r="J524" s="1" t="str">
        <f t="shared" si="87"/>
        <v>Fluid (lake)</v>
      </c>
      <c r="K524" s="1" t="str">
        <f t="shared" si="88"/>
        <v>Untreated Water</v>
      </c>
      <c r="L524">
        <v>28</v>
      </c>
      <c r="M524" t="s">
        <v>103</v>
      </c>
      <c r="N524">
        <v>523</v>
      </c>
      <c r="O524">
        <v>40</v>
      </c>
      <c r="P524">
        <v>5.4</v>
      </c>
      <c r="Q524">
        <v>2.5000000000000001E-2</v>
      </c>
      <c r="R524">
        <v>2.8</v>
      </c>
      <c r="S524">
        <v>0.9</v>
      </c>
      <c r="T524">
        <v>2</v>
      </c>
    </row>
    <row r="525" spans="1:20" hidden="1" x14ac:dyDescent="0.3">
      <c r="A525" t="s">
        <v>2049</v>
      </c>
      <c r="B525" t="s">
        <v>2050</v>
      </c>
      <c r="C525" s="1" t="str">
        <f t="shared" si="89"/>
        <v>21:0691</v>
      </c>
      <c r="D525" s="1" t="str">
        <f t="shared" si="86"/>
        <v>21:0209</v>
      </c>
      <c r="E525" t="s">
        <v>2051</v>
      </c>
      <c r="F525" t="s">
        <v>2052</v>
      </c>
      <c r="H525">
        <v>45.967769599999997</v>
      </c>
      <c r="I525">
        <v>-79.835325900000001</v>
      </c>
      <c r="J525" s="1" t="str">
        <f t="shared" si="87"/>
        <v>Fluid (lake)</v>
      </c>
      <c r="K525" s="1" t="str">
        <f t="shared" si="88"/>
        <v>Untreated Water</v>
      </c>
      <c r="L525">
        <v>28</v>
      </c>
      <c r="M525" t="s">
        <v>108</v>
      </c>
      <c r="N525">
        <v>524</v>
      </c>
      <c r="O525">
        <v>40</v>
      </c>
      <c r="P525">
        <v>4.9000000000000004</v>
      </c>
      <c r="Q525">
        <v>2.5000000000000001E-2</v>
      </c>
      <c r="R525">
        <v>3</v>
      </c>
      <c r="S525">
        <v>0.9</v>
      </c>
      <c r="T525">
        <v>1</v>
      </c>
    </row>
    <row r="526" spans="1:20" hidden="1" x14ac:dyDescent="0.3">
      <c r="A526" t="s">
        <v>2053</v>
      </c>
      <c r="B526" t="s">
        <v>2054</v>
      </c>
      <c r="C526" s="1" t="str">
        <f t="shared" si="89"/>
        <v>21:0691</v>
      </c>
      <c r="D526" s="1" t="str">
        <f t="shared" si="86"/>
        <v>21:0209</v>
      </c>
      <c r="E526" t="s">
        <v>2055</v>
      </c>
      <c r="F526" t="s">
        <v>2056</v>
      </c>
      <c r="H526">
        <v>45.9402039</v>
      </c>
      <c r="I526">
        <v>-79.836496100000005</v>
      </c>
      <c r="J526" s="1" t="str">
        <f t="shared" si="87"/>
        <v>Fluid (lake)</v>
      </c>
      <c r="K526" s="1" t="str">
        <f t="shared" si="88"/>
        <v>Untreated Water</v>
      </c>
      <c r="L526">
        <v>28</v>
      </c>
      <c r="M526" t="s">
        <v>113</v>
      </c>
      <c r="N526">
        <v>525</v>
      </c>
      <c r="O526">
        <v>40</v>
      </c>
      <c r="P526">
        <v>5.7</v>
      </c>
      <c r="Q526">
        <v>2.5000000000000001E-2</v>
      </c>
      <c r="R526">
        <v>4.5</v>
      </c>
      <c r="S526">
        <v>1.2</v>
      </c>
      <c r="T526">
        <v>7</v>
      </c>
    </row>
    <row r="527" spans="1:20" hidden="1" x14ac:dyDescent="0.3">
      <c r="A527" t="s">
        <v>2057</v>
      </c>
      <c r="B527" t="s">
        <v>2058</v>
      </c>
      <c r="C527" s="1" t="str">
        <f t="shared" si="89"/>
        <v>21:0691</v>
      </c>
      <c r="D527" s="1" t="str">
        <f t="shared" si="86"/>
        <v>21:0209</v>
      </c>
      <c r="E527" t="s">
        <v>2059</v>
      </c>
      <c r="F527" t="s">
        <v>2060</v>
      </c>
      <c r="H527">
        <v>45.9219297</v>
      </c>
      <c r="I527">
        <v>-79.866630499999999</v>
      </c>
      <c r="J527" s="1" t="str">
        <f t="shared" si="87"/>
        <v>Fluid (lake)</v>
      </c>
      <c r="K527" s="1" t="str">
        <f t="shared" si="88"/>
        <v>Untreated Water</v>
      </c>
      <c r="L527">
        <v>29</v>
      </c>
      <c r="M527" t="s">
        <v>33</v>
      </c>
      <c r="N527">
        <v>526</v>
      </c>
      <c r="O527">
        <v>40</v>
      </c>
      <c r="P527">
        <v>5.5</v>
      </c>
      <c r="Q527">
        <v>2.5000000000000001E-2</v>
      </c>
      <c r="R527">
        <v>3.4</v>
      </c>
      <c r="S527">
        <v>1.1000000000000001</v>
      </c>
      <c r="T527">
        <v>3</v>
      </c>
    </row>
    <row r="528" spans="1:20" hidden="1" x14ac:dyDescent="0.3">
      <c r="A528" t="s">
        <v>2061</v>
      </c>
      <c r="B528" t="s">
        <v>2062</v>
      </c>
      <c r="C528" s="1" t="str">
        <f t="shared" si="89"/>
        <v>21:0691</v>
      </c>
      <c r="D528" s="1" t="str">
        <f t="shared" si="86"/>
        <v>21:0209</v>
      </c>
      <c r="E528" t="s">
        <v>2063</v>
      </c>
      <c r="F528" t="s">
        <v>2064</v>
      </c>
      <c r="H528">
        <v>45.903885899999999</v>
      </c>
      <c r="I528">
        <v>-79.830253400000004</v>
      </c>
      <c r="J528" s="1" t="str">
        <f t="shared" si="87"/>
        <v>Fluid (lake)</v>
      </c>
      <c r="K528" s="1" t="str">
        <f t="shared" si="88"/>
        <v>Untreated Water</v>
      </c>
      <c r="L528">
        <v>29</v>
      </c>
      <c r="M528" t="s">
        <v>24</v>
      </c>
      <c r="N528">
        <v>527</v>
      </c>
      <c r="O528">
        <v>40</v>
      </c>
      <c r="P528">
        <v>5.9</v>
      </c>
      <c r="Q528">
        <v>2.5000000000000001E-2</v>
      </c>
      <c r="R528">
        <v>8.1999999999999993</v>
      </c>
      <c r="S528">
        <v>1.1000000000000001</v>
      </c>
      <c r="T528">
        <v>18</v>
      </c>
    </row>
    <row r="529" spans="1:20" hidden="1" x14ac:dyDescent="0.3">
      <c r="A529" t="s">
        <v>2065</v>
      </c>
      <c r="B529" t="s">
        <v>2066</v>
      </c>
      <c r="C529" s="1" t="str">
        <f t="shared" si="89"/>
        <v>21:0691</v>
      </c>
      <c r="D529" s="1" t="str">
        <f t="shared" si="86"/>
        <v>21:0209</v>
      </c>
      <c r="E529" t="s">
        <v>2063</v>
      </c>
      <c r="F529" t="s">
        <v>2067</v>
      </c>
      <c r="H529">
        <v>45.903885899999999</v>
      </c>
      <c r="I529">
        <v>-79.830253400000004</v>
      </c>
      <c r="J529" s="1" t="str">
        <f t="shared" si="87"/>
        <v>Fluid (lake)</v>
      </c>
      <c r="K529" s="1" t="str">
        <f t="shared" si="88"/>
        <v>Untreated Water</v>
      </c>
      <c r="L529">
        <v>29</v>
      </c>
      <c r="M529" t="s">
        <v>28</v>
      </c>
      <c r="N529">
        <v>528</v>
      </c>
      <c r="O529">
        <v>30</v>
      </c>
      <c r="P529">
        <v>5.9</v>
      </c>
      <c r="Q529">
        <v>2.5000000000000001E-2</v>
      </c>
      <c r="R529">
        <v>8</v>
      </c>
      <c r="S529">
        <v>1</v>
      </c>
      <c r="T529">
        <v>18</v>
      </c>
    </row>
    <row r="530" spans="1:20" hidden="1" x14ac:dyDescent="0.3">
      <c r="A530" t="s">
        <v>2068</v>
      </c>
      <c r="B530" t="s">
        <v>2069</v>
      </c>
      <c r="C530" s="1" t="str">
        <f t="shared" si="89"/>
        <v>21:0691</v>
      </c>
      <c r="D530" s="1" t="str">
        <f t="shared" si="86"/>
        <v>21:0209</v>
      </c>
      <c r="E530" t="s">
        <v>2070</v>
      </c>
      <c r="F530" t="s">
        <v>2071</v>
      </c>
      <c r="H530">
        <v>45.878900000000002</v>
      </c>
      <c r="I530">
        <v>-79.830224400000006</v>
      </c>
      <c r="J530" s="1" t="str">
        <f t="shared" si="87"/>
        <v>Fluid (lake)</v>
      </c>
      <c r="K530" s="1" t="str">
        <f t="shared" si="88"/>
        <v>Untreated Water</v>
      </c>
      <c r="L530">
        <v>29</v>
      </c>
      <c r="M530" t="s">
        <v>38</v>
      </c>
      <c r="N530">
        <v>529</v>
      </c>
      <c r="O530">
        <v>30</v>
      </c>
      <c r="P530">
        <v>5.7</v>
      </c>
      <c r="Q530">
        <v>2.5000000000000001E-2</v>
      </c>
      <c r="R530">
        <v>4.4000000000000004</v>
      </c>
      <c r="S530">
        <v>1</v>
      </c>
      <c r="T530">
        <v>5</v>
      </c>
    </row>
    <row r="531" spans="1:20" hidden="1" x14ac:dyDescent="0.3">
      <c r="A531" t="s">
        <v>2072</v>
      </c>
      <c r="B531" t="s">
        <v>2073</v>
      </c>
      <c r="C531" s="1" t="str">
        <f t="shared" si="89"/>
        <v>21:0691</v>
      </c>
      <c r="D531" s="1" t="str">
        <f>HYPERLINK("https://geochem.nrcan.gc.ca/cdogs/content/svy/svy_e.htm", "")</f>
        <v/>
      </c>
      <c r="G531" s="1" t="str">
        <f>HYPERLINK("https://geochem.nrcan.gc.ca/cdogs/content/cr_/cr_00081_e.htm", "81")</f>
        <v>81</v>
      </c>
      <c r="J531" t="s">
        <v>46</v>
      </c>
      <c r="K531" t="s">
        <v>47</v>
      </c>
      <c r="L531">
        <v>29</v>
      </c>
      <c r="M531" t="s">
        <v>48</v>
      </c>
      <c r="N531">
        <v>530</v>
      </c>
      <c r="O531">
        <v>40</v>
      </c>
      <c r="P531">
        <v>7.4</v>
      </c>
      <c r="Q531">
        <v>0.38</v>
      </c>
      <c r="R531">
        <v>48.5</v>
      </c>
      <c r="S531">
        <v>3.9</v>
      </c>
      <c r="T531">
        <v>122</v>
      </c>
    </row>
    <row r="532" spans="1:20" hidden="1" x14ac:dyDescent="0.3">
      <c r="A532" t="s">
        <v>2074</v>
      </c>
      <c r="B532" t="s">
        <v>2075</v>
      </c>
      <c r="C532" s="1" t="str">
        <f t="shared" si="89"/>
        <v>21:0691</v>
      </c>
      <c r="D532" s="1" t="str">
        <f t="shared" ref="D532:D563" si="90">HYPERLINK("https://geochem.nrcan.gc.ca/cdogs/content/svy/svy210209_e.htm", "21:0209")</f>
        <v>21:0209</v>
      </c>
      <c r="E532" t="s">
        <v>2076</v>
      </c>
      <c r="F532" t="s">
        <v>2077</v>
      </c>
      <c r="H532">
        <v>45.828643300000003</v>
      </c>
      <c r="I532">
        <v>-79.813913499999998</v>
      </c>
      <c r="J532" s="1" t="str">
        <f t="shared" ref="J532:J563" si="91">HYPERLINK("https://geochem.nrcan.gc.ca/cdogs/content/kwd/kwd020016_e.htm", "Fluid (lake)")</f>
        <v>Fluid (lake)</v>
      </c>
      <c r="K532" s="1" t="str">
        <f t="shared" ref="K532:K563" si="92">HYPERLINK("https://geochem.nrcan.gc.ca/cdogs/content/kwd/kwd080007_e.htm", "Untreated Water")</f>
        <v>Untreated Water</v>
      </c>
      <c r="L532">
        <v>29</v>
      </c>
      <c r="M532" t="s">
        <v>43</v>
      </c>
      <c r="N532">
        <v>531</v>
      </c>
      <c r="O532">
        <v>40</v>
      </c>
      <c r="P532">
        <v>5.9</v>
      </c>
      <c r="Q532">
        <v>2.5000000000000001E-2</v>
      </c>
      <c r="R532">
        <v>5.8</v>
      </c>
      <c r="S532">
        <v>1.1000000000000001</v>
      </c>
      <c r="T532">
        <v>12</v>
      </c>
    </row>
    <row r="533" spans="1:20" hidden="1" x14ac:dyDescent="0.3">
      <c r="A533" t="s">
        <v>2078</v>
      </c>
      <c r="B533" t="s">
        <v>2079</v>
      </c>
      <c r="C533" s="1" t="str">
        <f t="shared" si="89"/>
        <v>21:0691</v>
      </c>
      <c r="D533" s="1" t="str">
        <f t="shared" si="90"/>
        <v>21:0209</v>
      </c>
      <c r="E533" t="s">
        <v>2080</v>
      </c>
      <c r="F533" t="s">
        <v>2081</v>
      </c>
      <c r="H533">
        <v>45.808086000000003</v>
      </c>
      <c r="I533">
        <v>-79.783140799999998</v>
      </c>
      <c r="J533" s="1" t="str">
        <f t="shared" si="91"/>
        <v>Fluid (lake)</v>
      </c>
      <c r="K533" s="1" t="str">
        <f t="shared" si="92"/>
        <v>Untreated Water</v>
      </c>
      <c r="L533">
        <v>29</v>
      </c>
      <c r="M533" t="s">
        <v>53</v>
      </c>
      <c r="N533">
        <v>532</v>
      </c>
      <c r="O533">
        <v>30</v>
      </c>
      <c r="P533">
        <v>5.9</v>
      </c>
      <c r="Q533">
        <v>2.5000000000000001E-2</v>
      </c>
      <c r="R533">
        <v>8.3000000000000007</v>
      </c>
      <c r="S533">
        <v>0.8</v>
      </c>
      <c r="T533">
        <v>16</v>
      </c>
    </row>
    <row r="534" spans="1:20" hidden="1" x14ac:dyDescent="0.3">
      <c r="A534" t="s">
        <v>2082</v>
      </c>
      <c r="B534" t="s">
        <v>2083</v>
      </c>
      <c r="C534" s="1" t="str">
        <f t="shared" si="89"/>
        <v>21:0691</v>
      </c>
      <c r="D534" s="1" t="str">
        <f t="shared" si="90"/>
        <v>21:0209</v>
      </c>
      <c r="E534" t="s">
        <v>2084</v>
      </c>
      <c r="F534" t="s">
        <v>2085</v>
      </c>
      <c r="H534">
        <v>45.770565300000001</v>
      </c>
      <c r="I534">
        <v>-79.7859914</v>
      </c>
      <c r="J534" s="1" t="str">
        <f t="shared" si="91"/>
        <v>Fluid (lake)</v>
      </c>
      <c r="K534" s="1" t="str">
        <f t="shared" si="92"/>
        <v>Untreated Water</v>
      </c>
      <c r="L534">
        <v>29</v>
      </c>
      <c r="M534" t="s">
        <v>58</v>
      </c>
      <c r="N534">
        <v>533</v>
      </c>
      <c r="O534">
        <v>30</v>
      </c>
      <c r="P534">
        <v>4.5999999999999996</v>
      </c>
      <c r="Q534">
        <v>2.5000000000000001E-2</v>
      </c>
      <c r="R534">
        <v>2</v>
      </c>
      <c r="S534">
        <v>0.8</v>
      </c>
      <c r="T534">
        <v>1</v>
      </c>
    </row>
    <row r="535" spans="1:20" hidden="1" x14ac:dyDescent="0.3">
      <c r="A535" t="s">
        <v>2086</v>
      </c>
      <c r="B535" t="s">
        <v>2087</v>
      </c>
      <c r="C535" s="1" t="str">
        <f t="shared" si="89"/>
        <v>21:0691</v>
      </c>
      <c r="D535" s="1" t="str">
        <f t="shared" si="90"/>
        <v>21:0209</v>
      </c>
      <c r="E535" t="s">
        <v>2088</v>
      </c>
      <c r="F535" t="s">
        <v>2089</v>
      </c>
      <c r="H535">
        <v>45.740970799999999</v>
      </c>
      <c r="I535">
        <v>-79.808230300000005</v>
      </c>
      <c r="J535" s="1" t="str">
        <f t="shared" si="91"/>
        <v>Fluid (lake)</v>
      </c>
      <c r="K535" s="1" t="str">
        <f t="shared" si="92"/>
        <v>Untreated Water</v>
      </c>
      <c r="L535">
        <v>29</v>
      </c>
      <c r="M535" t="s">
        <v>63</v>
      </c>
      <c r="N535">
        <v>534</v>
      </c>
      <c r="O535">
        <v>40</v>
      </c>
      <c r="P535">
        <v>5.2</v>
      </c>
      <c r="Q535">
        <v>2.5000000000000001E-2</v>
      </c>
      <c r="R535">
        <v>2.1</v>
      </c>
      <c r="S535">
        <v>0.5</v>
      </c>
      <c r="T535">
        <v>2</v>
      </c>
    </row>
    <row r="536" spans="1:20" hidden="1" x14ac:dyDescent="0.3">
      <c r="A536" t="s">
        <v>2090</v>
      </c>
      <c r="B536" t="s">
        <v>2091</v>
      </c>
      <c r="C536" s="1" t="str">
        <f t="shared" si="89"/>
        <v>21:0691</v>
      </c>
      <c r="D536" s="1" t="str">
        <f t="shared" si="90"/>
        <v>21:0209</v>
      </c>
      <c r="E536" t="s">
        <v>2092</v>
      </c>
      <c r="F536" t="s">
        <v>2093</v>
      </c>
      <c r="H536">
        <v>45.719762500000002</v>
      </c>
      <c r="I536">
        <v>-79.824500299999997</v>
      </c>
      <c r="J536" s="1" t="str">
        <f t="shared" si="91"/>
        <v>Fluid (lake)</v>
      </c>
      <c r="K536" s="1" t="str">
        <f t="shared" si="92"/>
        <v>Untreated Water</v>
      </c>
      <c r="L536">
        <v>29</v>
      </c>
      <c r="M536" t="s">
        <v>68</v>
      </c>
      <c r="N536">
        <v>535</v>
      </c>
      <c r="O536">
        <v>30</v>
      </c>
      <c r="P536">
        <v>5.6</v>
      </c>
      <c r="Q536">
        <v>2.5000000000000001E-2</v>
      </c>
      <c r="R536">
        <v>4.3</v>
      </c>
      <c r="S536">
        <v>0.6</v>
      </c>
      <c r="T536">
        <v>5</v>
      </c>
    </row>
    <row r="537" spans="1:20" hidden="1" x14ac:dyDescent="0.3">
      <c r="A537" t="s">
        <v>2094</v>
      </c>
      <c r="B537" t="s">
        <v>2095</v>
      </c>
      <c r="C537" s="1" t="str">
        <f t="shared" si="89"/>
        <v>21:0691</v>
      </c>
      <c r="D537" s="1" t="str">
        <f t="shared" si="90"/>
        <v>21:0209</v>
      </c>
      <c r="E537" t="s">
        <v>2096</v>
      </c>
      <c r="F537" t="s">
        <v>2097</v>
      </c>
      <c r="H537">
        <v>45.688351400000002</v>
      </c>
      <c r="I537">
        <v>-79.749271899999997</v>
      </c>
      <c r="J537" s="1" t="str">
        <f t="shared" si="91"/>
        <v>Fluid (lake)</v>
      </c>
      <c r="K537" s="1" t="str">
        <f t="shared" si="92"/>
        <v>Untreated Water</v>
      </c>
      <c r="L537">
        <v>29</v>
      </c>
      <c r="M537" t="s">
        <v>73</v>
      </c>
      <c r="N537">
        <v>536</v>
      </c>
      <c r="O537">
        <v>40</v>
      </c>
      <c r="P537">
        <v>5.6</v>
      </c>
      <c r="Q537">
        <v>2.5000000000000001E-2</v>
      </c>
      <c r="R537">
        <v>3.4</v>
      </c>
      <c r="S537">
        <v>0.7</v>
      </c>
      <c r="T537">
        <v>5</v>
      </c>
    </row>
    <row r="538" spans="1:20" hidden="1" x14ac:dyDescent="0.3">
      <c r="A538" t="s">
        <v>2098</v>
      </c>
      <c r="B538" t="s">
        <v>2099</v>
      </c>
      <c r="C538" s="1" t="str">
        <f t="shared" si="89"/>
        <v>21:0691</v>
      </c>
      <c r="D538" s="1" t="str">
        <f t="shared" si="90"/>
        <v>21:0209</v>
      </c>
      <c r="E538" t="s">
        <v>2100</v>
      </c>
      <c r="F538" t="s">
        <v>2101</v>
      </c>
      <c r="H538">
        <v>45.658324299999997</v>
      </c>
      <c r="I538">
        <v>-79.750929499999998</v>
      </c>
      <c r="J538" s="1" t="str">
        <f t="shared" si="91"/>
        <v>Fluid (lake)</v>
      </c>
      <c r="K538" s="1" t="str">
        <f t="shared" si="92"/>
        <v>Untreated Water</v>
      </c>
      <c r="L538">
        <v>29</v>
      </c>
      <c r="M538" t="s">
        <v>78</v>
      </c>
      <c r="N538">
        <v>537</v>
      </c>
      <c r="O538">
        <v>40</v>
      </c>
      <c r="P538">
        <v>5.6</v>
      </c>
      <c r="Q538">
        <v>2.5000000000000001E-2</v>
      </c>
      <c r="R538">
        <v>4.3</v>
      </c>
      <c r="S538">
        <v>0.8</v>
      </c>
      <c r="T538">
        <v>6</v>
      </c>
    </row>
    <row r="539" spans="1:20" hidden="1" x14ac:dyDescent="0.3">
      <c r="A539" t="s">
        <v>2102</v>
      </c>
      <c r="B539" t="s">
        <v>2103</v>
      </c>
      <c r="C539" s="1" t="str">
        <f t="shared" si="89"/>
        <v>21:0691</v>
      </c>
      <c r="D539" s="1" t="str">
        <f t="shared" si="90"/>
        <v>21:0209</v>
      </c>
      <c r="E539" t="s">
        <v>2104</v>
      </c>
      <c r="F539" t="s">
        <v>2105</v>
      </c>
      <c r="H539">
        <v>45.647242599999998</v>
      </c>
      <c r="I539">
        <v>-79.720709799999995</v>
      </c>
      <c r="J539" s="1" t="str">
        <f t="shared" si="91"/>
        <v>Fluid (lake)</v>
      </c>
      <c r="K539" s="1" t="str">
        <f t="shared" si="92"/>
        <v>Untreated Water</v>
      </c>
      <c r="L539">
        <v>29</v>
      </c>
      <c r="M539" t="s">
        <v>83</v>
      </c>
      <c r="N539">
        <v>538</v>
      </c>
      <c r="O539">
        <v>40</v>
      </c>
      <c r="P539">
        <v>5.6</v>
      </c>
      <c r="Q539">
        <v>2.5000000000000001E-2</v>
      </c>
      <c r="R539">
        <v>4.3</v>
      </c>
      <c r="S539">
        <v>0.8</v>
      </c>
      <c r="T539">
        <v>6</v>
      </c>
    </row>
    <row r="540" spans="1:20" hidden="1" x14ac:dyDescent="0.3">
      <c r="A540" t="s">
        <v>2106</v>
      </c>
      <c r="B540" t="s">
        <v>2107</v>
      </c>
      <c r="C540" s="1" t="str">
        <f t="shared" si="89"/>
        <v>21:0691</v>
      </c>
      <c r="D540" s="1" t="str">
        <f t="shared" si="90"/>
        <v>21:0209</v>
      </c>
      <c r="E540" t="s">
        <v>2108</v>
      </c>
      <c r="F540" t="s">
        <v>2109</v>
      </c>
      <c r="H540">
        <v>45.644869300000003</v>
      </c>
      <c r="I540">
        <v>-79.664364000000006</v>
      </c>
      <c r="J540" s="1" t="str">
        <f t="shared" si="91"/>
        <v>Fluid (lake)</v>
      </c>
      <c r="K540" s="1" t="str">
        <f t="shared" si="92"/>
        <v>Untreated Water</v>
      </c>
      <c r="L540">
        <v>29</v>
      </c>
      <c r="M540" t="s">
        <v>88</v>
      </c>
      <c r="N540">
        <v>539</v>
      </c>
      <c r="O540">
        <v>40</v>
      </c>
      <c r="P540">
        <v>5.6</v>
      </c>
      <c r="Q540">
        <v>2.5000000000000001E-2</v>
      </c>
      <c r="R540">
        <v>4.0999999999999996</v>
      </c>
      <c r="S540">
        <v>0.8</v>
      </c>
      <c r="T540">
        <v>6</v>
      </c>
    </row>
    <row r="541" spans="1:20" hidden="1" x14ac:dyDescent="0.3">
      <c r="A541" t="s">
        <v>2110</v>
      </c>
      <c r="B541" t="s">
        <v>2111</v>
      </c>
      <c r="C541" s="1" t="str">
        <f t="shared" si="89"/>
        <v>21:0691</v>
      </c>
      <c r="D541" s="1" t="str">
        <f t="shared" si="90"/>
        <v>21:0209</v>
      </c>
      <c r="E541" t="s">
        <v>2112</v>
      </c>
      <c r="F541" t="s">
        <v>2113</v>
      </c>
      <c r="H541">
        <v>45.624784599999998</v>
      </c>
      <c r="I541">
        <v>-79.623163099999999</v>
      </c>
      <c r="J541" s="1" t="str">
        <f t="shared" si="91"/>
        <v>Fluid (lake)</v>
      </c>
      <c r="K541" s="1" t="str">
        <f t="shared" si="92"/>
        <v>Untreated Water</v>
      </c>
      <c r="L541">
        <v>29</v>
      </c>
      <c r="M541" t="s">
        <v>93</v>
      </c>
      <c r="N541">
        <v>540</v>
      </c>
      <c r="O541">
        <v>40</v>
      </c>
      <c r="P541">
        <v>5.6</v>
      </c>
      <c r="Q541">
        <v>2.5000000000000001E-2</v>
      </c>
      <c r="R541">
        <v>3.9</v>
      </c>
      <c r="S541">
        <v>0.8</v>
      </c>
      <c r="T541">
        <v>6</v>
      </c>
    </row>
    <row r="542" spans="1:20" hidden="1" x14ac:dyDescent="0.3">
      <c r="A542" t="s">
        <v>2114</v>
      </c>
      <c r="B542" t="s">
        <v>2115</v>
      </c>
      <c r="C542" s="1" t="str">
        <f t="shared" si="89"/>
        <v>21:0691</v>
      </c>
      <c r="D542" s="1" t="str">
        <f t="shared" si="90"/>
        <v>21:0209</v>
      </c>
      <c r="E542" t="s">
        <v>2116</v>
      </c>
      <c r="F542" t="s">
        <v>2117</v>
      </c>
      <c r="H542">
        <v>45.618617200000003</v>
      </c>
      <c r="I542">
        <v>-79.521507999999997</v>
      </c>
      <c r="J542" s="1" t="str">
        <f t="shared" si="91"/>
        <v>Fluid (lake)</v>
      </c>
      <c r="K542" s="1" t="str">
        <f t="shared" si="92"/>
        <v>Untreated Water</v>
      </c>
      <c r="L542">
        <v>29</v>
      </c>
      <c r="M542" t="s">
        <v>98</v>
      </c>
      <c r="N542">
        <v>541</v>
      </c>
      <c r="O542">
        <v>40</v>
      </c>
      <c r="P542">
        <v>5.7</v>
      </c>
      <c r="Q542">
        <v>2.5000000000000001E-2</v>
      </c>
      <c r="R542">
        <v>4.7</v>
      </c>
      <c r="S542">
        <v>1.1000000000000001</v>
      </c>
      <c r="T542">
        <v>9</v>
      </c>
    </row>
    <row r="543" spans="1:20" hidden="1" x14ac:dyDescent="0.3">
      <c r="A543" t="s">
        <v>2118</v>
      </c>
      <c r="B543" t="s">
        <v>2119</v>
      </c>
      <c r="C543" s="1" t="str">
        <f t="shared" si="89"/>
        <v>21:0691</v>
      </c>
      <c r="D543" s="1" t="str">
        <f t="shared" si="90"/>
        <v>21:0209</v>
      </c>
      <c r="E543" t="s">
        <v>2120</v>
      </c>
      <c r="F543" t="s">
        <v>2121</v>
      </c>
      <c r="H543">
        <v>45.568032899999999</v>
      </c>
      <c r="I543">
        <v>-79.307103799999993</v>
      </c>
      <c r="J543" s="1" t="str">
        <f t="shared" si="91"/>
        <v>Fluid (lake)</v>
      </c>
      <c r="K543" s="1" t="str">
        <f t="shared" si="92"/>
        <v>Untreated Water</v>
      </c>
      <c r="L543">
        <v>29</v>
      </c>
      <c r="M543" t="s">
        <v>103</v>
      </c>
      <c r="N543">
        <v>542</v>
      </c>
      <c r="O543">
        <v>30</v>
      </c>
      <c r="P543">
        <v>5.7</v>
      </c>
      <c r="Q543">
        <v>2.5000000000000001E-2</v>
      </c>
      <c r="R543">
        <v>4.7</v>
      </c>
      <c r="S543">
        <v>0.8</v>
      </c>
      <c r="T543">
        <v>11</v>
      </c>
    </row>
    <row r="544" spans="1:20" hidden="1" x14ac:dyDescent="0.3">
      <c r="A544" t="s">
        <v>2122</v>
      </c>
      <c r="B544" t="s">
        <v>2123</v>
      </c>
      <c r="C544" s="1" t="str">
        <f t="shared" si="89"/>
        <v>21:0691</v>
      </c>
      <c r="D544" s="1" t="str">
        <f t="shared" si="90"/>
        <v>21:0209</v>
      </c>
      <c r="E544" t="s">
        <v>2124</v>
      </c>
      <c r="F544" t="s">
        <v>2125</v>
      </c>
      <c r="H544">
        <v>45.516212199999998</v>
      </c>
      <c r="I544">
        <v>-79.264486500000004</v>
      </c>
      <c r="J544" s="1" t="str">
        <f t="shared" si="91"/>
        <v>Fluid (lake)</v>
      </c>
      <c r="K544" s="1" t="str">
        <f t="shared" si="92"/>
        <v>Untreated Water</v>
      </c>
      <c r="L544">
        <v>29</v>
      </c>
      <c r="M544" t="s">
        <v>108</v>
      </c>
      <c r="N544">
        <v>543</v>
      </c>
      <c r="O544">
        <v>30</v>
      </c>
      <c r="P544">
        <v>5.6</v>
      </c>
      <c r="Q544">
        <v>2.5000000000000001E-2</v>
      </c>
      <c r="R544">
        <v>3.5</v>
      </c>
      <c r="S544">
        <v>0.8</v>
      </c>
      <c r="T544">
        <v>7</v>
      </c>
    </row>
    <row r="545" spans="1:20" hidden="1" x14ac:dyDescent="0.3">
      <c r="A545" t="s">
        <v>2126</v>
      </c>
      <c r="B545" t="s">
        <v>2127</v>
      </c>
      <c r="C545" s="1" t="str">
        <f t="shared" si="89"/>
        <v>21:0691</v>
      </c>
      <c r="D545" s="1" t="str">
        <f t="shared" si="90"/>
        <v>21:0209</v>
      </c>
      <c r="E545" t="s">
        <v>2128</v>
      </c>
      <c r="F545" t="s">
        <v>2129</v>
      </c>
      <c r="H545">
        <v>45.515385199999997</v>
      </c>
      <c r="I545">
        <v>-79.245703700000007</v>
      </c>
      <c r="J545" s="1" t="str">
        <f t="shared" si="91"/>
        <v>Fluid (lake)</v>
      </c>
      <c r="K545" s="1" t="str">
        <f t="shared" si="92"/>
        <v>Untreated Water</v>
      </c>
      <c r="L545">
        <v>29</v>
      </c>
      <c r="M545" t="s">
        <v>113</v>
      </c>
      <c r="N545">
        <v>544</v>
      </c>
      <c r="O545">
        <v>30</v>
      </c>
      <c r="P545">
        <v>5.5</v>
      </c>
      <c r="Q545">
        <v>2.5000000000000001E-2</v>
      </c>
      <c r="R545">
        <v>2.4</v>
      </c>
      <c r="S545">
        <v>0.5</v>
      </c>
      <c r="T545">
        <v>3</v>
      </c>
    </row>
    <row r="546" spans="1:20" hidden="1" x14ac:dyDescent="0.3">
      <c r="A546" t="s">
        <v>2130</v>
      </c>
      <c r="B546" t="s">
        <v>2131</v>
      </c>
      <c r="C546" s="1" t="str">
        <f t="shared" si="89"/>
        <v>21:0691</v>
      </c>
      <c r="D546" s="1" t="str">
        <f t="shared" si="90"/>
        <v>21:0209</v>
      </c>
      <c r="E546" t="s">
        <v>2132</v>
      </c>
      <c r="F546" t="s">
        <v>2133</v>
      </c>
      <c r="H546">
        <v>45.51632</v>
      </c>
      <c r="I546">
        <v>-79.197648099999995</v>
      </c>
      <c r="J546" s="1" t="str">
        <f t="shared" si="91"/>
        <v>Fluid (lake)</v>
      </c>
      <c r="K546" s="1" t="str">
        <f t="shared" si="92"/>
        <v>Untreated Water</v>
      </c>
      <c r="L546">
        <v>30</v>
      </c>
      <c r="M546" t="s">
        <v>33</v>
      </c>
      <c r="N546">
        <v>545</v>
      </c>
      <c r="O546">
        <v>50</v>
      </c>
      <c r="P546">
        <v>5.5</v>
      </c>
      <c r="Q546">
        <v>2.5000000000000001E-2</v>
      </c>
      <c r="R546">
        <v>2.8</v>
      </c>
      <c r="S546">
        <v>0.6</v>
      </c>
      <c r="T546">
        <v>4</v>
      </c>
    </row>
    <row r="547" spans="1:20" hidden="1" x14ac:dyDescent="0.3">
      <c r="A547" t="s">
        <v>2134</v>
      </c>
      <c r="B547" t="s">
        <v>2135</v>
      </c>
      <c r="C547" s="1" t="str">
        <f t="shared" si="89"/>
        <v>21:0691</v>
      </c>
      <c r="D547" s="1" t="str">
        <f t="shared" si="90"/>
        <v>21:0209</v>
      </c>
      <c r="E547" t="s">
        <v>2136</v>
      </c>
      <c r="F547" t="s">
        <v>2137</v>
      </c>
      <c r="H547">
        <v>45.516042400000003</v>
      </c>
      <c r="I547">
        <v>-79.134957700000001</v>
      </c>
      <c r="J547" s="1" t="str">
        <f t="shared" si="91"/>
        <v>Fluid (lake)</v>
      </c>
      <c r="K547" s="1" t="str">
        <f t="shared" si="92"/>
        <v>Untreated Water</v>
      </c>
      <c r="L547">
        <v>30</v>
      </c>
      <c r="M547" t="s">
        <v>24</v>
      </c>
      <c r="N547">
        <v>546</v>
      </c>
      <c r="O547">
        <v>50</v>
      </c>
      <c r="P547">
        <v>5.5</v>
      </c>
      <c r="Q547">
        <v>2.5000000000000001E-2</v>
      </c>
      <c r="R547">
        <v>3.3</v>
      </c>
      <c r="S547">
        <v>0.5</v>
      </c>
      <c r="T547">
        <v>4</v>
      </c>
    </row>
    <row r="548" spans="1:20" hidden="1" x14ac:dyDescent="0.3">
      <c r="A548" t="s">
        <v>2138</v>
      </c>
      <c r="B548" t="s">
        <v>2139</v>
      </c>
      <c r="C548" s="1" t="str">
        <f t="shared" si="89"/>
        <v>21:0691</v>
      </c>
      <c r="D548" s="1" t="str">
        <f t="shared" si="90"/>
        <v>21:0209</v>
      </c>
      <c r="E548" t="s">
        <v>2136</v>
      </c>
      <c r="F548" t="s">
        <v>2140</v>
      </c>
      <c r="H548">
        <v>45.516042400000003</v>
      </c>
      <c r="I548">
        <v>-79.134957700000001</v>
      </c>
      <c r="J548" s="1" t="str">
        <f t="shared" si="91"/>
        <v>Fluid (lake)</v>
      </c>
      <c r="K548" s="1" t="str">
        <f t="shared" si="92"/>
        <v>Untreated Water</v>
      </c>
      <c r="L548">
        <v>30</v>
      </c>
      <c r="M548" t="s">
        <v>28</v>
      </c>
      <c r="N548">
        <v>547</v>
      </c>
      <c r="O548">
        <v>50</v>
      </c>
      <c r="P548">
        <v>5.5</v>
      </c>
      <c r="Q548">
        <v>2.5000000000000001E-2</v>
      </c>
      <c r="R548">
        <v>3.2</v>
      </c>
      <c r="S548">
        <v>0.6</v>
      </c>
      <c r="T548">
        <v>3</v>
      </c>
    </row>
    <row r="549" spans="1:20" hidden="1" x14ac:dyDescent="0.3">
      <c r="A549" t="s">
        <v>2141</v>
      </c>
      <c r="B549" t="s">
        <v>2142</v>
      </c>
      <c r="C549" s="1" t="str">
        <f t="shared" si="89"/>
        <v>21:0691</v>
      </c>
      <c r="D549" s="1" t="str">
        <f t="shared" si="90"/>
        <v>21:0209</v>
      </c>
      <c r="E549" t="s">
        <v>2143</v>
      </c>
      <c r="F549" t="s">
        <v>2144</v>
      </c>
      <c r="H549">
        <v>45.531041899999998</v>
      </c>
      <c r="I549">
        <v>-79.096438000000006</v>
      </c>
      <c r="J549" s="1" t="str">
        <f t="shared" si="91"/>
        <v>Fluid (lake)</v>
      </c>
      <c r="K549" s="1" t="str">
        <f t="shared" si="92"/>
        <v>Untreated Water</v>
      </c>
      <c r="L549">
        <v>30</v>
      </c>
      <c r="M549" t="s">
        <v>38</v>
      </c>
      <c r="N549">
        <v>548</v>
      </c>
      <c r="O549">
        <v>50</v>
      </c>
      <c r="P549">
        <v>5.3</v>
      </c>
      <c r="Q549">
        <v>2.5000000000000001E-2</v>
      </c>
      <c r="R549">
        <v>2</v>
      </c>
      <c r="S549">
        <v>0.4</v>
      </c>
      <c r="T549">
        <v>2</v>
      </c>
    </row>
    <row r="550" spans="1:20" hidden="1" x14ac:dyDescent="0.3">
      <c r="A550" t="s">
        <v>2145</v>
      </c>
      <c r="B550" t="s">
        <v>2146</v>
      </c>
      <c r="C550" s="1" t="str">
        <f t="shared" si="89"/>
        <v>21:0691</v>
      </c>
      <c r="D550" s="1" t="str">
        <f t="shared" si="90"/>
        <v>21:0209</v>
      </c>
      <c r="E550" t="s">
        <v>2147</v>
      </c>
      <c r="F550" t="s">
        <v>2148</v>
      </c>
      <c r="H550">
        <v>45.5237926</v>
      </c>
      <c r="I550">
        <v>-79.060404899999995</v>
      </c>
      <c r="J550" s="1" t="str">
        <f t="shared" si="91"/>
        <v>Fluid (lake)</v>
      </c>
      <c r="K550" s="1" t="str">
        <f t="shared" si="92"/>
        <v>Untreated Water</v>
      </c>
      <c r="L550">
        <v>30</v>
      </c>
      <c r="M550" t="s">
        <v>43</v>
      </c>
      <c r="N550">
        <v>549</v>
      </c>
      <c r="O550">
        <v>50</v>
      </c>
      <c r="P550">
        <v>5.4</v>
      </c>
      <c r="Q550">
        <v>2.5000000000000001E-2</v>
      </c>
      <c r="R550">
        <v>2.8</v>
      </c>
      <c r="S550">
        <v>0.7</v>
      </c>
      <c r="T550">
        <v>3</v>
      </c>
    </row>
    <row r="551" spans="1:20" hidden="1" x14ac:dyDescent="0.3">
      <c r="A551" t="s">
        <v>2149</v>
      </c>
      <c r="B551" t="s">
        <v>2150</v>
      </c>
      <c r="C551" s="1" t="str">
        <f t="shared" si="89"/>
        <v>21:0691</v>
      </c>
      <c r="D551" s="1" t="str">
        <f t="shared" si="90"/>
        <v>21:0209</v>
      </c>
      <c r="E551" t="s">
        <v>2151</v>
      </c>
      <c r="F551" t="s">
        <v>2152</v>
      </c>
      <c r="H551">
        <v>45.511611000000002</v>
      </c>
      <c r="I551">
        <v>-79.004219699999993</v>
      </c>
      <c r="J551" s="1" t="str">
        <f t="shared" si="91"/>
        <v>Fluid (lake)</v>
      </c>
      <c r="K551" s="1" t="str">
        <f t="shared" si="92"/>
        <v>Untreated Water</v>
      </c>
      <c r="L551">
        <v>30</v>
      </c>
      <c r="M551" t="s">
        <v>53</v>
      </c>
      <c r="N551">
        <v>550</v>
      </c>
      <c r="O551">
        <v>50</v>
      </c>
      <c r="P551">
        <v>4.5</v>
      </c>
      <c r="Q551">
        <v>2.5000000000000001E-2</v>
      </c>
      <c r="R551">
        <v>4.8</v>
      </c>
      <c r="S551">
        <v>0.7</v>
      </c>
      <c r="T551">
        <v>0.5</v>
      </c>
    </row>
    <row r="552" spans="1:20" hidden="1" x14ac:dyDescent="0.3">
      <c r="A552" t="s">
        <v>2153</v>
      </c>
      <c r="B552" t="s">
        <v>2154</v>
      </c>
      <c r="C552" s="1" t="str">
        <f t="shared" si="89"/>
        <v>21:0691</v>
      </c>
      <c r="D552" s="1" t="str">
        <f t="shared" si="90"/>
        <v>21:0209</v>
      </c>
      <c r="E552" t="s">
        <v>2155</v>
      </c>
      <c r="F552" t="s">
        <v>2156</v>
      </c>
      <c r="H552">
        <v>45.513700200000002</v>
      </c>
      <c r="I552">
        <v>-78.948361300000002</v>
      </c>
      <c r="J552" s="1" t="str">
        <f t="shared" si="91"/>
        <v>Fluid (lake)</v>
      </c>
      <c r="K552" s="1" t="str">
        <f t="shared" si="92"/>
        <v>Untreated Water</v>
      </c>
      <c r="L552">
        <v>30</v>
      </c>
      <c r="M552" t="s">
        <v>58</v>
      </c>
      <c r="N552">
        <v>551</v>
      </c>
      <c r="O552">
        <v>50</v>
      </c>
      <c r="P552">
        <v>5.2</v>
      </c>
      <c r="Q552">
        <v>2.5000000000000001E-2</v>
      </c>
      <c r="R552">
        <v>2.8</v>
      </c>
      <c r="S552">
        <v>0.5</v>
      </c>
      <c r="T552">
        <v>2</v>
      </c>
    </row>
    <row r="553" spans="1:20" hidden="1" x14ac:dyDescent="0.3">
      <c r="A553" t="s">
        <v>2157</v>
      </c>
      <c r="B553" t="s">
        <v>2158</v>
      </c>
      <c r="C553" s="1" t="str">
        <f t="shared" si="89"/>
        <v>21:0691</v>
      </c>
      <c r="D553" s="1" t="str">
        <f t="shared" si="90"/>
        <v>21:0209</v>
      </c>
      <c r="E553" t="s">
        <v>2159</v>
      </c>
      <c r="F553" t="s">
        <v>2160</v>
      </c>
      <c r="H553">
        <v>45.507431500000003</v>
      </c>
      <c r="I553">
        <v>-78.911872799999998</v>
      </c>
      <c r="J553" s="1" t="str">
        <f t="shared" si="91"/>
        <v>Fluid (lake)</v>
      </c>
      <c r="K553" s="1" t="str">
        <f t="shared" si="92"/>
        <v>Untreated Water</v>
      </c>
      <c r="L553">
        <v>30</v>
      </c>
      <c r="M553" t="s">
        <v>63</v>
      </c>
      <c r="N553">
        <v>552</v>
      </c>
      <c r="O553">
        <v>50</v>
      </c>
      <c r="P553">
        <v>5.3</v>
      </c>
      <c r="Q553">
        <v>2.5000000000000001E-2</v>
      </c>
      <c r="R553">
        <v>3.7</v>
      </c>
      <c r="S553">
        <v>0.7</v>
      </c>
      <c r="T553">
        <v>4</v>
      </c>
    </row>
    <row r="554" spans="1:20" hidden="1" x14ac:dyDescent="0.3">
      <c r="A554" t="s">
        <v>2161</v>
      </c>
      <c r="B554" t="s">
        <v>2162</v>
      </c>
      <c r="C554" s="1" t="str">
        <f t="shared" si="89"/>
        <v>21:0691</v>
      </c>
      <c r="D554" s="1" t="str">
        <f t="shared" si="90"/>
        <v>21:0209</v>
      </c>
      <c r="E554" t="s">
        <v>2163</v>
      </c>
      <c r="F554" t="s">
        <v>2164</v>
      </c>
      <c r="H554">
        <v>45.512304700000001</v>
      </c>
      <c r="I554">
        <v>-78.878853199999995</v>
      </c>
      <c r="J554" s="1" t="str">
        <f t="shared" si="91"/>
        <v>Fluid (lake)</v>
      </c>
      <c r="K554" s="1" t="str">
        <f t="shared" si="92"/>
        <v>Untreated Water</v>
      </c>
      <c r="L554">
        <v>30</v>
      </c>
      <c r="M554" t="s">
        <v>68</v>
      </c>
      <c r="N554">
        <v>553</v>
      </c>
      <c r="O554">
        <v>50</v>
      </c>
      <c r="P554">
        <v>5.4</v>
      </c>
      <c r="Q554">
        <v>2.5000000000000001E-2</v>
      </c>
      <c r="R554">
        <v>2.9</v>
      </c>
      <c r="S554">
        <v>0.7</v>
      </c>
      <c r="T554">
        <v>4</v>
      </c>
    </row>
    <row r="555" spans="1:20" hidden="1" x14ac:dyDescent="0.3">
      <c r="A555" t="s">
        <v>2165</v>
      </c>
      <c r="B555" t="s">
        <v>2166</v>
      </c>
      <c r="C555" s="1" t="str">
        <f t="shared" si="89"/>
        <v>21:0691</v>
      </c>
      <c r="D555" s="1" t="str">
        <f t="shared" si="90"/>
        <v>21:0209</v>
      </c>
      <c r="E555" t="s">
        <v>2167</v>
      </c>
      <c r="F555" t="s">
        <v>2168</v>
      </c>
      <c r="H555">
        <v>45.507195899999999</v>
      </c>
      <c r="I555">
        <v>-78.833996299999995</v>
      </c>
      <c r="J555" s="1" t="str">
        <f t="shared" si="91"/>
        <v>Fluid (lake)</v>
      </c>
      <c r="K555" s="1" t="str">
        <f t="shared" si="92"/>
        <v>Untreated Water</v>
      </c>
      <c r="L555">
        <v>30</v>
      </c>
      <c r="M555" t="s">
        <v>73</v>
      </c>
      <c r="N555">
        <v>554</v>
      </c>
      <c r="O555">
        <v>40</v>
      </c>
      <c r="P555">
        <v>5.2</v>
      </c>
      <c r="Q555">
        <v>2.5000000000000001E-2</v>
      </c>
      <c r="R555">
        <v>2.4</v>
      </c>
      <c r="S555">
        <v>0.6</v>
      </c>
      <c r="T555">
        <v>2</v>
      </c>
    </row>
    <row r="556" spans="1:20" hidden="1" x14ac:dyDescent="0.3">
      <c r="A556" t="s">
        <v>2169</v>
      </c>
      <c r="B556" t="s">
        <v>2170</v>
      </c>
      <c r="C556" s="1" t="str">
        <f t="shared" si="89"/>
        <v>21:0691</v>
      </c>
      <c r="D556" s="1" t="str">
        <f t="shared" si="90"/>
        <v>21:0209</v>
      </c>
      <c r="E556" t="s">
        <v>2171</v>
      </c>
      <c r="F556" t="s">
        <v>2172</v>
      </c>
      <c r="H556">
        <v>45.521560299999997</v>
      </c>
      <c r="I556">
        <v>-78.761584200000001</v>
      </c>
      <c r="J556" s="1" t="str">
        <f t="shared" si="91"/>
        <v>Fluid (lake)</v>
      </c>
      <c r="K556" s="1" t="str">
        <f t="shared" si="92"/>
        <v>Untreated Water</v>
      </c>
      <c r="L556">
        <v>30</v>
      </c>
      <c r="M556" t="s">
        <v>78</v>
      </c>
      <c r="N556">
        <v>555</v>
      </c>
      <c r="O556">
        <v>50</v>
      </c>
      <c r="P556">
        <v>5.3</v>
      </c>
      <c r="Q556">
        <v>2.5000000000000001E-2</v>
      </c>
      <c r="R556">
        <v>2.7</v>
      </c>
      <c r="S556">
        <v>0.5</v>
      </c>
      <c r="T556">
        <v>2</v>
      </c>
    </row>
    <row r="557" spans="1:20" hidden="1" x14ac:dyDescent="0.3">
      <c r="A557" t="s">
        <v>2173</v>
      </c>
      <c r="B557" t="s">
        <v>2174</v>
      </c>
      <c r="C557" s="1" t="str">
        <f t="shared" si="89"/>
        <v>21:0691</v>
      </c>
      <c r="D557" s="1" t="str">
        <f t="shared" si="90"/>
        <v>21:0209</v>
      </c>
      <c r="E557" t="s">
        <v>2175</v>
      </c>
      <c r="F557" t="s">
        <v>2176</v>
      </c>
      <c r="H557">
        <v>45.505046</v>
      </c>
      <c r="I557">
        <v>-78.7189841</v>
      </c>
      <c r="J557" s="1" t="str">
        <f t="shared" si="91"/>
        <v>Fluid (lake)</v>
      </c>
      <c r="K557" s="1" t="str">
        <f t="shared" si="92"/>
        <v>Untreated Water</v>
      </c>
      <c r="L557">
        <v>30</v>
      </c>
      <c r="M557" t="s">
        <v>83</v>
      </c>
      <c r="N557">
        <v>556</v>
      </c>
      <c r="O557">
        <v>50</v>
      </c>
      <c r="P557">
        <v>4.7</v>
      </c>
      <c r="Q557">
        <v>2.5000000000000001E-2</v>
      </c>
      <c r="R557">
        <v>5.2</v>
      </c>
      <c r="S557">
        <v>1.4</v>
      </c>
      <c r="T557">
        <v>0.5</v>
      </c>
    </row>
    <row r="558" spans="1:20" hidden="1" x14ac:dyDescent="0.3">
      <c r="A558" t="s">
        <v>2177</v>
      </c>
      <c r="B558" t="s">
        <v>2178</v>
      </c>
      <c r="C558" s="1" t="str">
        <f t="shared" si="89"/>
        <v>21:0691</v>
      </c>
      <c r="D558" s="1" t="str">
        <f t="shared" si="90"/>
        <v>21:0209</v>
      </c>
      <c r="E558" t="s">
        <v>2179</v>
      </c>
      <c r="F558" t="s">
        <v>2180</v>
      </c>
      <c r="H558">
        <v>45.517288200000003</v>
      </c>
      <c r="I558">
        <v>-78.666889600000005</v>
      </c>
      <c r="J558" s="1" t="str">
        <f t="shared" si="91"/>
        <v>Fluid (lake)</v>
      </c>
      <c r="K558" s="1" t="str">
        <f t="shared" si="92"/>
        <v>Untreated Water</v>
      </c>
      <c r="L558">
        <v>30</v>
      </c>
      <c r="M558" t="s">
        <v>88</v>
      </c>
      <c r="N558">
        <v>557</v>
      </c>
      <c r="O558">
        <v>50</v>
      </c>
      <c r="P558">
        <v>5.4</v>
      </c>
      <c r="Q558">
        <v>2.5000000000000001E-2</v>
      </c>
      <c r="R558">
        <v>3.3</v>
      </c>
      <c r="S558">
        <v>0.7</v>
      </c>
      <c r="T558">
        <v>4</v>
      </c>
    </row>
    <row r="559" spans="1:20" hidden="1" x14ac:dyDescent="0.3">
      <c r="A559" t="s">
        <v>2181</v>
      </c>
      <c r="B559" t="s">
        <v>2182</v>
      </c>
      <c r="C559" s="1" t="str">
        <f t="shared" si="89"/>
        <v>21:0691</v>
      </c>
      <c r="D559" s="1" t="str">
        <f t="shared" si="90"/>
        <v>21:0209</v>
      </c>
      <c r="E559" t="s">
        <v>2183</v>
      </c>
      <c r="F559" t="s">
        <v>2184</v>
      </c>
      <c r="H559">
        <v>45.556027700000001</v>
      </c>
      <c r="I559">
        <v>-78.680943400000004</v>
      </c>
      <c r="J559" s="1" t="str">
        <f t="shared" si="91"/>
        <v>Fluid (lake)</v>
      </c>
      <c r="K559" s="1" t="str">
        <f t="shared" si="92"/>
        <v>Untreated Water</v>
      </c>
      <c r="L559">
        <v>30</v>
      </c>
      <c r="M559" t="s">
        <v>93</v>
      </c>
      <c r="N559">
        <v>558</v>
      </c>
      <c r="O559">
        <v>50</v>
      </c>
      <c r="P559">
        <v>5.4</v>
      </c>
      <c r="Q559">
        <v>2.5000000000000001E-2</v>
      </c>
      <c r="R559">
        <v>4.3</v>
      </c>
      <c r="S559">
        <v>1</v>
      </c>
      <c r="T559">
        <v>5</v>
      </c>
    </row>
    <row r="560" spans="1:20" hidden="1" x14ac:dyDescent="0.3">
      <c r="A560" t="s">
        <v>2185</v>
      </c>
      <c r="B560" t="s">
        <v>2186</v>
      </c>
      <c r="C560" s="1" t="str">
        <f t="shared" si="89"/>
        <v>21:0691</v>
      </c>
      <c r="D560" s="1" t="str">
        <f t="shared" si="90"/>
        <v>21:0209</v>
      </c>
      <c r="E560" t="s">
        <v>2187</v>
      </c>
      <c r="F560" t="s">
        <v>2188</v>
      </c>
      <c r="H560">
        <v>45.589482199999999</v>
      </c>
      <c r="I560">
        <v>-78.650860699999996</v>
      </c>
      <c r="J560" s="1" t="str">
        <f t="shared" si="91"/>
        <v>Fluid (lake)</v>
      </c>
      <c r="K560" s="1" t="str">
        <f t="shared" si="92"/>
        <v>Untreated Water</v>
      </c>
      <c r="L560">
        <v>30</v>
      </c>
      <c r="M560" t="s">
        <v>98</v>
      </c>
      <c r="N560">
        <v>559</v>
      </c>
      <c r="O560">
        <v>50</v>
      </c>
      <c r="P560">
        <v>5.5</v>
      </c>
      <c r="Q560">
        <v>2.5000000000000001E-2</v>
      </c>
      <c r="R560">
        <v>3.7</v>
      </c>
      <c r="S560">
        <v>0.7</v>
      </c>
      <c r="T560">
        <v>5</v>
      </c>
    </row>
    <row r="561" spans="1:20" hidden="1" x14ac:dyDescent="0.3">
      <c r="A561" t="s">
        <v>2189</v>
      </c>
      <c r="B561" t="s">
        <v>2190</v>
      </c>
      <c r="C561" s="1" t="str">
        <f t="shared" si="89"/>
        <v>21:0691</v>
      </c>
      <c r="D561" s="1" t="str">
        <f t="shared" si="90"/>
        <v>21:0209</v>
      </c>
      <c r="E561" t="s">
        <v>2191</v>
      </c>
      <c r="F561" t="s">
        <v>2192</v>
      </c>
      <c r="H561">
        <v>45.580796399999997</v>
      </c>
      <c r="I561">
        <v>-78.688357800000006</v>
      </c>
      <c r="J561" s="1" t="str">
        <f t="shared" si="91"/>
        <v>Fluid (lake)</v>
      </c>
      <c r="K561" s="1" t="str">
        <f t="shared" si="92"/>
        <v>Untreated Water</v>
      </c>
      <c r="L561">
        <v>30</v>
      </c>
      <c r="M561" t="s">
        <v>103</v>
      </c>
      <c r="N561">
        <v>560</v>
      </c>
      <c r="O561">
        <v>40</v>
      </c>
      <c r="P561">
        <v>5.4</v>
      </c>
      <c r="Q561">
        <v>2.5000000000000001E-2</v>
      </c>
      <c r="R561">
        <v>2.5</v>
      </c>
      <c r="S561">
        <v>0.6</v>
      </c>
      <c r="T561">
        <v>5</v>
      </c>
    </row>
    <row r="562" spans="1:20" hidden="1" x14ac:dyDescent="0.3">
      <c r="A562" t="s">
        <v>2193</v>
      </c>
      <c r="B562" t="s">
        <v>2194</v>
      </c>
      <c r="C562" s="1" t="str">
        <f t="shared" si="89"/>
        <v>21:0691</v>
      </c>
      <c r="D562" s="1" t="str">
        <f t="shared" si="90"/>
        <v>21:0209</v>
      </c>
      <c r="E562" t="s">
        <v>2195</v>
      </c>
      <c r="F562" t="s">
        <v>2196</v>
      </c>
      <c r="H562">
        <v>45.5535663</v>
      </c>
      <c r="I562">
        <v>-78.718712300000007</v>
      </c>
      <c r="J562" s="1" t="str">
        <f t="shared" si="91"/>
        <v>Fluid (lake)</v>
      </c>
      <c r="K562" s="1" t="str">
        <f t="shared" si="92"/>
        <v>Untreated Water</v>
      </c>
      <c r="L562">
        <v>30</v>
      </c>
      <c r="M562" t="s">
        <v>108</v>
      </c>
      <c r="N562">
        <v>561</v>
      </c>
      <c r="O562">
        <v>40</v>
      </c>
      <c r="P562">
        <v>5.4</v>
      </c>
      <c r="Q562">
        <v>2.5000000000000001E-2</v>
      </c>
      <c r="R562">
        <v>3.3</v>
      </c>
      <c r="S562">
        <v>0.6</v>
      </c>
      <c r="T562">
        <v>3</v>
      </c>
    </row>
    <row r="563" spans="1:20" hidden="1" x14ac:dyDescent="0.3">
      <c r="A563" t="s">
        <v>2197</v>
      </c>
      <c r="B563" t="s">
        <v>2198</v>
      </c>
      <c r="C563" s="1" t="str">
        <f t="shared" si="89"/>
        <v>21:0691</v>
      </c>
      <c r="D563" s="1" t="str">
        <f t="shared" si="90"/>
        <v>21:0209</v>
      </c>
      <c r="E563" t="s">
        <v>2199</v>
      </c>
      <c r="F563" t="s">
        <v>2200</v>
      </c>
      <c r="H563">
        <v>45.558330300000002</v>
      </c>
      <c r="I563">
        <v>-78.7944253</v>
      </c>
      <c r="J563" s="1" t="str">
        <f t="shared" si="91"/>
        <v>Fluid (lake)</v>
      </c>
      <c r="K563" s="1" t="str">
        <f t="shared" si="92"/>
        <v>Untreated Water</v>
      </c>
      <c r="L563">
        <v>30</v>
      </c>
      <c r="M563" t="s">
        <v>113</v>
      </c>
      <c r="N563">
        <v>562</v>
      </c>
      <c r="O563">
        <v>50</v>
      </c>
      <c r="P563">
        <v>4.9000000000000004</v>
      </c>
      <c r="Q563">
        <v>2.5000000000000001E-2</v>
      </c>
      <c r="R563">
        <v>2.7</v>
      </c>
      <c r="S563">
        <v>0.5</v>
      </c>
      <c r="T563">
        <v>1</v>
      </c>
    </row>
    <row r="564" spans="1:20" hidden="1" x14ac:dyDescent="0.3">
      <c r="A564" t="s">
        <v>2201</v>
      </c>
      <c r="B564" t="s">
        <v>2202</v>
      </c>
      <c r="C564" s="1" t="str">
        <f t="shared" si="89"/>
        <v>21:0691</v>
      </c>
      <c r="D564" s="1" t="str">
        <f>HYPERLINK("https://geochem.nrcan.gc.ca/cdogs/content/svy/svy_e.htm", "")</f>
        <v/>
      </c>
      <c r="G564" s="1" t="str">
        <f>HYPERLINK("https://geochem.nrcan.gc.ca/cdogs/content/cr_/cr_00082_e.htm", "82")</f>
        <v>82</v>
      </c>
      <c r="J564" t="s">
        <v>46</v>
      </c>
      <c r="K564" t="s">
        <v>47</v>
      </c>
      <c r="L564">
        <v>30</v>
      </c>
      <c r="M564" t="s">
        <v>48</v>
      </c>
      <c r="N564">
        <v>563</v>
      </c>
      <c r="O564">
        <v>110</v>
      </c>
      <c r="P564">
        <v>6</v>
      </c>
      <c r="Q564">
        <v>0.47</v>
      </c>
      <c r="R564">
        <v>18</v>
      </c>
      <c r="S564">
        <v>1.8</v>
      </c>
      <c r="T564">
        <v>37</v>
      </c>
    </row>
    <row r="565" spans="1:20" hidden="1" x14ac:dyDescent="0.3">
      <c r="A565" t="s">
        <v>2203</v>
      </c>
      <c r="B565" t="s">
        <v>2204</v>
      </c>
      <c r="C565" s="1" t="str">
        <f t="shared" si="89"/>
        <v>21:0691</v>
      </c>
      <c r="D565" s="1" t="str">
        <f>HYPERLINK("https://geochem.nrcan.gc.ca/cdogs/content/svy/svy210209_e.htm", "21:0209")</f>
        <v>21:0209</v>
      </c>
      <c r="E565" t="s">
        <v>2205</v>
      </c>
      <c r="F565" t="s">
        <v>2206</v>
      </c>
      <c r="H565">
        <v>45.541307600000003</v>
      </c>
      <c r="I565">
        <v>-78.824847300000002</v>
      </c>
      <c r="J565" s="1" t="str">
        <f>HYPERLINK("https://geochem.nrcan.gc.ca/cdogs/content/kwd/kwd020016_e.htm", "Fluid (lake)")</f>
        <v>Fluid (lake)</v>
      </c>
      <c r="K565" s="1" t="str">
        <f>HYPERLINK("https://geochem.nrcan.gc.ca/cdogs/content/kwd/kwd080007_e.htm", "Untreated Water")</f>
        <v>Untreated Water</v>
      </c>
      <c r="L565">
        <v>31</v>
      </c>
      <c r="M565" t="s">
        <v>33</v>
      </c>
      <c r="N565">
        <v>564</v>
      </c>
      <c r="O565">
        <v>40</v>
      </c>
      <c r="P565">
        <v>5.2</v>
      </c>
      <c r="Q565">
        <v>2.5000000000000001E-2</v>
      </c>
      <c r="R565">
        <v>2.5</v>
      </c>
      <c r="S565">
        <v>0.5</v>
      </c>
      <c r="T565">
        <v>1</v>
      </c>
    </row>
    <row r="566" spans="1:20" hidden="1" x14ac:dyDescent="0.3">
      <c r="A566" t="s">
        <v>2207</v>
      </c>
      <c r="B566" t="s">
        <v>2208</v>
      </c>
      <c r="C566" s="1" t="str">
        <f t="shared" si="89"/>
        <v>21:0691</v>
      </c>
      <c r="D566" s="1" t="str">
        <f>HYPERLINK("https://geochem.nrcan.gc.ca/cdogs/content/svy/svy_e.htm", "")</f>
        <v/>
      </c>
      <c r="G566" s="1" t="str">
        <f>HYPERLINK("https://geochem.nrcan.gc.ca/cdogs/content/cr_/cr_00082_e.htm", "82")</f>
        <v>82</v>
      </c>
      <c r="J566" t="s">
        <v>46</v>
      </c>
      <c r="K566" t="s">
        <v>47</v>
      </c>
      <c r="L566">
        <v>31</v>
      </c>
      <c r="M566" t="s">
        <v>48</v>
      </c>
      <c r="N566">
        <v>565</v>
      </c>
      <c r="O566">
        <v>100</v>
      </c>
      <c r="P566">
        <v>6.1</v>
      </c>
      <c r="Q566">
        <v>0.44</v>
      </c>
      <c r="R566">
        <v>18.5</v>
      </c>
      <c r="S566">
        <v>1.9</v>
      </c>
      <c r="T566">
        <v>36</v>
      </c>
    </row>
    <row r="567" spans="1:20" hidden="1" x14ac:dyDescent="0.3">
      <c r="A567" t="s">
        <v>2209</v>
      </c>
      <c r="B567" t="s">
        <v>2210</v>
      </c>
      <c r="C567" s="1" t="str">
        <f t="shared" si="89"/>
        <v>21:0691</v>
      </c>
      <c r="D567" s="1" t="str">
        <f t="shared" ref="D567:D590" si="93">HYPERLINK("https://geochem.nrcan.gc.ca/cdogs/content/svy/svy210209_e.htm", "21:0209")</f>
        <v>21:0209</v>
      </c>
      <c r="E567" t="s">
        <v>2211</v>
      </c>
      <c r="F567" t="s">
        <v>2212</v>
      </c>
      <c r="H567">
        <v>45.572479700000002</v>
      </c>
      <c r="I567">
        <v>-78.837256600000003</v>
      </c>
      <c r="J567" s="1" t="str">
        <f t="shared" ref="J567:J590" si="94">HYPERLINK("https://geochem.nrcan.gc.ca/cdogs/content/kwd/kwd020016_e.htm", "Fluid (lake)")</f>
        <v>Fluid (lake)</v>
      </c>
      <c r="K567" s="1" t="str">
        <f t="shared" ref="K567:K590" si="95">HYPERLINK("https://geochem.nrcan.gc.ca/cdogs/content/kwd/kwd080007_e.htm", "Untreated Water")</f>
        <v>Untreated Water</v>
      </c>
      <c r="L567">
        <v>31</v>
      </c>
      <c r="M567" t="s">
        <v>38</v>
      </c>
      <c r="N567">
        <v>566</v>
      </c>
      <c r="O567">
        <v>40</v>
      </c>
      <c r="P567">
        <v>5.2</v>
      </c>
      <c r="Q567">
        <v>2.5000000000000001E-2</v>
      </c>
      <c r="R567">
        <v>2.5</v>
      </c>
      <c r="S567">
        <v>0.5</v>
      </c>
      <c r="T567">
        <v>1</v>
      </c>
    </row>
    <row r="568" spans="1:20" hidden="1" x14ac:dyDescent="0.3">
      <c r="A568" t="s">
        <v>2213</v>
      </c>
      <c r="B568" t="s">
        <v>2214</v>
      </c>
      <c r="C568" s="1" t="str">
        <f t="shared" si="89"/>
        <v>21:0691</v>
      </c>
      <c r="D568" s="1" t="str">
        <f t="shared" si="93"/>
        <v>21:0209</v>
      </c>
      <c r="E568" t="s">
        <v>2215</v>
      </c>
      <c r="F568" t="s">
        <v>2216</v>
      </c>
      <c r="H568">
        <v>45.572971000000003</v>
      </c>
      <c r="I568">
        <v>-78.857116500000004</v>
      </c>
      <c r="J568" s="1" t="str">
        <f t="shared" si="94"/>
        <v>Fluid (lake)</v>
      </c>
      <c r="K568" s="1" t="str">
        <f t="shared" si="95"/>
        <v>Untreated Water</v>
      </c>
      <c r="L568">
        <v>31</v>
      </c>
      <c r="M568" t="s">
        <v>43</v>
      </c>
      <c r="N568">
        <v>567</v>
      </c>
      <c r="O568">
        <v>40</v>
      </c>
      <c r="P568">
        <v>4.7</v>
      </c>
      <c r="Q568">
        <v>2.5000000000000001E-2</v>
      </c>
      <c r="R568">
        <v>2.2999999999999998</v>
      </c>
      <c r="S568">
        <v>0.3</v>
      </c>
      <c r="T568">
        <v>1</v>
      </c>
    </row>
    <row r="569" spans="1:20" hidden="1" x14ac:dyDescent="0.3">
      <c r="A569" t="s">
        <v>2217</v>
      </c>
      <c r="B569" t="s">
        <v>2218</v>
      </c>
      <c r="C569" s="1" t="str">
        <f t="shared" si="89"/>
        <v>21:0691</v>
      </c>
      <c r="D569" s="1" t="str">
        <f t="shared" si="93"/>
        <v>21:0209</v>
      </c>
      <c r="E569" t="s">
        <v>2219</v>
      </c>
      <c r="F569" t="s">
        <v>2220</v>
      </c>
      <c r="H569">
        <v>45.555449600000003</v>
      </c>
      <c r="I569">
        <v>-78.874169699999996</v>
      </c>
      <c r="J569" s="1" t="str">
        <f t="shared" si="94"/>
        <v>Fluid (lake)</v>
      </c>
      <c r="K569" s="1" t="str">
        <f t="shared" si="95"/>
        <v>Untreated Water</v>
      </c>
      <c r="L569">
        <v>31</v>
      </c>
      <c r="M569" t="s">
        <v>24</v>
      </c>
      <c r="N569">
        <v>568</v>
      </c>
      <c r="O569">
        <v>50</v>
      </c>
      <c r="P569">
        <v>4.9000000000000004</v>
      </c>
      <c r="Q569">
        <v>2.5000000000000001E-2</v>
      </c>
      <c r="R569">
        <v>2.2999999999999998</v>
      </c>
      <c r="S569">
        <v>0.4</v>
      </c>
      <c r="T569">
        <v>1</v>
      </c>
    </row>
    <row r="570" spans="1:20" hidden="1" x14ac:dyDescent="0.3">
      <c r="A570" t="s">
        <v>2221</v>
      </c>
      <c r="B570" t="s">
        <v>2222</v>
      </c>
      <c r="C570" s="1" t="str">
        <f t="shared" si="89"/>
        <v>21:0691</v>
      </c>
      <c r="D570" s="1" t="str">
        <f t="shared" si="93"/>
        <v>21:0209</v>
      </c>
      <c r="E570" t="s">
        <v>2219</v>
      </c>
      <c r="F570" t="s">
        <v>2223</v>
      </c>
      <c r="H570">
        <v>45.555449600000003</v>
      </c>
      <c r="I570">
        <v>-78.874169699999996</v>
      </c>
      <c r="J570" s="1" t="str">
        <f t="shared" si="94"/>
        <v>Fluid (lake)</v>
      </c>
      <c r="K570" s="1" t="str">
        <f t="shared" si="95"/>
        <v>Untreated Water</v>
      </c>
      <c r="L570">
        <v>31</v>
      </c>
      <c r="M570" t="s">
        <v>28</v>
      </c>
      <c r="N570">
        <v>569</v>
      </c>
      <c r="O570">
        <v>50</v>
      </c>
      <c r="P570">
        <v>5</v>
      </c>
      <c r="Q570">
        <v>2.5000000000000001E-2</v>
      </c>
      <c r="R570">
        <v>2.4</v>
      </c>
      <c r="S570">
        <v>0.4</v>
      </c>
      <c r="T570">
        <v>1</v>
      </c>
    </row>
    <row r="571" spans="1:20" hidden="1" x14ac:dyDescent="0.3">
      <c r="A571" t="s">
        <v>2224</v>
      </c>
      <c r="B571" t="s">
        <v>2225</v>
      </c>
      <c r="C571" s="1" t="str">
        <f t="shared" si="89"/>
        <v>21:0691</v>
      </c>
      <c r="D571" s="1" t="str">
        <f t="shared" si="93"/>
        <v>21:0209</v>
      </c>
      <c r="E571" t="s">
        <v>2226</v>
      </c>
      <c r="F571" t="s">
        <v>2227</v>
      </c>
      <c r="H571">
        <v>45.555394700000001</v>
      </c>
      <c r="I571">
        <v>-78.917620099999993</v>
      </c>
      <c r="J571" s="1" t="str">
        <f t="shared" si="94"/>
        <v>Fluid (lake)</v>
      </c>
      <c r="K571" s="1" t="str">
        <f t="shared" si="95"/>
        <v>Untreated Water</v>
      </c>
      <c r="L571">
        <v>31</v>
      </c>
      <c r="M571" t="s">
        <v>53</v>
      </c>
      <c r="N571">
        <v>570</v>
      </c>
      <c r="O571">
        <v>50</v>
      </c>
      <c r="P571">
        <v>5.4</v>
      </c>
      <c r="Q571">
        <v>2.5000000000000001E-2</v>
      </c>
      <c r="R571">
        <v>3.2</v>
      </c>
      <c r="S571">
        <v>0.5</v>
      </c>
      <c r="T571">
        <v>5</v>
      </c>
    </row>
    <row r="572" spans="1:20" hidden="1" x14ac:dyDescent="0.3">
      <c r="A572" t="s">
        <v>2228</v>
      </c>
      <c r="B572" t="s">
        <v>2229</v>
      </c>
      <c r="C572" s="1" t="str">
        <f t="shared" si="89"/>
        <v>21:0691</v>
      </c>
      <c r="D572" s="1" t="str">
        <f t="shared" si="93"/>
        <v>21:0209</v>
      </c>
      <c r="E572" t="s">
        <v>2230</v>
      </c>
      <c r="F572" t="s">
        <v>2231</v>
      </c>
      <c r="H572">
        <v>45.550863900000003</v>
      </c>
      <c r="I572">
        <v>-78.969457500000004</v>
      </c>
      <c r="J572" s="1" t="str">
        <f t="shared" si="94"/>
        <v>Fluid (lake)</v>
      </c>
      <c r="K572" s="1" t="str">
        <f t="shared" si="95"/>
        <v>Untreated Water</v>
      </c>
      <c r="L572">
        <v>31</v>
      </c>
      <c r="M572" t="s">
        <v>58</v>
      </c>
      <c r="N572">
        <v>571</v>
      </c>
      <c r="O572">
        <v>50</v>
      </c>
      <c r="P572">
        <v>5.3</v>
      </c>
      <c r="Q572">
        <v>2.5000000000000001E-2</v>
      </c>
      <c r="R572">
        <v>2.7</v>
      </c>
      <c r="S572">
        <v>0.6</v>
      </c>
      <c r="T572">
        <v>2</v>
      </c>
    </row>
    <row r="573" spans="1:20" hidden="1" x14ac:dyDescent="0.3">
      <c r="A573" t="s">
        <v>2232</v>
      </c>
      <c r="B573" t="s">
        <v>2233</v>
      </c>
      <c r="C573" s="1" t="str">
        <f t="shared" si="89"/>
        <v>21:0691</v>
      </c>
      <c r="D573" s="1" t="str">
        <f t="shared" si="93"/>
        <v>21:0209</v>
      </c>
      <c r="E573" t="s">
        <v>2234</v>
      </c>
      <c r="F573" t="s">
        <v>2235</v>
      </c>
      <c r="H573">
        <v>45.553228599999997</v>
      </c>
      <c r="I573">
        <v>-79.003057100000007</v>
      </c>
      <c r="J573" s="1" t="str">
        <f t="shared" si="94"/>
        <v>Fluid (lake)</v>
      </c>
      <c r="K573" s="1" t="str">
        <f t="shared" si="95"/>
        <v>Untreated Water</v>
      </c>
      <c r="L573">
        <v>31</v>
      </c>
      <c r="M573" t="s">
        <v>63</v>
      </c>
      <c r="N573">
        <v>572</v>
      </c>
      <c r="O573">
        <v>50</v>
      </c>
      <c r="P573">
        <v>5.3</v>
      </c>
      <c r="Q573">
        <v>2.5000000000000001E-2</v>
      </c>
      <c r="R573">
        <v>3.1</v>
      </c>
      <c r="S573">
        <v>0.5</v>
      </c>
      <c r="T573">
        <v>3</v>
      </c>
    </row>
    <row r="574" spans="1:20" hidden="1" x14ac:dyDescent="0.3">
      <c r="A574" t="s">
        <v>2236</v>
      </c>
      <c r="B574" t="s">
        <v>2237</v>
      </c>
      <c r="C574" s="1" t="str">
        <f t="shared" si="89"/>
        <v>21:0691</v>
      </c>
      <c r="D574" s="1" t="str">
        <f t="shared" si="93"/>
        <v>21:0209</v>
      </c>
      <c r="E574" t="s">
        <v>2238</v>
      </c>
      <c r="F574" t="s">
        <v>2239</v>
      </c>
      <c r="H574">
        <v>45.553462600000003</v>
      </c>
      <c r="I574">
        <v>-79.065303599999993</v>
      </c>
      <c r="J574" s="1" t="str">
        <f t="shared" si="94"/>
        <v>Fluid (lake)</v>
      </c>
      <c r="K574" s="1" t="str">
        <f t="shared" si="95"/>
        <v>Untreated Water</v>
      </c>
      <c r="L574">
        <v>31</v>
      </c>
      <c r="M574" t="s">
        <v>68</v>
      </c>
      <c r="N574">
        <v>573</v>
      </c>
      <c r="O574">
        <v>50</v>
      </c>
      <c r="P574">
        <v>5.4</v>
      </c>
      <c r="Q574">
        <v>2.5000000000000001E-2</v>
      </c>
      <c r="R574">
        <v>3</v>
      </c>
      <c r="S574">
        <v>0.7</v>
      </c>
      <c r="T574">
        <v>3</v>
      </c>
    </row>
    <row r="575" spans="1:20" hidden="1" x14ac:dyDescent="0.3">
      <c r="A575" t="s">
        <v>2240</v>
      </c>
      <c r="B575" t="s">
        <v>2241</v>
      </c>
      <c r="C575" s="1" t="str">
        <f t="shared" si="89"/>
        <v>21:0691</v>
      </c>
      <c r="D575" s="1" t="str">
        <f t="shared" si="93"/>
        <v>21:0209</v>
      </c>
      <c r="E575" t="s">
        <v>2242</v>
      </c>
      <c r="F575" t="s">
        <v>2243</v>
      </c>
      <c r="H575">
        <v>45.547000599999997</v>
      </c>
      <c r="I575">
        <v>-79.084574799999999</v>
      </c>
      <c r="J575" s="1" t="str">
        <f t="shared" si="94"/>
        <v>Fluid (lake)</v>
      </c>
      <c r="K575" s="1" t="str">
        <f t="shared" si="95"/>
        <v>Untreated Water</v>
      </c>
      <c r="L575">
        <v>31</v>
      </c>
      <c r="M575" t="s">
        <v>73</v>
      </c>
      <c r="N575">
        <v>574</v>
      </c>
      <c r="O575">
        <v>50</v>
      </c>
      <c r="P575">
        <v>5.2</v>
      </c>
      <c r="Q575">
        <v>2.5000000000000001E-2</v>
      </c>
      <c r="R575">
        <v>2.6</v>
      </c>
      <c r="S575">
        <v>0.5</v>
      </c>
      <c r="T575">
        <v>2</v>
      </c>
    </row>
    <row r="576" spans="1:20" hidden="1" x14ac:dyDescent="0.3">
      <c r="A576" t="s">
        <v>2244</v>
      </c>
      <c r="B576" t="s">
        <v>2245</v>
      </c>
      <c r="C576" s="1" t="str">
        <f t="shared" si="89"/>
        <v>21:0691</v>
      </c>
      <c r="D576" s="1" t="str">
        <f t="shared" si="93"/>
        <v>21:0209</v>
      </c>
      <c r="E576" t="s">
        <v>2246</v>
      </c>
      <c r="F576" t="s">
        <v>2247</v>
      </c>
      <c r="H576">
        <v>45.543303000000002</v>
      </c>
      <c r="I576">
        <v>-79.146315400000006</v>
      </c>
      <c r="J576" s="1" t="str">
        <f t="shared" si="94"/>
        <v>Fluid (lake)</v>
      </c>
      <c r="K576" s="1" t="str">
        <f t="shared" si="95"/>
        <v>Untreated Water</v>
      </c>
      <c r="L576">
        <v>31</v>
      </c>
      <c r="M576" t="s">
        <v>78</v>
      </c>
      <c r="N576">
        <v>575</v>
      </c>
      <c r="O576">
        <v>50</v>
      </c>
      <c r="P576">
        <v>5.5</v>
      </c>
      <c r="Q576">
        <v>2.5000000000000001E-2</v>
      </c>
      <c r="R576">
        <v>3.3</v>
      </c>
      <c r="S576">
        <v>0.6</v>
      </c>
      <c r="T576">
        <v>5</v>
      </c>
    </row>
    <row r="577" spans="1:20" hidden="1" x14ac:dyDescent="0.3">
      <c r="A577" t="s">
        <v>2248</v>
      </c>
      <c r="B577" t="s">
        <v>2249</v>
      </c>
      <c r="C577" s="1" t="str">
        <f t="shared" si="89"/>
        <v>21:0691</v>
      </c>
      <c r="D577" s="1" t="str">
        <f t="shared" si="93"/>
        <v>21:0209</v>
      </c>
      <c r="E577" t="s">
        <v>2250</v>
      </c>
      <c r="F577" t="s">
        <v>2251</v>
      </c>
      <c r="H577">
        <v>45.539431899999997</v>
      </c>
      <c r="I577">
        <v>-79.185509800000005</v>
      </c>
      <c r="J577" s="1" t="str">
        <f t="shared" si="94"/>
        <v>Fluid (lake)</v>
      </c>
      <c r="K577" s="1" t="str">
        <f t="shared" si="95"/>
        <v>Untreated Water</v>
      </c>
      <c r="L577">
        <v>31</v>
      </c>
      <c r="M577" t="s">
        <v>83</v>
      </c>
      <c r="N577">
        <v>576</v>
      </c>
      <c r="O577">
        <v>50</v>
      </c>
      <c r="P577">
        <v>5.6</v>
      </c>
      <c r="Q577">
        <v>2.5000000000000001E-2</v>
      </c>
      <c r="R577">
        <v>3.8</v>
      </c>
      <c r="S577">
        <v>0.7</v>
      </c>
      <c r="T577">
        <v>7</v>
      </c>
    </row>
    <row r="578" spans="1:20" hidden="1" x14ac:dyDescent="0.3">
      <c r="A578" t="s">
        <v>2252</v>
      </c>
      <c r="B578" t="s">
        <v>2253</v>
      </c>
      <c r="C578" s="1" t="str">
        <f t="shared" ref="C578:C641" si="96">HYPERLINK("https://geochem.nrcan.gc.ca/cdogs/content/bdl/bdl210691_e.htm", "21:0691")</f>
        <v>21:0691</v>
      </c>
      <c r="D578" s="1" t="str">
        <f t="shared" si="93"/>
        <v>21:0209</v>
      </c>
      <c r="E578" t="s">
        <v>2254</v>
      </c>
      <c r="F578" t="s">
        <v>2255</v>
      </c>
      <c r="H578">
        <v>45.543598799999998</v>
      </c>
      <c r="I578">
        <v>-79.229044500000001</v>
      </c>
      <c r="J578" s="1" t="str">
        <f t="shared" si="94"/>
        <v>Fluid (lake)</v>
      </c>
      <c r="K578" s="1" t="str">
        <f t="shared" si="95"/>
        <v>Untreated Water</v>
      </c>
      <c r="L578">
        <v>31</v>
      </c>
      <c r="M578" t="s">
        <v>88</v>
      </c>
      <c r="N578">
        <v>577</v>
      </c>
      <c r="O578">
        <v>40</v>
      </c>
      <c r="P578">
        <v>5.6</v>
      </c>
      <c r="Q578">
        <v>2.5000000000000001E-2</v>
      </c>
      <c r="R578">
        <v>4.2</v>
      </c>
      <c r="S578">
        <v>0.8</v>
      </c>
      <c r="T578">
        <v>8</v>
      </c>
    </row>
    <row r="579" spans="1:20" hidden="1" x14ac:dyDescent="0.3">
      <c r="A579" t="s">
        <v>2256</v>
      </c>
      <c r="B579" t="s">
        <v>2257</v>
      </c>
      <c r="C579" s="1" t="str">
        <f t="shared" si="96"/>
        <v>21:0691</v>
      </c>
      <c r="D579" s="1" t="str">
        <f t="shared" si="93"/>
        <v>21:0209</v>
      </c>
      <c r="E579" t="s">
        <v>2258</v>
      </c>
      <c r="F579" t="s">
        <v>2259</v>
      </c>
      <c r="H579">
        <v>45.564413899999998</v>
      </c>
      <c r="I579">
        <v>-79.260362700000002</v>
      </c>
      <c r="J579" s="1" t="str">
        <f t="shared" si="94"/>
        <v>Fluid (lake)</v>
      </c>
      <c r="K579" s="1" t="str">
        <f t="shared" si="95"/>
        <v>Untreated Water</v>
      </c>
      <c r="L579">
        <v>31</v>
      </c>
      <c r="M579" t="s">
        <v>93</v>
      </c>
      <c r="N579">
        <v>578</v>
      </c>
      <c r="O579">
        <v>50</v>
      </c>
      <c r="P579">
        <v>5.2</v>
      </c>
      <c r="Q579">
        <v>2.5000000000000001E-2</v>
      </c>
      <c r="R579">
        <v>2.8</v>
      </c>
      <c r="S579">
        <v>0.5</v>
      </c>
      <c r="T579">
        <v>1</v>
      </c>
    </row>
    <row r="580" spans="1:20" hidden="1" x14ac:dyDescent="0.3">
      <c r="A580" t="s">
        <v>2260</v>
      </c>
      <c r="B580" t="s">
        <v>2261</v>
      </c>
      <c r="C580" s="1" t="str">
        <f t="shared" si="96"/>
        <v>21:0691</v>
      </c>
      <c r="D580" s="1" t="str">
        <f t="shared" si="93"/>
        <v>21:0209</v>
      </c>
      <c r="E580" t="s">
        <v>2262</v>
      </c>
      <c r="F580" t="s">
        <v>2263</v>
      </c>
      <c r="H580">
        <v>45.577318599999998</v>
      </c>
      <c r="I580">
        <v>-79.234367700000007</v>
      </c>
      <c r="J580" s="1" t="str">
        <f t="shared" si="94"/>
        <v>Fluid (lake)</v>
      </c>
      <c r="K580" s="1" t="str">
        <f t="shared" si="95"/>
        <v>Untreated Water</v>
      </c>
      <c r="L580">
        <v>31</v>
      </c>
      <c r="M580" t="s">
        <v>98</v>
      </c>
      <c r="N580">
        <v>579</v>
      </c>
      <c r="O580">
        <v>40</v>
      </c>
      <c r="P580">
        <v>4.9000000000000004</v>
      </c>
      <c r="Q580">
        <v>2.5000000000000001E-2</v>
      </c>
      <c r="R580">
        <v>2.5</v>
      </c>
      <c r="S580">
        <v>0.3</v>
      </c>
      <c r="T580">
        <v>2</v>
      </c>
    </row>
    <row r="581" spans="1:20" hidden="1" x14ac:dyDescent="0.3">
      <c r="A581" t="s">
        <v>2264</v>
      </c>
      <c r="B581" t="s">
        <v>2265</v>
      </c>
      <c r="C581" s="1" t="str">
        <f t="shared" si="96"/>
        <v>21:0691</v>
      </c>
      <c r="D581" s="1" t="str">
        <f t="shared" si="93"/>
        <v>21:0209</v>
      </c>
      <c r="E581" t="s">
        <v>2266</v>
      </c>
      <c r="F581" t="s">
        <v>2267</v>
      </c>
      <c r="H581">
        <v>45.583582999999997</v>
      </c>
      <c r="I581">
        <v>-79.277947699999999</v>
      </c>
      <c r="J581" s="1" t="str">
        <f t="shared" si="94"/>
        <v>Fluid (lake)</v>
      </c>
      <c r="K581" s="1" t="str">
        <f t="shared" si="95"/>
        <v>Untreated Water</v>
      </c>
      <c r="L581">
        <v>31</v>
      </c>
      <c r="M581" t="s">
        <v>103</v>
      </c>
      <c r="N581">
        <v>580</v>
      </c>
      <c r="O581">
        <v>50</v>
      </c>
      <c r="P581">
        <v>5.5</v>
      </c>
      <c r="Q581">
        <v>2.5000000000000001E-2</v>
      </c>
      <c r="R581">
        <v>3.8</v>
      </c>
      <c r="S581">
        <v>0.6</v>
      </c>
      <c r="T581">
        <v>4</v>
      </c>
    </row>
    <row r="582" spans="1:20" hidden="1" x14ac:dyDescent="0.3">
      <c r="A582" t="s">
        <v>2268</v>
      </c>
      <c r="B582" t="s">
        <v>2269</v>
      </c>
      <c r="C582" s="1" t="str">
        <f t="shared" si="96"/>
        <v>21:0691</v>
      </c>
      <c r="D582" s="1" t="str">
        <f t="shared" si="93"/>
        <v>21:0209</v>
      </c>
      <c r="E582" t="s">
        <v>2270</v>
      </c>
      <c r="F582" t="s">
        <v>2271</v>
      </c>
      <c r="H582">
        <v>45.596541500000001</v>
      </c>
      <c r="I582">
        <v>-79.313913700000001</v>
      </c>
      <c r="J582" s="1" t="str">
        <f t="shared" si="94"/>
        <v>Fluid (lake)</v>
      </c>
      <c r="K582" s="1" t="str">
        <f t="shared" si="95"/>
        <v>Untreated Water</v>
      </c>
      <c r="L582">
        <v>31</v>
      </c>
      <c r="M582" t="s">
        <v>108</v>
      </c>
      <c r="N582">
        <v>581</v>
      </c>
      <c r="O582">
        <v>40</v>
      </c>
      <c r="P582">
        <v>5.6</v>
      </c>
      <c r="Q582">
        <v>2.5000000000000001E-2</v>
      </c>
      <c r="R582">
        <v>3.9</v>
      </c>
      <c r="S582">
        <v>0.8</v>
      </c>
      <c r="T582">
        <v>7</v>
      </c>
    </row>
    <row r="583" spans="1:20" hidden="1" x14ac:dyDescent="0.3">
      <c r="A583" t="s">
        <v>2272</v>
      </c>
      <c r="B583" t="s">
        <v>2273</v>
      </c>
      <c r="C583" s="1" t="str">
        <f t="shared" si="96"/>
        <v>21:0691</v>
      </c>
      <c r="D583" s="1" t="str">
        <f t="shared" si="93"/>
        <v>21:0209</v>
      </c>
      <c r="E583" t="s">
        <v>2274</v>
      </c>
      <c r="F583" t="s">
        <v>2275</v>
      </c>
      <c r="H583">
        <v>45.624690200000003</v>
      </c>
      <c r="I583">
        <v>-79.349809500000006</v>
      </c>
      <c r="J583" s="1" t="str">
        <f t="shared" si="94"/>
        <v>Fluid (lake)</v>
      </c>
      <c r="K583" s="1" t="str">
        <f t="shared" si="95"/>
        <v>Untreated Water</v>
      </c>
      <c r="L583">
        <v>31</v>
      </c>
      <c r="M583" t="s">
        <v>113</v>
      </c>
      <c r="N583">
        <v>582</v>
      </c>
      <c r="O583">
        <v>40</v>
      </c>
      <c r="P583">
        <v>5.4</v>
      </c>
      <c r="Q583">
        <v>2.5000000000000001E-2</v>
      </c>
      <c r="R583">
        <v>2.8</v>
      </c>
      <c r="S583">
        <v>0.6</v>
      </c>
      <c r="T583">
        <v>2</v>
      </c>
    </row>
    <row r="584" spans="1:20" hidden="1" x14ac:dyDescent="0.3">
      <c r="A584" t="s">
        <v>2276</v>
      </c>
      <c r="B584" t="s">
        <v>2277</v>
      </c>
      <c r="C584" s="1" t="str">
        <f t="shared" si="96"/>
        <v>21:0691</v>
      </c>
      <c r="D584" s="1" t="str">
        <f t="shared" si="93"/>
        <v>21:0209</v>
      </c>
      <c r="E584" t="s">
        <v>2278</v>
      </c>
      <c r="F584" t="s">
        <v>2279</v>
      </c>
      <c r="H584">
        <v>45.630316200000003</v>
      </c>
      <c r="I584">
        <v>-79.292886699999997</v>
      </c>
      <c r="J584" s="1" t="str">
        <f t="shared" si="94"/>
        <v>Fluid (lake)</v>
      </c>
      <c r="K584" s="1" t="str">
        <f t="shared" si="95"/>
        <v>Untreated Water</v>
      </c>
      <c r="L584">
        <v>32</v>
      </c>
      <c r="M584" t="s">
        <v>33</v>
      </c>
      <c r="N584">
        <v>583</v>
      </c>
      <c r="O584">
        <v>50</v>
      </c>
      <c r="P584">
        <v>5.4</v>
      </c>
      <c r="Q584">
        <v>2.5000000000000001E-2</v>
      </c>
      <c r="R584">
        <v>3.4</v>
      </c>
      <c r="S584">
        <v>0.6</v>
      </c>
      <c r="T584">
        <v>4</v>
      </c>
    </row>
    <row r="585" spans="1:20" hidden="1" x14ac:dyDescent="0.3">
      <c r="A585" t="s">
        <v>2280</v>
      </c>
      <c r="B585" t="s">
        <v>2281</v>
      </c>
      <c r="C585" s="1" t="str">
        <f t="shared" si="96"/>
        <v>21:0691</v>
      </c>
      <c r="D585" s="1" t="str">
        <f t="shared" si="93"/>
        <v>21:0209</v>
      </c>
      <c r="E585" t="s">
        <v>2282</v>
      </c>
      <c r="F585" t="s">
        <v>2283</v>
      </c>
      <c r="H585">
        <v>45.641921099999998</v>
      </c>
      <c r="I585">
        <v>-79.233288099999996</v>
      </c>
      <c r="J585" s="1" t="str">
        <f t="shared" si="94"/>
        <v>Fluid (lake)</v>
      </c>
      <c r="K585" s="1" t="str">
        <f t="shared" si="95"/>
        <v>Untreated Water</v>
      </c>
      <c r="L585">
        <v>32</v>
      </c>
      <c r="M585" t="s">
        <v>38</v>
      </c>
      <c r="N585">
        <v>584</v>
      </c>
      <c r="O585">
        <v>50</v>
      </c>
      <c r="P585">
        <v>5.5</v>
      </c>
      <c r="Q585">
        <v>2.5000000000000001E-2</v>
      </c>
      <c r="R585">
        <v>4</v>
      </c>
      <c r="S585">
        <v>0.7</v>
      </c>
      <c r="T585">
        <v>4</v>
      </c>
    </row>
    <row r="586" spans="1:20" hidden="1" x14ac:dyDescent="0.3">
      <c r="A586" t="s">
        <v>2284</v>
      </c>
      <c r="B586" t="s">
        <v>2285</v>
      </c>
      <c r="C586" s="1" t="str">
        <f t="shared" si="96"/>
        <v>21:0691</v>
      </c>
      <c r="D586" s="1" t="str">
        <f t="shared" si="93"/>
        <v>21:0209</v>
      </c>
      <c r="E586" t="s">
        <v>2286</v>
      </c>
      <c r="F586" t="s">
        <v>2287</v>
      </c>
      <c r="H586">
        <v>45.619584699999997</v>
      </c>
      <c r="I586">
        <v>-79.221971199999999</v>
      </c>
      <c r="J586" s="1" t="str">
        <f t="shared" si="94"/>
        <v>Fluid (lake)</v>
      </c>
      <c r="K586" s="1" t="str">
        <f t="shared" si="95"/>
        <v>Untreated Water</v>
      </c>
      <c r="L586">
        <v>32</v>
      </c>
      <c r="M586" t="s">
        <v>43</v>
      </c>
      <c r="N586">
        <v>585</v>
      </c>
      <c r="O586">
        <v>50</v>
      </c>
      <c r="P586">
        <v>5.5</v>
      </c>
      <c r="Q586">
        <v>2.5000000000000001E-2</v>
      </c>
      <c r="R586">
        <v>4.3</v>
      </c>
      <c r="S586">
        <v>0.9</v>
      </c>
      <c r="T586">
        <v>5</v>
      </c>
    </row>
    <row r="587" spans="1:20" hidden="1" x14ac:dyDescent="0.3">
      <c r="A587" t="s">
        <v>2288</v>
      </c>
      <c r="B587" t="s">
        <v>2289</v>
      </c>
      <c r="C587" s="1" t="str">
        <f t="shared" si="96"/>
        <v>21:0691</v>
      </c>
      <c r="D587" s="1" t="str">
        <f t="shared" si="93"/>
        <v>21:0209</v>
      </c>
      <c r="E587" t="s">
        <v>2290</v>
      </c>
      <c r="F587" t="s">
        <v>2291</v>
      </c>
      <c r="H587">
        <v>45.582905500000003</v>
      </c>
      <c r="I587">
        <v>-79.207042400000006</v>
      </c>
      <c r="J587" s="1" t="str">
        <f t="shared" si="94"/>
        <v>Fluid (lake)</v>
      </c>
      <c r="K587" s="1" t="str">
        <f t="shared" si="95"/>
        <v>Untreated Water</v>
      </c>
      <c r="L587">
        <v>32</v>
      </c>
      <c r="M587" t="s">
        <v>53</v>
      </c>
      <c r="N587">
        <v>586</v>
      </c>
      <c r="O587">
        <v>50</v>
      </c>
      <c r="P587">
        <v>5.6</v>
      </c>
      <c r="Q587">
        <v>2.5000000000000001E-2</v>
      </c>
      <c r="R587">
        <v>4</v>
      </c>
      <c r="S587">
        <v>1.1000000000000001</v>
      </c>
      <c r="T587">
        <v>7</v>
      </c>
    </row>
    <row r="588" spans="1:20" hidden="1" x14ac:dyDescent="0.3">
      <c r="A588" t="s">
        <v>2292</v>
      </c>
      <c r="B588" t="s">
        <v>2293</v>
      </c>
      <c r="C588" s="1" t="str">
        <f t="shared" si="96"/>
        <v>21:0691</v>
      </c>
      <c r="D588" s="1" t="str">
        <f t="shared" si="93"/>
        <v>21:0209</v>
      </c>
      <c r="E588" t="s">
        <v>2294</v>
      </c>
      <c r="F588" t="s">
        <v>2295</v>
      </c>
      <c r="H588">
        <v>45.597248100000002</v>
      </c>
      <c r="I588">
        <v>-79.163106099999993</v>
      </c>
      <c r="J588" s="1" t="str">
        <f t="shared" si="94"/>
        <v>Fluid (lake)</v>
      </c>
      <c r="K588" s="1" t="str">
        <f t="shared" si="95"/>
        <v>Untreated Water</v>
      </c>
      <c r="L588">
        <v>32</v>
      </c>
      <c r="M588" t="s">
        <v>58</v>
      </c>
      <c r="N588">
        <v>587</v>
      </c>
      <c r="O588">
        <v>50</v>
      </c>
      <c r="P588">
        <v>5.2</v>
      </c>
      <c r="Q588">
        <v>2.5000000000000001E-2</v>
      </c>
      <c r="R588">
        <v>2.9</v>
      </c>
      <c r="S588">
        <v>0.8</v>
      </c>
      <c r="T588">
        <v>2</v>
      </c>
    </row>
    <row r="589" spans="1:20" hidden="1" x14ac:dyDescent="0.3">
      <c r="A589" t="s">
        <v>2296</v>
      </c>
      <c r="B589" t="s">
        <v>2297</v>
      </c>
      <c r="C589" s="1" t="str">
        <f t="shared" si="96"/>
        <v>21:0691</v>
      </c>
      <c r="D589" s="1" t="str">
        <f t="shared" si="93"/>
        <v>21:0209</v>
      </c>
      <c r="E589" t="s">
        <v>2298</v>
      </c>
      <c r="F589" t="s">
        <v>2299</v>
      </c>
      <c r="H589">
        <v>45.597522300000001</v>
      </c>
      <c r="I589">
        <v>-79.1082313</v>
      </c>
      <c r="J589" s="1" t="str">
        <f t="shared" si="94"/>
        <v>Fluid (lake)</v>
      </c>
      <c r="K589" s="1" t="str">
        <f t="shared" si="95"/>
        <v>Untreated Water</v>
      </c>
      <c r="L589">
        <v>32</v>
      </c>
      <c r="M589" t="s">
        <v>24</v>
      </c>
      <c r="N589">
        <v>588</v>
      </c>
      <c r="O589">
        <v>40</v>
      </c>
      <c r="P589">
        <v>5.2</v>
      </c>
      <c r="Q589">
        <v>2.5000000000000001E-2</v>
      </c>
      <c r="R589">
        <v>3</v>
      </c>
      <c r="S589">
        <v>0.9</v>
      </c>
      <c r="T589">
        <v>2</v>
      </c>
    </row>
    <row r="590" spans="1:20" hidden="1" x14ac:dyDescent="0.3">
      <c r="A590" t="s">
        <v>2300</v>
      </c>
      <c r="B590" t="s">
        <v>2301</v>
      </c>
      <c r="C590" s="1" t="str">
        <f t="shared" si="96"/>
        <v>21:0691</v>
      </c>
      <c r="D590" s="1" t="str">
        <f t="shared" si="93"/>
        <v>21:0209</v>
      </c>
      <c r="E590" t="s">
        <v>2298</v>
      </c>
      <c r="F590" t="s">
        <v>2302</v>
      </c>
      <c r="H590">
        <v>45.597522300000001</v>
      </c>
      <c r="I590">
        <v>-79.1082313</v>
      </c>
      <c r="J590" s="1" t="str">
        <f t="shared" si="94"/>
        <v>Fluid (lake)</v>
      </c>
      <c r="K590" s="1" t="str">
        <f t="shared" si="95"/>
        <v>Untreated Water</v>
      </c>
      <c r="L590">
        <v>32</v>
      </c>
      <c r="M590" t="s">
        <v>28</v>
      </c>
      <c r="N590">
        <v>589</v>
      </c>
      <c r="O590">
        <v>40</v>
      </c>
      <c r="P590">
        <v>5.2</v>
      </c>
      <c r="Q590">
        <v>2.5000000000000001E-2</v>
      </c>
      <c r="R590">
        <v>2.8</v>
      </c>
      <c r="S590">
        <v>0.8</v>
      </c>
      <c r="T590">
        <v>2</v>
      </c>
    </row>
    <row r="591" spans="1:20" hidden="1" x14ac:dyDescent="0.3">
      <c r="A591" t="s">
        <v>2303</v>
      </c>
      <c r="B591" t="s">
        <v>2304</v>
      </c>
      <c r="C591" s="1" t="str">
        <f t="shared" si="96"/>
        <v>21:0691</v>
      </c>
      <c r="D591" s="1" t="str">
        <f>HYPERLINK("https://geochem.nrcan.gc.ca/cdogs/content/svy/svy_e.htm", "")</f>
        <v/>
      </c>
      <c r="G591" s="1" t="str">
        <f>HYPERLINK("https://geochem.nrcan.gc.ca/cdogs/content/cr_/cr_00080_e.htm", "80")</f>
        <v>80</v>
      </c>
      <c r="J591" t="s">
        <v>46</v>
      </c>
      <c r="K591" t="s">
        <v>47</v>
      </c>
      <c r="L591">
        <v>32</v>
      </c>
      <c r="M591" t="s">
        <v>48</v>
      </c>
      <c r="N591">
        <v>590</v>
      </c>
      <c r="O591">
        <v>50</v>
      </c>
      <c r="P591">
        <v>6.1</v>
      </c>
      <c r="Q591">
        <v>0.26</v>
      </c>
      <c r="R591">
        <v>14</v>
      </c>
      <c r="S591">
        <v>2.4</v>
      </c>
      <c r="T591">
        <v>38</v>
      </c>
    </row>
    <row r="592" spans="1:20" hidden="1" x14ac:dyDescent="0.3">
      <c r="A592" t="s">
        <v>2305</v>
      </c>
      <c r="B592" t="s">
        <v>2306</v>
      </c>
      <c r="C592" s="1" t="str">
        <f t="shared" si="96"/>
        <v>21:0691</v>
      </c>
      <c r="D592" s="1" t="str">
        <f t="shared" ref="D592:D611" si="97">HYPERLINK("https://geochem.nrcan.gc.ca/cdogs/content/svy/svy210209_e.htm", "21:0209")</f>
        <v>21:0209</v>
      </c>
      <c r="E592" t="s">
        <v>2307</v>
      </c>
      <c r="F592" t="s">
        <v>2308</v>
      </c>
      <c r="H592">
        <v>45.5860488</v>
      </c>
      <c r="I592">
        <v>-79.046916400000001</v>
      </c>
      <c r="J592" s="1" t="str">
        <f t="shared" ref="J592:J611" si="98">HYPERLINK("https://geochem.nrcan.gc.ca/cdogs/content/kwd/kwd020016_e.htm", "Fluid (lake)")</f>
        <v>Fluid (lake)</v>
      </c>
      <c r="K592" s="1" t="str">
        <f t="shared" ref="K592:K611" si="99">HYPERLINK("https://geochem.nrcan.gc.ca/cdogs/content/kwd/kwd080007_e.htm", "Untreated Water")</f>
        <v>Untreated Water</v>
      </c>
      <c r="L592">
        <v>32</v>
      </c>
      <c r="M592" t="s">
        <v>63</v>
      </c>
      <c r="N592">
        <v>591</v>
      </c>
      <c r="O592">
        <v>40</v>
      </c>
      <c r="P592">
        <v>5.6</v>
      </c>
      <c r="Q592">
        <v>2.5000000000000001E-2</v>
      </c>
      <c r="R592">
        <v>3.6</v>
      </c>
      <c r="S592">
        <v>0.8</v>
      </c>
      <c r="T592">
        <v>6</v>
      </c>
    </row>
    <row r="593" spans="1:20" hidden="1" x14ac:dyDescent="0.3">
      <c r="A593" t="s">
        <v>2309</v>
      </c>
      <c r="B593" t="s">
        <v>2310</v>
      </c>
      <c r="C593" s="1" t="str">
        <f t="shared" si="96"/>
        <v>21:0691</v>
      </c>
      <c r="D593" s="1" t="str">
        <f t="shared" si="97"/>
        <v>21:0209</v>
      </c>
      <c r="E593" t="s">
        <v>2311</v>
      </c>
      <c r="F593" t="s">
        <v>2312</v>
      </c>
      <c r="H593">
        <v>45.579240900000002</v>
      </c>
      <c r="I593">
        <v>-79.012313300000002</v>
      </c>
      <c r="J593" s="1" t="str">
        <f t="shared" si="98"/>
        <v>Fluid (lake)</v>
      </c>
      <c r="K593" s="1" t="str">
        <f t="shared" si="99"/>
        <v>Untreated Water</v>
      </c>
      <c r="L593">
        <v>32</v>
      </c>
      <c r="M593" t="s">
        <v>68</v>
      </c>
      <c r="N593">
        <v>592</v>
      </c>
      <c r="O593">
        <v>40</v>
      </c>
      <c r="P593">
        <v>4.5</v>
      </c>
      <c r="Q593">
        <v>2.5000000000000001E-2</v>
      </c>
      <c r="R593">
        <v>2.2000000000000002</v>
      </c>
      <c r="S593">
        <v>0.5</v>
      </c>
      <c r="T593">
        <v>0.5</v>
      </c>
    </row>
    <row r="594" spans="1:20" hidden="1" x14ac:dyDescent="0.3">
      <c r="A594" t="s">
        <v>2313</v>
      </c>
      <c r="B594" t="s">
        <v>2314</v>
      </c>
      <c r="C594" s="1" t="str">
        <f t="shared" si="96"/>
        <v>21:0691</v>
      </c>
      <c r="D594" s="1" t="str">
        <f t="shared" si="97"/>
        <v>21:0209</v>
      </c>
      <c r="E594" t="s">
        <v>2315</v>
      </c>
      <c r="F594" t="s">
        <v>2316</v>
      </c>
      <c r="H594">
        <v>45.579440099999999</v>
      </c>
      <c r="I594">
        <v>-78.960789700000007</v>
      </c>
      <c r="J594" s="1" t="str">
        <f t="shared" si="98"/>
        <v>Fluid (lake)</v>
      </c>
      <c r="K594" s="1" t="str">
        <f t="shared" si="99"/>
        <v>Untreated Water</v>
      </c>
      <c r="L594">
        <v>32</v>
      </c>
      <c r="M594" t="s">
        <v>73</v>
      </c>
      <c r="N594">
        <v>593</v>
      </c>
      <c r="O594">
        <v>40</v>
      </c>
      <c r="P594">
        <v>5.2</v>
      </c>
      <c r="Q594">
        <v>2.5000000000000001E-2</v>
      </c>
      <c r="R594">
        <v>2.9</v>
      </c>
      <c r="S594">
        <v>0.6</v>
      </c>
      <c r="T594">
        <v>2</v>
      </c>
    </row>
    <row r="595" spans="1:20" hidden="1" x14ac:dyDescent="0.3">
      <c r="A595" t="s">
        <v>2317</v>
      </c>
      <c r="B595" t="s">
        <v>2318</v>
      </c>
      <c r="C595" s="1" t="str">
        <f t="shared" si="96"/>
        <v>21:0691</v>
      </c>
      <c r="D595" s="1" t="str">
        <f t="shared" si="97"/>
        <v>21:0209</v>
      </c>
      <c r="E595" t="s">
        <v>2319</v>
      </c>
      <c r="F595" t="s">
        <v>2320</v>
      </c>
      <c r="H595">
        <v>45.593820299999997</v>
      </c>
      <c r="I595">
        <v>-78.9320357</v>
      </c>
      <c r="J595" s="1" t="str">
        <f t="shared" si="98"/>
        <v>Fluid (lake)</v>
      </c>
      <c r="K595" s="1" t="str">
        <f t="shared" si="99"/>
        <v>Untreated Water</v>
      </c>
      <c r="L595">
        <v>32</v>
      </c>
      <c r="M595" t="s">
        <v>78</v>
      </c>
      <c r="N595">
        <v>594</v>
      </c>
      <c r="O595">
        <v>40</v>
      </c>
      <c r="P595">
        <v>5.3</v>
      </c>
      <c r="Q595">
        <v>2.5000000000000001E-2</v>
      </c>
      <c r="R595">
        <v>3</v>
      </c>
      <c r="S595">
        <v>0.6</v>
      </c>
      <c r="T595">
        <v>2</v>
      </c>
    </row>
    <row r="596" spans="1:20" hidden="1" x14ac:dyDescent="0.3">
      <c r="A596" t="s">
        <v>2321</v>
      </c>
      <c r="B596" t="s">
        <v>2322</v>
      </c>
      <c r="C596" s="1" t="str">
        <f t="shared" si="96"/>
        <v>21:0691</v>
      </c>
      <c r="D596" s="1" t="str">
        <f t="shared" si="97"/>
        <v>21:0209</v>
      </c>
      <c r="E596" t="s">
        <v>2323</v>
      </c>
      <c r="F596" t="s">
        <v>2324</v>
      </c>
      <c r="H596">
        <v>45.621201200000002</v>
      </c>
      <c r="I596">
        <v>-78.888236199999994</v>
      </c>
      <c r="J596" s="1" t="str">
        <f t="shared" si="98"/>
        <v>Fluid (lake)</v>
      </c>
      <c r="K596" s="1" t="str">
        <f t="shared" si="99"/>
        <v>Untreated Water</v>
      </c>
      <c r="L596">
        <v>32</v>
      </c>
      <c r="M596" t="s">
        <v>83</v>
      </c>
      <c r="N596">
        <v>595</v>
      </c>
      <c r="O596">
        <v>50</v>
      </c>
      <c r="P596">
        <v>5.3</v>
      </c>
      <c r="Q596">
        <v>2.5000000000000001E-2</v>
      </c>
      <c r="R596">
        <v>2.8</v>
      </c>
      <c r="S596">
        <v>0.6</v>
      </c>
      <c r="T596">
        <v>2</v>
      </c>
    </row>
    <row r="597" spans="1:20" hidden="1" x14ac:dyDescent="0.3">
      <c r="A597" t="s">
        <v>2325</v>
      </c>
      <c r="B597" t="s">
        <v>2326</v>
      </c>
      <c r="C597" s="1" t="str">
        <f t="shared" si="96"/>
        <v>21:0691</v>
      </c>
      <c r="D597" s="1" t="str">
        <f t="shared" si="97"/>
        <v>21:0209</v>
      </c>
      <c r="E597" t="s">
        <v>2327</v>
      </c>
      <c r="F597" t="s">
        <v>2328</v>
      </c>
      <c r="H597">
        <v>45.613625999999996</v>
      </c>
      <c r="I597">
        <v>-78.833123799999996</v>
      </c>
      <c r="J597" s="1" t="str">
        <f t="shared" si="98"/>
        <v>Fluid (lake)</v>
      </c>
      <c r="K597" s="1" t="str">
        <f t="shared" si="99"/>
        <v>Untreated Water</v>
      </c>
      <c r="L597">
        <v>32</v>
      </c>
      <c r="M597" t="s">
        <v>88</v>
      </c>
      <c r="N597">
        <v>596</v>
      </c>
      <c r="O597">
        <v>50</v>
      </c>
      <c r="P597">
        <v>5.2</v>
      </c>
      <c r="Q597">
        <v>2.5000000000000001E-2</v>
      </c>
      <c r="R597">
        <v>3</v>
      </c>
      <c r="S597">
        <v>0.7</v>
      </c>
      <c r="T597">
        <v>2</v>
      </c>
    </row>
    <row r="598" spans="1:20" hidden="1" x14ac:dyDescent="0.3">
      <c r="A598" t="s">
        <v>2329</v>
      </c>
      <c r="B598" t="s">
        <v>2330</v>
      </c>
      <c r="C598" s="1" t="str">
        <f t="shared" si="96"/>
        <v>21:0691</v>
      </c>
      <c r="D598" s="1" t="str">
        <f t="shared" si="97"/>
        <v>21:0209</v>
      </c>
      <c r="E598" t="s">
        <v>2331</v>
      </c>
      <c r="F598" t="s">
        <v>2332</v>
      </c>
      <c r="H598">
        <v>45.596981100000001</v>
      </c>
      <c r="I598">
        <v>-78.772192099999998</v>
      </c>
      <c r="J598" s="1" t="str">
        <f t="shared" si="98"/>
        <v>Fluid (lake)</v>
      </c>
      <c r="K598" s="1" t="str">
        <f t="shared" si="99"/>
        <v>Untreated Water</v>
      </c>
      <c r="L598">
        <v>32</v>
      </c>
      <c r="M598" t="s">
        <v>93</v>
      </c>
      <c r="N598">
        <v>597</v>
      </c>
      <c r="O598">
        <v>50</v>
      </c>
      <c r="P598">
        <v>5.4</v>
      </c>
      <c r="Q598">
        <v>2.5000000000000001E-2</v>
      </c>
      <c r="R598">
        <v>3.3</v>
      </c>
      <c r="S598">
        <v>0.7</v>
      </c>
      <c r="T598">
        <v>2</v>
      </c>
    </row>
    <row r="599" spans="1:20" hidden="1" x14ac:dyDescent="0.3">
      <c r="A599" t="s">
        <v>2333</v>
      </c>
      <c r="B599" t="s">
        <v>2334</v>
      </c>
      <c r="C599" s="1" t="str">
        <f t="shared" si="96"/>
        <v>21:0691</v>
      </c>
      <c r="D599" s="1" t="str">
        <f t="shared" si="97"/>
        <v>21:0209</v>
      </c>
      <c r="E599" t="s">
        <v>2335</v>
      </c>
      <c r="F599" t="s">
        <v>2336</v>
      </c>
      <c r="H599">
        <v>45.629219800000001</v>
      </c>
      <c r="I599">
        <v>-78.773430300000001</v>
      </c>
      <c r="J599" s="1" t="str">
        <f t="shared" si="98"/>
        <v>Fluid (lake)</v>
      </c>
      <c r="K599" s="1" t="str">
        <f t="shared" si="99"/>
        <v>Untreated Water</v>
      </c>
      <c r="L599">
        <v>32</v>
      </c>
      <c r="M599" t="s">
        <v>98</v>
      </c>
      <c r="N599">
        <v>598</v>
      </c>
      <c r="O599">
        <v>40</v>
      </c>
      <c r="P599">
        <v>5.4</v>
      </c>
      <c r="Q599">
        <v>2.5000000000000001E-2</v>
      </c>
      <c r="R599">
        <v>2.9</v>
      </c>
      <c r="S599">
        <v>0.6</v>
      </c>
      <c r="T599">
        <v>2</v>
      </c>
    </row>
    <row r="600" spans="1:20" hidden="1" x14ac:dyDescent="0.3">
      <c r="A600" t="s">
        <v>2337</v>
      </c>
      <c r="B600" t="s">
        <v>2338</v>
      </c>
      <c r="C600" s="1" t="str">
        <f t="shared" si="96"/>
        <v>21:0691</v>
      </c>
      <c r="D600" s="1" t="str">
        <f t="shared" si="97"/>
        <v>21:0209</v>
      </c>
      <c r="E600" t="s">
        <v>2339</v>
      </c>
      <c r="F600" t="s">
        <v>2340</v>
      </c>
      <c r="H600">
        <v>45.6282517</v>
      </c>
      <c r="I600">
        <v>-78.729284300000003</v>
      </c>
      <c r="J600" s="1" t="str">
        <f t="shared" si="98"/>
        <v>Fluid (lake)</v>
      </c>
      <c r="K600" s="1" t="str">
        <f t="shared" si="99"/>
        <v>Untreated Water</v>
      </c>
      <c r="L600">
        <v>32</v>
      </c>
      <c r="M600" t="s">
        <v>103</v>
      </c>
      <c r="N600">
        <v>599</v>
      </c>
      <c r="O600">
        <v>40</v>
      </c>
      <c r="P600">
        <v>5.4</v>
      </c>
      <c r="Q600">
        <v>2.5000000000000001E-2</v>
      </c>
      <c r="R600">
        <v>3.2</v>
      </c>
      <c r="S600">
        <v>0.7</v>
      </c>
      <c r="T600">
        <v>3</v>
      </c>
    </row>
    <row r="601" spans="1:20" hidden="1" x14ac:dyDescent="0.3">
      <c r="A601" t="s">
        <v>2341</v>
      </c>
      <c r="B601" t="s">
        <v>2342</v>
      </c>
      <c r="C601" s="1" t="str">
        <f t="shared" si="96"/>
        <v>21:0691</v>
      </c>
      <c r="D601" s="1" t="str">
        <f t="shared" si="97"/>
        <v>21:0209</v>
      </c>
      <c r="E601" t="s">
        <v>2343</v>
      </c>
      <c r="F601" t="s">
        <v>2344</v>
      </c>
      <c r="H601">
        <v>45.5938862</v>
      </c>
      <c r="I601">
        <v>-78.727028500000003</v>
      </c>
      <c r="J601" s="1" t="str">
        <f t="shared" si="98"/>
        <v>Fluid (lake)</v>
      </c>
      <c r="K601" s="1" t="str">
        <f t="shared" si="99"/>
        <v>Untreated Water</v>
      </c>
      <c r="L601">
        <v>32</v>
      </c>
      <c r="M601" t="s">
        <v>108</v>
      </c>
      <c r="N601">
        <v>600</v>
      </c>
      <c r="O601">
        <v>40</v>
      </c>
      <c r="P601">
        <v>5.4</v>
      </c>
      <c r="Q601">
        <v>2.5000000000000001E-2</v>
      </c>
      <c r="R601">
        <v>3.2</v>
      </c>
      <c r="S601">
        <v>0.8</v>
      </c>
      <c r="T601">
        <v>3</v>
      </c>
    </row>
    <row r="602" spans="1:20" hidden="1" x14ac:dyDescent="0.3">
      <c r="A602" t="s">
        <v>2345</v>
      </c>
      <c r="B602" t="s">
        <v>2346</v>
      </c>
      <c r="C602" s="1" t="str">
        <f t="shared" si="96"/>
        <v>21:0691</v>
      </c>
      <c r="D602" s="1" t="str">
        <f t="shared" si="97"/>
        <v>21:0209</v>
      </c>
      <c r="E602" t="s">
        <v>2347</v>
      </c>
      <c r="F602" t="s">
        <v>2348</v>
      </c>
      <c r="H602">
        <v>45.629905700000002</v>
      </c>
      <c r="I602">
        <v>-78.6896761</v>
      </c>
      <c r="J602" s="1" t="str">
        <f t="shared" si="98"/>
        <v>Fluid (lake)</v>
      </c>
      <c r="K602" s="1" t="str">
        <f t="shared" si="99"/>
        <v>Untreated Water</v>
      </c>
      <c r="L602">
        <v>32</v>
      </c>
      <c r="M602" t="s">
        <v>113</v>
      </c>
      <c r="N602">
        <v>601</v>
      </c>
      <c r="O602">
        <v>40</v>
      </c>
      <c r="P602">
        <v>5.4</v>
      </c>
      <c r="Q602">
        <v>2.5000000000000001E-2</v>
      </c>
      <c r="R602">
        <v>3.5</v>
      </c>
      <c r="S602">
        <v>0.9</v>
      </c>
      <c r="T602">
        <v>3</v>
      </c>
    </row>
    <row r="603" spans="1:20" hidden="1" x14ac:dyDescent="0.3">
      <c r="A603" t="s">
        <v>2349</v>
      </c>
      <c r="B603" t="s">
        <v>2350</v>
      </c>
      <c r="C603" s="1" t="str">
        <f t="shared" si="96"/>
        <v>21:0691</v>
      </c>
      <c r="D603" s="1" t="str">
        <f t="shared" si="97"/>
        <v>21:0209</v>
      </c>
      <c r="E603" t="s">
        <v>2351</v>
      </c>
      <c r="F603" t="s">
        <v>2352</v>
      </c>
      <c r="H603">
        <v>45.621241300000001</v>
      </c>
      <c r="I603">
        <v>-78.631409099999999</v>
      </c>
      <c r="J603" s="1" t="str">
        <f t="shared" si="98"/>
        <v>Fluid (lake)</v>
      </c>
      <c r="K603" s="1" t="str">
        <f t="shared" si="99"/>
        <v>Untreated Water</v>
      </c>
      <c r="L603">
        <v>33</v>
      </c>
      <c r="M603" t="s">
        <v>24</v>
      </c>
      <c r="N603">
        <v>602</v>
      </c>
      <c r="O603">
        <v>50</v>
      </c>
      <c r="P603">
        <v>5.0999999999999996</v>
      </c>
      <c r="Q603">
        <v>2.5000000000000001E-2</v>
      </c>
      <c r="R603">
        <v>4.8</v>
      </c>
      <c r="S603">
        <v>1</v>
      </c>
      <c r="T603">
        <v>2</v>
      </c>
    </row>
    <row r="604" spans="1:20" hidden="1" x14ac:dyDescent="0.3">
      <c r="A604" t="s">
        <v>2353</v>
      </c>
      <c r="B604" t="s">
        <v>2354</v>
      </c>
      <c r="C604" s="1" t="str">
        <f t="shared" si="96"/>
        <v>21:0691</v>
      </c>
      <c r="D604" s="1" t="str">
        <f t="shared" si="97"/>
        <v>21:0209</v>
      </c>
      <c r="E604" t="s">
        <v>2351</v>
      </c>
      <c r="F604" t="s">
        <v>2355</v>
      </c>
      <c r="H604">
        <v>45.621241300000001</v>
      </c>
      <c r="I604">
        <v>-78.631409099999999</v>
      </c>
      <c r="J604" s="1" t="str">
        <f t="shared" si="98"/>
        <v>Fluid (lake)</v>
      </c>
      <c r="K604" s="1" t="str">
        <f t="shared" si="99"/>
        <v>Untreated Water</v>
      </c>
      <c r="L604">
        <v>33</v>
      </c>
      <c r="M604" t="s">
        <v>28</v>
      </c>
      <c r="N604">
        <v>603</v>
      </c>
      <c r="O604">
        <v>60</v>
      </c>
      <c r="P604">
        <v>5.0999999999999996</v>
      </c>
      <c r="Q604">
        <v>2.5000000000000001E-2</v>
      </c>
      <c r="R604">
        <v>4.5</v>
      </c>
      <c r="S604">
        <v>1</v>
      </c>
      <c r="T604">
        <v>2</v>
      </c>
    </row>
    <row r="605" spans="1:20" hidden="1" x14ac:dyDescent="0.3">
      <c r="A605" t="s">
        <v>2356</v>
      </c>
      <c r="B605" t="s">
        <v>2357</v>
      </c>
      <c r="C605" s="1" t="str">
        <f t="shared" si="96"/>
        <v>21:0691</v>
      </c>
      <c r="D605" s="1" t="str">
        <f t="shared" si="97"/>
        <v>21:0209</v>
      </c>
      <c r="E605" t="s">
        <v>2358</v>
      </c>
      <c r="F605" t="s">
        <v>2359</v>
      </c>
      <c r="H605">
        <v>45.6126261</v>
      </c>
      <c r="I605">
        <v>-78.603298600000002</v>
      </c>
      <c r="J605" s="1" t="str">
        <f t="shared" si="98"/>
        <v>Fluid (lake)</v>
      </c>
      <c r="K605" s="1" t="str">
        <f t="shared" si="99"/>
        <v>Untreated Water</v>
      </c>
      <c r="L605">
        <v>33</v>
      </c>
      <c r="M605" t="s">
        <v>33</v>
      </c>
      <c r="N605">
        <v>604</v>
      </c>
      <c r="O605">
        <v>50</v>
      </c>
      <c r="P605">
        <v>5.5</v>
      </c>
      <c r="Q605">
        <v>2.5000000000000001E-2</v>
      </c>
      <c r="R605">
        <v>3.5</v>
      </c>
      <c r="S605">
        <v>0.7</v>
      </c>
      <c r="T605">
        <v>3</v>
      </c>
    </row>
    <row r="606" spans="1:20" hidden="1" x14ac:dyDescent="0.3">
      <c r="A606" t="s">
        <v>2360</v>
      </c>
      <c r="B606" t="s">
        <v>2361</v>
      </c>
      <c r="C606" s="1" t="str">
        <f t="shared" si="96"/>
        <v>21:0691</v>
      </c>
      <c r="D606" s="1" t="str">
        <f t="shared" si="97"/>
        <v>21:0209</v>
      </c>
      <c r="E606" t="s">
        <v>2362</v>
      </c>
      <c r="F606" t="s">
        <v>2363</v>
      </c>
      <c r="H606">
        <v>45.645670199999998</v>
      </c>
      <c r="I606">
        <v>-78.604839900000002</v>
      </c>
      <c r="J606" s="1" t="str">
        <f t="shared" si="98"/>
        <v>Fluid (lake)</v>
      </c>
      <c r="K606" s="1" t="str">
        <f t="shared" si="99"/>
        <v>Untreated Water</v>
      </c>
      <c r="L606">
        <v>33</v>
      </c>
      <c r="M606" t="s">
        <v>38</v>
      </c>
      <c r="N606">
        <v>605</v>
      </c>
      <c r="O606">
        <v>50</v>
      </c>
      <c r="P606">
        <v>5.3</v>
      </c>
      <c r="Q606">
        <v>2.5000000000000001E-2</v>
      </c>
      <c r="R606">
        <v>3.9</v>
      </c>
      <c r="S606">
        <v>1</v>
      </c>
      <c r="T606">
        <v>3</v>
      </c>
    </row>
    <row r="607" spans="1:20" hidden="1" x14ac:dyDescent="0.3">
      <c r="A607" t="s">
        <v>2364</v>
      </c>
      <c r="B607" t="s">
        <v>2365</v>
      </c>
      <c r="C607" s="1" t="str">
        <f t="shared" si="96"/>
        <v>21:0691</v>
      </c>
      <c r="D607" s="1" t="str">
        <f t="shared" si="97"/>
        <v>21:0209</v>
      </c>
      <c r="E607" t="s">
        <v>2366</v>
      </c>
      <c r="F607" t="s">
        <v>2367</v>
      </c>
      <c r="H607">
        <v>45.675322399999999</v>
      </c>
      <c r="I607">
        <v>-78.601416799999996</v>
      </c>
      <c r="J607" s="1" t="str">
        <f t="shared" si="98"/>
        <v>Fluid (lake)</v>
      </c>
      <c r="K607" s="1" t="str">
        <f t="shared" si="99"/>
        <v>Untreated Water</v>
      </c>
      <c r="L607">
        <v>33</v>
      </c>
      <c r="M607" t="s">
        <v>43</v>
      </c>
      <c r="N607">
        <v>606</v>
      </c>
      <c r="O607">
        <v>50</v>
      </c>
      <c r="P607">
        <v>5.3</v>
      </c>
      <c r="Q607">
        <v>2.5000000000000001E-2</v>
      </c>
      <c r="R607">
        <v>3.6</v>
      </c>
      <c r="S607">
        <v>0.9</v>
      </c>
      <c r="T607">
        <v>2</v>
      </c>
    </row>
    <row r="608" spans="1:20" hidden="1" x14ac:dyDescent="0.3">
      <c r="A608" t="s">
        <v>2368</v>
      </c>
      <c r="B608" t="s">
        <v>2369</v>
      </c>
      <c r="C608" s="1" t="str">
        <f t="shared" si="96"/>
        <v>21:0691</v>
      </c>
      <c r="D608" s="1" t="str">
        <f t="shared" si="97"/>
        <v>21:0209</v>
      </c>
      <c r="E608" t="s">
        <v>2370</v>
      </c>
      <c r="F608" t="s">
        <v>2371</v>
      </c>
      <c r="H608">
        <v>45.652186999999998</v>
      </c>
      <c r="I608">
        <v>-78.652784400000002</v>
      </c>
      <c r="J608" s="1" t="str">
        <f t="shared" si="98"/>
        <v>Fluid (lake)</v>
      </c>
      <c r="K608" s="1" t="str">
        <f t="shared" si="99"/>
        <v>Untreated Water</v>
      </c>
      <c r="L608">
        <v>33</v>
      </c>
      <c r="M608" t="s">
        <v>53</v>
      </c>
      <c r="N608">
        <v>607</v>
      </c>
      <c r="O608">
        <v>50</v>
      </c>
      <c r="P608">
        <v>5.4</v>
      </c>
      <c r="Q608">
        <v>2.5000000000000001E-2</v>
      </c>
      <c r="R608">
        <v>3.1</v>
      </c>
      <c r="S608">
        <v>0.8</v>
      </c>
      <c r="T608">
        <v>3</v>
      </c>
    </row>
    <row r="609" spans="1:20" hidden="1" x14ac:dyDescent="0.3">
      <c r="A609" t="s">
        <v>2372</v>
      </c>
      <c r="B609" t="s">
        <v>2373</v>
      </c>
      <c r="C609" s="1" t="str">
        <f t="shared" si="96"/>
        <v>21:0691</v>
      </c>
      <c r="D609" s="1" t="str">
        <f t="shared" si="97"/>
        <v>21:0209</v>
      </c>
      <c r="E609" t="s">
        <v>2374</v>
      </c>
      <c r="F609" t="s">
        <v>2375</v>
      </c>
      <c r="H609">
        <v>45.660712400000001</v>
      </c>
      <c r="I609">
        <v>-78.689487600000007</v>
      </c>
      <c r="J609" s="1" t="str">
        <f t="shared" si="98"/>
        <v>Fluid (lake)</v>
      </c>
      <c r="K609" s="1" t="str">
        <f t="shared" si="99"/>
        <v>Untreated Water</v>
      </c>
      <c r="L609">
        <v>33</v>
      </c>
      <c r="M609" t="s">
        <v>58</v>
      </c>
      <c r="N609">
        <v>608</v>
      </c>
      <c r="O609">
        <v>40</v>
      </c>
      <c r="P609">
        <v>5.4</v>
      </c>
      <c r="Q609">
        <v>2.5000000000000001E-2</v>
      </c>
      <c r="R609">
        <v>3.3</v>
      </c>
      <c r="S609">
        <v>0.7</v>
      </c>
      <c r="T609">
        <v>3</v>
      </c>
    </row>
    <row r="610" spans="1:20" hidden="1" x14ac:dyDescent="0.3">
      <c r="A610" t="s">
        <v>2376</v>
      </c>
      <c r="B610" t="s">
        <v>2377</v>
      </c>
      <c r="C610" s="1" t="str">
        <f t="shared" si="96"/>
        <v>21:0691</v>
      </c>
      <c r="D610" s="1" t="str">
        <f t="shared" si="97"/>
        <v>21:0209</v>
      </c>
      <c r="E610" t="s">
        <v>2378</v>
      </c>
      <c r="F610" t="s">
        <v>2379</v>
      </c>
      <c r="H610">
        <v>45.651034299999999</v>
      </c>
      <c r="I610">
        <v>-78.743419000000003</v>
      </c>
      <c r="J610" s="1" t="str">
        <f t="shared" si="98"/>
        <v>Fluid (lake)</v>
      </c>
      <c r="K610" s="1" t="str">
        <f t="shared" si="99"/>
        <v>Untreated Water</v>
      </c>
      <c r="L610">
        <v>33</v>
      </c>
      <c r="M610" t="s">
        <v>63</v>
      </c>
      <c r="N610">
        <v>609</v>
      </c>
      <c r="O610">
        <v>40</v>
      </c>
      <c r="P610">
        <v>4.5</v>
      </c>
      <c r="Q610">
        <v>2.5000000000000001E-2</v>
      </c>
      <c r="R610">
        <v>3.4</v>
      </c>
      <c r="S610">
        <v>1</v>
      </c>
      <c r="T610">
        <v>0.5</v>
      </c>
    </row>
    <row r="611" spans="1:20" hidden="1" x14ac:dyDescent="0.3">
      <c r="A611" t="s">
        <v>2380</v>
      </c>
      <c r="B611" t="s">
        <v>2381</v>
      </c>
      <c r="C611" s="1" t="str">
        <f t="shared" si="96"/>
        <v>21:0691</v>
      </c>
      <c r="D611" s="1" t="str">
        <f t="shared" si="97"/>
        <v>21:0209</v>
      </c>
      <c r="E611" t="s">
        <v>2382</v>
      </c>
      <c r="F611" t="s">
        <v>2383</v>
      </c>
      <c r="H611">
        <v>45.649718999999997</v>
      </c>
      <c r="I611">
        <v>-78.763955199999998</v>
      </c>
      <c r="J611" s="1" t="str">
        <f t="shared" si="98"/>
        <v>Fluid (lake)</v>
      </c>
      <c r="K611" s="1" t="str">
        <f t="shared" si="99"/>
        <v>Untreated Water</v>
      </c>
      <c r="L611">
        <v>33</v>
      </c>
      <c r="M611" t="s">
        <v>68</v>
      </c>
      <c r="N611">
        <v>610</v>
      </c>
      <c r="O611">
        <v>40</v>
      </c>
      <c r="P611">
        <v>5.4</v>
      </c>
      <c r="Q611">
        <v>2.5000000000000001E-2</v>
      </c>
      <c r="R611">
        <v>2.7</v>
      </c>
      <c r="S611">
        <v>0.7</v>
      </c>
      <c r="T611">
        <v>3</v>
      </c>
    </row>
    <row r="612" spans="1:20" hidden="1" x14ac:dyDescent="0.3">
      <c r="A612" t="s">
        <v>2384</v>
      </c>
      <c r="B612" t="s">
        <v>2385</v>
      </c>
      <c r="C612" s="1" t="str">
        <f t="shared" si="96"/>
        <v>21:0691</v>
      </c>
      <c r="D612" s="1" t="str">
        <f>HYPERLINK("https://geochem.nrcan.gc.ca/cdogs/content/svy/svy_e.htm", "")</f>
        <v/>
      </c>
      <c r="G612" s="1" t="str">
        <f>HYPERLINK("https://geochem.nrcan.gc.ca/cdogs/content/cr_/cr_00080_e.htm", "80")</f>
        <v>80</v>
      </c>
      <c r="J612" t="s">
        <v>46</v>
      </c>
      <c r="K612" t="s">
        <v>47</v>
      </c>
      <c r="L612">
        <v>33</v>
      </c>
      <c r="M612" t="s">
        <v>48</v>
      </c>
      <c r="N612">
        <v>611</v>
      </c>
      <c r="O612">
        <v>50</v>
      </c>
      <c r="P612">
        <v>6.1</v>
      </c>
      <c r="Q612">
        <v>0.24</v>
      </c>
      <c r="R612">
        <v>15.5</v>
      </c>
      <c r="S612">
        <v>2.1</v>
      </c>
      <c r="T612">
        <v>38</v>
      </c>
    </row>
    <row r="613" spans="1:20" hidden="1" x14ac:dyDescent="0.3">
      <c r="A613" t="s">
        <v>2386</v>
      </c>
      <c r="B613" t="s">
        <v>2387</v>
      </c>
      <c r="C613" s="1" t="str">
        <f t="shared" si="96"/>
        <v>21:0691</v>
      </c>
      <c r="D613" s="1" t="str">
        <f t="shared" ref="D613:D636" si="100">HYPERLINK("https://geochem.nrcan.gc.ca/cdogs/content/svy/svy210209_e.htm", "21:0209")</f>
        <v>21:0209</v>
      </c>
      <c r="E613" t="s">
        <v>2388</v>
      </c>
      <c r="F613" t="s">
        <v>2389</v>
      </c>
      <c r="H613">
        <v>45.638454099999997</v>
      </c>
      <c r="I613">
        <v>-78.813471800000002</v>
      </c>
      <c r="J613" s="1" t="str">
        <f t="shared" ref="J613:J636" si="101">HYPERLINK("https://geochem.nrcan.gc.ca/cdogs/content/kwd/kwd020016_e.htm", "Fluid (lake)")</f>
        <v>Fluid (lake)</v>
      </c>
      <c r="K613" s="1" t="str">
        <f t="shared" ref="K613:K636" si="102">HYPERLINK("https://geochem.nrcan.gc.ca/cdogs/content/kwd/kwd080007_e.htm", "Untreated Water")</f>
        <v>Untreated Water</v>
      </c>
      <c r="L613">
        <v>33</v>
      </c>
      <c r="M613" t="s">
        <v>73</v>
      </c>
      <c r="N613">
        <v>612</v>
      </c>
      <c r="O613">
        <v>40</v>
      </c>
      <c r="P613">
        <v>5.4</v>
      </c>
      <c r="Q613">
        <v>2.5000000000000001E-2</v>
      </c>
      <c r="R613">
        <v>3.1</v>
      </c>
      <c r="S613">
        <v>0.6</v>
      </c>
      <c r="T613">
        <v>2</v>
      </c>
    </row>
    <row r="614" spans="1:20" hidden="1" x14ac:dyDescent="0.3">
      <c r="A614" t="s">
        <v>2390</v>
      </c>
      <c r="B614" t="s">
        <v>2391</v>
      </c>
      <c r="C614" s="1" t="str">
        <f t="shared" si="96"/>
        <v>21:0691</v>
      </c>
      <c r="D614" s="1" t="str">
        <f t="shared" si="100"/>
        <v>21:0209</v>
      </c>
      <c r="E614" t="s">
        <v>2392</v>
      </c>
      <c r="F614" t="s">
        <v>2393</v>
      </c>
      <c r="H614">
        <v>45.6591776</v>
      </c>
      <c r="I614">
        <v>-78.861727999999999</v>
      </c>
      <c r="J614" s="1" t="str">
        <f t="shared" si="101"/>
        <v>Fluid (lake)</v>
      </c>
      <c r="K614" s="1" t="str">
        <f t="shared" si="102"/>
        <v>Untreated Water</v>
      </c>
      <c r="L614">
        <v>33</v>
      </c>
      <c r="M614" t="s">
        <v>78</v>
      </c>
      <c r="N614">
        <v>613</v>
      </c>
      <c r="O614">
        <v>50</v>
      </c>
      <c r="P614">
        <v>5.3</v>
      </c>
      <c r="Q614">
        <v>2.5000000000000001E-2</v>
      </c>
      <c r="R614">
        <v>2.9</v>
      </c>
      <c r="S614">
        <v>0.6</v>
      </c>
      <c r="T614">
        <v>2</v>
      </c>
    </row>
    <row r="615" spans="1:20" hidden="1" x14ac:dyDescent="0.3">
      <c r="A615" t="s">
        <v>2394</v>
      </c>
      <c r="B615" t="s">
        <v>2395</v>
      </c>
      <c r="C615" s="1" t="str">
        <f t="shared" si="96"/>
        <v>21:0691</v>
      </c>
      <c r="D615" s="1" t="str">
        <f t="shared" si="100"/>
        <v>21:0209</v>
      </c>
      <c r="E615" t="s">
        <v>2396</v>
      </c>
      <c r="F615" t="s">
        <v>2397</v>
      </c>
      <c r="H615">
        <v>45.663287500000003</v>
      </c>
      <c r="I615">
        <v>-78.897413200000003</v>
      </c>
      <c r="J615" s="1" t="str">
        <f t="shared" si="101"/>
        <v>Fluid (lake)</v>
      </c>
      <c r="K615" s="1" t="str">
        <f t="shared" si="102"/>
        <v>Untreated Water</v>
      </c>
      <c r="L615">
        <v>33</v>
      </c>
      <c r="M615" t="s">
        <v>83</v>
      </c>
      <c r="N615">
        <v>614</v>
      </c>
      <c r="O615">
        <v>40</v>
      </c>
      <c r="P615">
        <v>5.0999999999999996</v>
      </c>
      <c r="Q615">
        <v>2.5000000000000001E-2</v>
      </c>
      <c r="R615">
        <v>2.8</v>
      </c>
      <c r="S615">
        <v>0.6</v>
      </c>
      <c r="T615">
        <v>1</v>
      </c>
    </row>
    <row r="616" spans="1:20" hidden="1" x14ac:dyDescent="0.3">
      <c r="A616" t="s">
        <v>2398</v>
      </c>
      <c r="B616" t="s">
        <v>2399</v>
      </c>
      <c r="C616" s="1" t="str">
        <f t="shared" si="96"/>
        <v>21:0691</v>
      </c>
      <c r="D616" s="1" t="str">
        <f t="shared" si="100"/>
        <v>21:0209</v>
      </c>
      <c r="E616" t="s">
        <v>2400</v>
      </c>
      <c r="F616" t="s">
        <v>2401</v>
      </c>
      <c r="H616">
        <v>45.629705399999999</v>
      </c>
      <c r="I616">
        <v>-78.9200692</v>
      </c>
      <c r="J616" s="1" t="str">
        <f t="shared" si="101"/>
        <v>Fluid (lake)</v>
      </c>
      <c r="K616" s="1" t="str">
        <f t="shared" si="102"/>
        <v>Untreated Water</v>
      </c>
      <c r="L616">
        <v>33</v>
      </c>
      <c r="M616" t="s">
        <v>88</v>
      </c>
      <c r="N616">
        <v>615</v>
      </c>
      <c r="O616">
        <v>30</v>
      </c>
      <c r="P616">
        <v>5.4</v>
      </c>
      <c r="Q616">
        <v>2.5000000000000001E-2</v>
      </c>
      <c r="R616">
        <v>3.1</v>
      </c>
      <c r="S616">
        <v>0.6</v>
      </c>
      <c r="T616">
        <v>3</v>
      </c>
    </row>
    <row r="617" spans="1:20" hidden="1" x14ac:dyDescent="0.3">
      <c r="A617" t="s">
        <v>2402</v>
      </c>
      <c r="B617" t="s">
        <v>2403</v>
      </c>
      <c r="C617" s="1" t="str">
        <f t="shared" si="96"/>
        <v>21:0691</v>
      </c>
      <c r="D617" s="1" t="str">
        <f t="shared" si="100"/>
        <v>21:0209</v>
      </c>
      <c r="E617" t="s">
        <v>2404</v>
      </c>
      <c r="F617" t="s">
        <v>2405</v>
      </c>
      <c r="H617">
        <v>45.616727599999997</v>
      </c>
      <c r="I617">
        <v>-78.986964900000004</v>
      </c>
      <c r="J617" s="1" t="str">
        <f t="shared" si="101"/>
        <v>Fluid (lake)</v>
      </c>
      <c r="K617" s="1" t="str">
        <f t="shared" si="102"/>
        <v>Untreated Water</v>
      </c>
      <c r="L617">
        <v>33</v>
      </c>
      <c r="M617" t="s">
        <v>93</v>
      </c>
      <c r="N617">
        <v>616</v>
      </c>
      <c r="O617">
        <v>40</v>
      </c>
      <c r="P617">
        <v>4.4000000000000004</v>
      </c>
      <c r="Q617">
        <v>2.5000000000000001E-2</v>
      </c>
      <c r="R617">
        <v>2.2999999999999998</v>
      </c>
      <c r="S617">
        <v>0.4</v>
      </c>
      <c r="T617">
        <v>0.5</v>
      </c>
    </row>
    <row r="618" spans="1:20" hidden="1" x14ac:dyDescent="0.3">
      <c r="A618" t="s">
        <v>2406</v>
      </c>
      <c r="B618" t="s">
        <v>2407</v>
      </c>
      <c r="C618" s="1" t="str">
        <f t="shared" si="96"/>
        <v>21:0691</v>
      </c>
      <c r="D618" s="1" t="str">
        <f t="shared" si="100"/>
        <v>21:0209</v>
      </c>
      <c r="E618" t="s">
        <v>2408</v>
      </c>
      <c r="F618" t="s">
        <v>2409</v>
      </c>
      <c r="H618">
        <v>45.612510800000003</v>
      </c>
      <c r="I618">
        <v>-79.010342899999998</v>
      </c>
      <c r="J618" s="1" t="str">
        <f t="shared" si="101"/>
        <v>Fluid (lake)</v>
      </c>
      <c r="K618" s="1" t="str">
        <f t="shared" si="102"/>
        <v>Untreated Water</v>
      </c>
      <c r="L618">
        <v>33</v>
      </c>
      <c r="M618" t="s">
        <v>98</v>
      </c>
      <c r="N618">
        <v>617</v>
      </c>
      <c r="O618">
        <v>40</v>
      </c>
      <c r="P618">
        <v>4.5</v>
      </c>
      <c r="Q618">
        <v>2.5000000000000001E-2</v>
      </c>
      <c r="R618">
        <v>2.6</v>
      </c>
      <c r="S618">
        <v>0.5</v>
      </c>
      <c r="T618">
        <v>0.5</v>
      </c>
    </row>
    <row r="619" spans="1:20" hidden="1" x14ac:dyDescent="0.3">
      <c r="A619" t="s">
        <v>2410</v>
      </c>
      <c r="B619" t="s">
        <v>2411</v>
      </c>
      <c r="C619" s="1" t="str">
        <f t="shared" si="96"/>
        <v>21:0691</v>
      </c>
      <c r="D619" s="1" t="str">
        <f t="shared" si="100"/>
        <v>21:0209</v>
      </c>
      <c r="E619" t="s">
        <v>2412</v>
      </c>
      <c r="F619" t="s">
        <v>2413</v>
      </c>
      <c r="H619">
        <v>45.621084600000003</v>
      </c>
      <c r="I619">
        <v>-79.041864700000005</v>
      </c>
      <c r="J619" s="1" t="str">
        <f t="shared" si="101"/>
        <v>Fluid (lake)</v>
      </c>
      <c r="K619" s="1" t="str">
        <f t="shared" si="102"/>
        <v>Untreated Water</v>
      </c>
      <c r="L619">
        <v>33</v>
      </c>
      <c r="M619" t="s">
        <v>103</v>
      </c>
      <c r="N619">
        <v>618</v>
      </c>
      <c r="O619">
        <v>40</v>
      </c>
      <c r="P619">
        <v>5.2</v>
      </c>
      <c r="Q619">
        <v>2.5000000000000001E-2</v>
      </c>
      <c r="R619">
        <v>2.1</v>
      </c>
      <c r="S619">
        <v>0.4</v>
      </c>
      <c r="T619">
        <v>1</v>
      </c>
    </row>
    <row r="620" spans="1:20" hidden="1" x14ac:dyDescent="0.3">
      <c r="A620" t="s">
        <v>2414</v>
      </c>
      <c r="B620" t="s">
        <v>2415</v>
      </c>
      <c r="C620" s="1" t="str">
        <f t="shared" si="96"/>
        <v>21:0691</v>
      </c>
      <c r="D620" s="1" t="str">
        <f t="shared" si="100"/>
        <v>21:0209</v>
      </c>
      <c r="E620" t="s">
        <v>2416</v>
      </c>
      <c r="F620" t="s">
        <v>2417</v>
      </c>
      <c r="H620">
        <v>45.618278199999999</v>
      </c>
      <c r="I620">
        <v>-79.102222999999995</v>
      </c>
      <c r="J620" s="1" t="str">
        <f t="shared" si="101"/>
        <v>Fluid (lake)</v>
      </c>
      <c r="K620" s="1" t="str">
        <f t="shared" si="102"/>
        <v>Untreated Water</v>
      </c>
      <c r="L620">
        <v>33</v>
      </c>
      <c r="M620" t="s">
        <v>108</v>
      </c>
      <c r="N620">
        <v>619</v>
      </c>
      <c r="O620">
        <v>30</v>
      </c>
      <c r="P620">
        <v>5.3</v>
      </c>
      <c r="Q620">
        <v>2.5000000000000001E-2</v>
      </c>
      <c r="R620">
        <v>2.5</v>
      </c>
      <c r="S620">
        <v>0.4</v>
      </c>
      <c r="T620">
        <v>2</v>
      </c>
    </row>
    <row r="621" spans="1:20" hidden="1" x14ac:dyDescent="0.3">
      <c r="A621" t="s">
        <v>2418</v>
      </c>
      <c r="B621" t="s">
        <v>2419</v>
      </c>
      <c r="C621" s="1" t="str">
        <f t="shared" si="96"/>
        <v>21:0691</v>
      </c>
      <c r="D621" s="1" t="str">
        <f t="shared" si="100"/>
        <v>21:0209</v>
      </c>
      <c r="E621" t="s">
        <v>2420</v>
      </c>
      <c r="F621" t="s">
        <v>2421</v>
      </c>
      <c r="H621">
        <v>45.6274747</v>
      </c>
      <c r="I621">
        <v>-79.177757099999994</v>
      </c>
      <c r="J621" s="1" t="str">
        <f t="shared" si="101"/>
        <v>Fluid (lake)</v>
      </c>
      <c r="K621" s="1" t="str">
        <f t="shared" si="102"/>
        <v>Untreated Water</v>
      </c>
      <c r="L621">
        <v>33</v>
      </c>
      <c r="M621" t="s">
        <v>113</v>
      </c>
      <c r="N621">
        <v>620</v>
      </c>
      <c r="O621">
        <v>40</v>
      </c>
      <c r="P621">
        <v>5.5</v>
      </c>
      <c r="Q621">
        <v>2.5000000000000001E-2</v>
      </c>
      <c r="R621">
        <v>3.8</v>
      </c>
      <c r="S621">
        <v>0.8</v>
      </c>
      <c r="T621">
        <v>5</v>
      </c>
    </row>
    <row r="622" spans="1:20" hidden="1" x14ac:dyDescent="0.3">
      <c r="A622" t="s">
        <v>2422</v>
      </c>
      <c r="B622" t="s">
        <v>2423</v>
      </c>
      <c r="C622" s="1" t="str">
        <f t="shared" si="96"/>
        <v>21:0691</v>
      </c>
      <c r="D622" s="1" t="str">
        <f t="shared" si="100"/>
        <v>21:0209</v>
      </c>
      <c r="E622" t="s">
        <v>2424</v>
      </c>
      <c r="F622" t="s">
        <v>2425</v>
      </c>
      <c r="H622">
        <v>45.667068700000002</v>
      </c>
      <c r="I622">
        <v>-79.194072899999995</v>
      </c>
      <c r="J622" s="1" t="str">
        <f t="shared" si="101"/>
        <v>Fluid (lake)</v>
      </c>
      <c r="K622" s="1" t="str">
        <f t="shared" si="102"/>
        <v>Untreated Water</v>
      </c>
      <c r="L622">
        <v>34</v>
      </c>
      <c r="M622" t="s">
        <v>33</v>
      </c>
      <c r="N622">
        <v>621</v>
      </c>
      <c r="O622">
        <v>50</v>
      </c>
      <c r="P622">
        <v>5.4</v>
      </c>
      <c r="Q622">
        <v>2.5000000000000001E-2</v>
      </c>
      <c r="R622">
        <v>3</v>
      </c>
      <c r="S622">
        <v>0.5</v>
      </c>
      <c r="T622">
        <v>3</v>
      </c>
    </row>
    <row r="623" spans="1:20" hidden="1" x14ac:dyDescent="0.3">
      <c r="A623" t="s">
        <v>2426</v>
      </c>
      <c r="B623" t="s">
        <v>2427</v>
      </c>
      <c r="C623" s="1" t="str">
        <f t="shared" si="96"/>
        <v>21:0691</v>
      </c>
      <c r="D623" s="1" t="str">
        <f t="shared" si="100"/>
        <v>21:0209</v>
      </c>
      <c r="E623" t="s">
        <v>2428</v>
      </c>
      <c r="F623" t="s">
        <v>2429</v>
      </c>
      <c r="H623">
        <v>45.681350100000003</v>
      </c>
      <c r="I623">
        <v>-79.204142899999994</v>
      </c>
      <c r="J623" s="1" t="str">
        <f t="shared" si="101"/>
        <v>Fluid (lake)</v>
      </c>
      <c r="K623" s="1" t="str">
        <f t="shared" si="102"/>
        <v>Untreated Water</v>
      </c>
      <c r="L623">
        <v>34</v>
      </c>
      <c r="M623" t="s">
        <v>38</v>
      </c>
      <c r="N623">
        <v>622</v>
      </c>
      <c r="O623">
        <v>50</v>
      </c>
      <c r="P623">
        <v>5.5</v>
      </c>
      <c r="Q623">
        <v>2.5000000000000001E-2</v>
      </c>
      <c r="R623">
        <v>3.3</v>
      </c>
      <c r="S623">
        <v>0.6</v>
      </c>
      <c r="T623">
        <v>4</v>
      </c>
    </row>
    <row r="624" spans="1:20" hidden="1" x14ac:dyDescent="0.3">
      <c r="A624" t="s">
        <v>2430</v>
      </c>
      <c r="B624" t="s">
        <v>2431</v>
      </c>
      <c r="C624" s="1" t="str">
        <f t="shared" si="96"/>
        <v>21:0691</v>
      </c>
      <c r="D624" s="1" t="str">
        <f t="shared" si="100"/>
        <v>21:0209</v>
      </c>
      <c r="E624" t="s">
        <v>2432</v>
      </c>
      <c r="F624" t="s">
        <v>2433</v>
      </c>
      <c r="H624">
        <v>45.652624899999999</v>
      </c>
      <c r="I624">
        <v>-79.284751799999995</v>
      </c>
      <c r="J624" s="1" t="str">
        <f t="shared" si="101"/>
        <v>Fluid (lake)</v>
      </c>
      <c r="K624" s="1" t="str">
        <f t="shared" si="102"/>
        <v>Untreated Water</v>
      </c>
      <c r="L624">
        <v>34</v>
      </c>
      <c r="M624" t="s">
        <v>43</v>
      </c>
      <c r="N624">
        <v>623</v>
      </c>
      <c r="O624">
        <v>50</v>
      </c>
      <c r="P624">
        <v>5.6</v>
      </c>
      <c r="Q624">
        <v>2.5000000000000001E-2</v>
      </c>
      <c r="R624">
        <v>4.2</v>
      </c>
      <c r="S624">
        <v>0.7</v>
      </c>
      <c r="T624">
        <v>4</v>
      </c>
    </row>
    <row r="625" spans="1:20" hidden="1" x14ac:dyDescent="0.3">
      <c r="A625" t="s">
        <v>2434</v>
      </c>
      <c r="B625" t="s">
        <v>2435</v>
      </c>
      <c r="C625" s="1" t="str">
        <f t="shared" si="96"/>
        <v>21:0691</v>
      </c>
      <c r="D625" s="1" t="str">
        <f t="shared" si="100"/>
        <v>21:0209</v>
      </c>
      <c r="E625" t="s">
        <v>2436</v>
      </c>
      <c r="F625" t="s">
        <v>2437</v>
      </c>
      <c r="H625">
        <v>45.656846799999997</v>
      </c>
      <c r="I625">
        <v>-79.338981399999994</v>
      </c>
      <c r="J625" s="1" t="str">
        <f t="shared" si="101"/>
        <v>Fluid (lake)</v>
      </c>
      <c r="K625" s="1" t="str">
        <f t="shared" si="102"/>
        <v>Untreated Water</v>
      </c>
      <c r="L625">
        <v>34</v>
      </c>
      <c r="M625" t="s">
        <v>53</v>
      </c>
      <c r="N625">
        <v>624</v>
      </c>
      <c r="O625">
        <v>50</v>
      </c>
      <c r="P625">
        <v>5.6</v>
      </c>
      <c r="Q625">
        <v>2.5000000000000001E-2</v>
      </c>
      <c r="R625">
        <v>4.5999999999999996</v>
      </c>
      <c r="S625">
        <v>1</v>
      </c>
      <c r="T625">
        <v>6</v>
      </c>
    </row>
    <row r="626" spans="1:20" hidden="1" x14ac:dyDescent="0.3">
      <c r="A626" t="s">
        <v>2438</v>
      </c>
      <c r="B626" t="s">
        <v>2439</v>
      </c>
      <c r="C626" s="1" t="str">
        <f t="shared" si="96"/>
        <v>21:0691</v>
      </c>
      <c r="D626" s="1" t="str">
        <f t="shared" si="100"/>
        <v>21:0209</v>
      </c>
      <c r="E626" t="s">
        <v>2440</v>
      </c>
      <c r="F626" t="s">
        <v>2441</v>
      </c>
      <c r="H626">
        <v>45.646789699999999</v>
      </c>
      <c r="I626">
        <v>-79.483024</v>
      </c>
      <c r="J626" s="1" t="str">
        <f t="shared" si="101"/>
        <v>Fluid (lake)</v>
      </c>
      <c r="K626" s="1" t="str">
        <f t="shared" si="102"/>
        <v>Untreated Water</v>
      </c>
      <c r="L626">
        <v>34</v>
      </c>
      <c r="M626" t="s">
        <v>24</v>
      </c>
      <c r="N626">
        <v>625</v>
      </c>
      <c r="O626">
        <v>50</v>
      </c>
      <c r="P626">
        <v>5.3</v>
      </c>
      <c r="Q626">
        <v>2.5000000000000001E-2</v>
      </c>
      <c r="R626">
        <v>2.8</v>
      </c>
      <c r="S626">
        <v>0.4</v>
      </c>
      <c r="T626">
        <v>2</v>
      </c>
    </row>
    <row r="627" spans="1:20" hidden="1" x14ac:dyDescent="0.3">
      <c r="A627" t="s">
        <v>2442</v>
      </c>
      <c r="B627" t="s">
        <v>2443</v>
      </c>
      <c r="C627" s="1" t="str">
        <f t="shared" si="96"/>
        <v>21:0691</v>
      </c>
      <c r="D627" s="1" t="str">
        <f t="shared" si="100"/>
        <v>21:0209</v>
      </c>
      <c r="E627" t="s">
        <v>2440</v>
      </c>
      <c r="F627" t="s">
        <v>2444</v>
      </c>
      <c r="H627">
        <v>45.646789699999999</v>
      </c>
      <c r="I627">
        <v>-79.483024</v>
      </c>
      <c r="J627" s="1" t="str">
        <f t="shared" si="101"/>
        <v>Fluid (lake)</v>
      </c>
      <c r="K627" s="1" t="str">
        <f t="shared" si="102"/>
        <v>Untreated Water</v>
      </c>
      <c r="L627">
        <v>34</v>
      </c>
      <c r="M627" t="s">
        <v>28</v>
      </c>
      <c r="N627">
        <v>626</v>
      </c>
      <c r="O627">
        <v>50</v>
      </c>
      <c r="P627">
        <v>5.3</v>
      </c>
      <c r="Q627">
        <v>2.5000000000000001E-2</v>
      </c>
      <c r="R627">
        <v>2.9</v>
      </c>
      <c r="S627">
        <v>0.4</v>
      </c>
      <c r="T627">
        <v>2</v>
      </c>
    </row>
    <row r="628" spans="1:20" hidden="1" x14ac:dyDescent="0.3">
      <c r="A628" t="s">
        <v>2445</v>
      </c>
      <c r="B628" t="s">
        <v>2446</v>
      </c>
      <c r="C628" s="1" t="str">
        <f t="shared" si="96"/>
        <v>21:0691</v>
      </c>
      <c r="D628" s="1" t="str">
        <f t="shared" si="100"/>
        <v>21:0209</v>
      </c>
      <c r="E628" t="s">
        <v>2447</v>
      </c>
      <c r="F628" t="s">
        <v>2448</v>
      </c>
      <c r="H628">
        <v>45.653416999999997</v>
      </c>
      <c r="I628">
        <v>-79.526521500000001</v>
      </c>
      <c r="J628" s="1" t="str">
        <f t="shared" si="101"/>
        <v>Fluid (lake)</v>
      </c>
      <c r="K628" s="1" t="str">
        <f t="shared" si="102"/>
        <v>Untreated Water</v>
      </c>
      <c r="L628">
        <v>34</v>
      </c>
      <c r="M628" t="s">
        <v>58</v>
      </c>
      <c r="N628">
        <v>627</v>
      </c>
      <c r="O628">
        <v>50</v>
      </c>
      <c r="P628">
        <v>5</v>
      </c>
      <c r="Q628">
        <v>2.5000000000000001E-2</v>
      </c>
      <c r="R628">
        <v>3.3</v>
      </c>
      <c r="S628">
        <v>0.6</v>
      </c>
      <c r="T628">
        <v>1</v>
      </c>
    </row>
    <row r="629" spans="1:20" hidden="1" x14ac:dyDescent="0.3">
      <c r="A629" t="s">
        <v>2449</v>
      </c>
      <c r="B629" t="s">
        <v>2450</v>
      </c>
      <c r="C629" s="1" t="str">
        <f t="shared" si="96"/>
        <v>21:0691</v>
      </c>
      <c r="D629" s="1" t="str">
        <f t="shared" si="100"/>
        <v>21:0209</v>
      </c>
      <c r="E629" t="s">
        <v>2451</v>
      </c>
      <c r="F629" t="s">
        <v>2452</v>
      </c>
      <c r="H629">
        <v>45.6420405</v>
      </c>
      <c r="I629">
        <v>-79.577699300000006</v>
      </c>
      <c r="J629" s="1" t="str">
        <f t="shared" si="101"/>
        <v>Fluid (lake)</v>
      </c>
      <c r="K629" s="1" t="str">
        <f t="shared" si="102"/>
        <v>Untreated Water</v>
      </c>
      <c r="L629">
        <v>34</v>
      </c>
      <c r="M629" t="s">
        <v>63</v>
      </c>
      <c r="N629">
        <v>628</v>
      </c>
      <c r="O629">
        <v>50</v>
      </c>
      <c r="P629">
        <v>5.7</v>
      </c>
      <c r="Q629">
        <v>2.5000000000000001E-2</v>
      </c>
      <c r="R629">
        <v>4.8</v>
      </c>
      <c r="S629">
        <v>1.1000000000000001</v>
      </c>
      <c r="T629">
        <v>9</v>
      </c>
    </row>
    <row r="630" spans="1:20" hidden="1" x14ac:dyDescent="0.3">
      <c r="A630" t="s">
        <v>2453</v>
      </c>
      <c r="B630" t="s">
        <v>2454</v>
      </c>
      <c r="C630" s="1" t="str">
        <f t="shared" si="96"/>
        <v>21:0691</v>
      </c>
      <c r="D630" s="1" t="str">
        <f t="shared" si="100"/>
        <v>21:0209</v>
      </c>
      <c r="E630" t="s">
        <v>2455</v>
      </c>
      <c r="F630" t="s">
        <v>2456</v>
      </c>
      <c r="H630">
        <v>45.656209599999997</v>
      </c>
      <c r="I630">
        <v>-79.604076199999994</v>
      </c>
      <c r="J630" s="1" t="str">
        <f t="shared" si="101"/>
        <v>Fluid (lake)</v>
      </c>
      <c r="K630" s="1" t="str">
        <f t="shared" si="102"/>
        <v>Untreated Water</v>
      </c>
      <c r="L630">
        <v>34</v>
      </c>
      <c r="M630" t="s">
        <v>68</v>
      </c>
      <c r="N630">
        <v>629</v>
      </c>
      <c r="O630">
        <v>50</v>
      </c>
      <c r="P630">
        <v>5.7</v>
      </c>
      <c r="Q630">
        <v>2.5000000000000001E-2</v>
      </c>
      <c r="R630">
        <v>5</v>
      </c>
      <c r="S630">
        <v>1.1000000000000001</v>
      </c>
      <c r="T630">
        <v>9</v>
      </c>
    </row>
    <row r="631" spans="1:20" hidden="1" x14ac:dyDescent="0.3">
      <c r="A631" t="s">
        <v>2457</v>
      </c>
      <c r="B631" t="s">
        <v>2458</v>
      </c>
      <c r="C631" s="1" t="str">
        <f t="shared" si="96"/>
        <v>21:0691</v>
      </c>
      <c r="D631" s="1" t="str">
        <f t="shared" si="100"/>
        <v>21:0209</v>
      </c>
      <c r="E631" t="s">
        <v>2459</v>
      </c>
      <c r="F631" t="s">
        <v>2460</v>
      </c>
      <c r="H631">
        <v>45.676498500000001</v>
      </c>
      <c r="I631">
        <v>-79.6293924</v>
      </c>
      <c r="J631" s="1" t="str">
        <f t="shared" si="101"/>
        <v>Fluid (lake)</v>
      </c>
      <c r="K631" s="1" t="str">
        <f t="shared" si="102"/>
        <v>Untreated Water</v>
      </c>
      <c r="L631">
        <v>34</v>
      </c>
      <c r="M631" t="s">
        <v>73</v>
      </c>
      <c r="N631">
        <v>630</v>
      </c>
      <c r="O631">
        <v>50</v>
      </c>
      <c r="P631">
        <v>5.7</v>
      </c>
      <c r="Q631">
        <v>2.5000000000000001E-2</v>
      </c>
      <c r="R631">
        <v>4.5</v>
      </c>
      <c r="S631">
        <v>1.1000000000000001</v>
      </c>
      <c r="T631">
        <v>8</v>
      </c>
    </row>
    <row r="632" spans="1:20" hidden="1" x14ac:dyDescent="0.3">
      <c r="A632" t="s">
        <v>2461</v>
      </c>
      <c r="B632" t="s">
        <v>2462</v>
      </c>
      <c r="C632" s="1" t="str">
        <f t="shared" si="96"/>
        <v>21:0691</v>
      </c>
      <c r="D632" s="1" t="str">
        <f t="shared" si="100"/>
        <v>21:0209</v>
      </c>
      <c r="E632" t="s">
        <v>2463</v>
      </c>
      <c r="F632" t="s">
        <v>2464</v>
      </c>
      <c r="H632">
        <v>45.691376499999997</v>
      </c>
      <c r="I632">
        <v>-79.669690900000006</v>
      </c>
      <c r="J632" s="1" t="str">
        <f t="shared" si="101"/>
        <v>Fluid (lake)</v>
      </c>
      <c r="K632" s="1" t="str">
        <f t="shared" si="102"/>
        <v>Untreated Water</v>
      </c>
      <c r="L632">
        <v>34</v>
      </c>
      <c r="M632" t="s">
        <v>78</v>
      </c>
      <c r="N632">
        <v>631</v>
      </c>
      <c r="O632">
        <v>50</v>
      </c>
      <c r="P632">
        <v>5.6</v>
      </c>
      <c r="Q632">
        <v>2.5000000000000001E-2</v>
      </c>
      <c r="R632">
        <v>4.4000000000000004</v>
      </c>
      <c r="S632">
        <v>1</v>
      </c>
      <c r="T632">
        <v>6</v>
      </c>
    </row>
    <row r="633" spans="1:20" hidden="1" x14ac:dyDescent="0.3">
      <c r="A633" t="s">
        <v>2465</v>
      </c>
      <c r="B633" t="s">
        <v>2466</v>
      </c>
      <c r="C633" s="1" t="str">
        <f t="shared" si="96"/>
        <v>21:0691</v>
      </c>
      <c r="D633" s="1" t="str">
        <f t="shared" si="100"/>
        <v>21:0209</v>
      </c>
      <c r="E633" t="s">
        <v>2467</v>
      </c>
      <c r="F633" t="s">
        <v>2468</v>
      </c>
      <c r="H633">
        <v>45.722472199999999</v>
      </c>
      <c r="I633">
        <v>-79.750759200000005</v>
      </c>
      <c r="J633" s="1" t="str">
        <f t="shared" si="101"/>
        <v>Fluid (lake)</v>
      </c>
      <c r="K633" s="1" t="str">
        <f t="shared" si="102"/>
        <v>Untreated Water</v>
      </c>
      <c r="L633">
        <v>34</v>
      </c>
      <c r="M633" t="s">
        <v>83</v>
      </c>
      <c r="N633">
        <v>632</v>
      </c>
      <c r="O633">
        <v>40</v>
      </c>
      <c r="P633">
        <v>5.7</v>
      </c>
      <c r="Q633">
        <v>2.5000000000000001E-2</v>
      </c>
      <c r="R633">
        <v>4.7</v>
      </c>
      <c r="S633">
        <v>0.7</v>
      </c>
      <c r="T633">
        <v>6</v>
      </c>
    </row>
    <row r="634" spans="1:20" hidden="1" x14ac:dyDescent="0.3">
      <c r="A634" t="s">
        <v>2469</v>
      </c>
      <c r="B634" t="s">
        <v>2470</v>
      </c>
      <c r="C634" s="1" t="str">
        <f t="shared" si="96"/>
        <v>21:0691</v>
      </c>
      <c r="D634" s="1" t="str">
        <f t="shared" si="100"/>
        <v>21:0209</v>
      </c>
      <c r="E634" t="s">
        <v>2471</v>
      </c>
      <c r="F634" t="s">
        <v>2472</v>
      </c>
      <c r="H634">
        <v>45.759073899999997</v>
      </c>
      <c r="I634">
        <v>-79.766902000000002</v>
      </c>
      <c r="J634" s="1" t="str">
        <f t="shared" si="101"/>
        <v>Fluid (lake)</v>
      </c>
      <c r="K634" s="1" t="str">
        <f t="shared" si="102"/>
        <v>Untreated Water</v>
      </c>
      <c r="L634">
        <v>34</v>
      </c>
      <c r="M634" t="s">
        <v>88</v>
      </c>
      <c r="N634">
        <v>633</v>
      </c>
      <c r="O634">
        <v>40</v>
      </c>
      <c r="P634">
        <v>5.8</v>
      </c>
      <c r="Q634">
        <v>2.5000000000000001E-2</v>
      </c>
      <c r="R634">
        <v>7.8</v>
      </c>
      <c r="S634">
        <v>0.9</v>
      </c>
      <c r="T634">
        <v>15</v>
      </c>
    </row>
    <row r="635" spans="1:20" hidden="1" x14ac:dyDescent="0.3">
      <c r="A635" t="s">
        <v>2473</v>
      </c>
      <c r="B635" t="s">
        <v>2474</v>
      </c>
      <c r="C635" s="1" t="str">
        <f t="shared" si="96"/>
        <v>21:0691</v>
      </c>
      <c r="D635" s="1" t="str">
        <f t="shared" si="100"/>
        <v>21:0209</v>
      </c>
      <c r="E635" t="s">
        <v>2475</v>
      </c>
      <c r="F635" t="s">
        <v>2476</v>
      </c>
      <c r="H635">
        <v>45.777924599999999</v>
      </c>
      <c r="I635">
        <v>-79.751448100000005</v>
      </c>
      <c r="J635" s="1" t="str">
        <f t="shared" si="101"/>
        <v>Fluid (lake)</v>
      </c>
      <c r="K635" s="1" t="str">
        <f t="shared" si="102"/>
        <v>Untreated Water</v>
      </c>
      <c r="L635">
        <v>34</v>
      </c>
      <c r="M635" t="s">
        <v>93</v>
      </c>
      <c r="N635">
        <v>634</v>
      </c>
      <c r="O635">
        <v>40</v>
      </c>
      <c r="P635">
        <v>5.6</v>
      </c>
      <c r="Q635">
        <v>2.5000000000000001E-2</v>
      </c>
      <c r="R635">
        <v>3.4</v>
      </c>
      <c r="S635">
        <v>0.9</v>
      </c>
      <c r="T635">
        <v>5</v>
      </c>
    </row>
    <row r="636" spans="1:20" hidden="1" x14ac:dyDescent="0.3">
      <c r="A636" t="s">
        <v>2477</v>
      </c>
      <c r="B636" t="s">
        <v>2478</v>
      </c>
      <c r="C636" s="1" t="str">
        <f t="shared" si="96"/>
        <v>21:0691</v>
      </c>
      <c r="D636" s="1" t="str">
        <f t="shared" si="100"/>
        <v>21:0209</v>
      </c>
      <c r="E636" t="s">
        <v>2479</v>
      </c>
      <c r="F636" t="s">
        <v>2480</v>
      </c>
      <c r="H636">
        <v>45.8013124</v>
      </c>
      <c r="I636">
        <v>-79.760897400000005</v>
      </c>
      <c r="J636" s="1" t="str">
        <f t="shared" si="101"/>
        <v>Fluid (lake)</v>
      </c>
      <c r="K636" s="1" t="str">
        <f t="shared" si="102"/>
        <v>Untreated Water</v>
      </c>
      <c r="L636">
        <v>34</v>
      </c>
      <c r="M636" t="s">
        <v>98</v>
      </c>
      <c r="N636">
        <v>635</v>
      </c>
      <c r="O636">
        <v>50</v>
      </c>
      <c r="P636">
        <v>4.9000000000000004</v>
      </c>
      <c r="Q636">
        <v>2.5000000000000001E-2</v>
      </c>
      <c r="R636">
        <v>2.2000000000000002</v>
      </c>
      <c r="S636">
        <v>0.6</v>
      </c>
      <c r="T636">
        <v>1</v>
      </c>
    </row>
    <row r="637" spans="1:20" hidden="1" x14ac:dyDescent="0.3">
      <c r="A637" t="s">
        <v>2481</v>
      </c>
      <c r="B637" t="s">
        <v>2482</v>
      </c>
      <c r="C637" s="1" t="str">
        <f t="shared" si="96"/>
        <v>21:0691</v>
      </c>
      <c r="D637" s="1" t="str">
        <f>HYPERLINK("https://geochem.nrcan.gc.ca/cdogs/content/svy/svy_e.htm", "")</f>
        <v/>
      </c>
      <c r="G637" s="1" t="str">
        <f>HYPERLINK("https://geochem.nrcan.gc.ca/cdogs/content/cr_/cr_00082_e.htm", "82")</f>
        <v>82</v>
      </c>
      <c r="J637" t="s">
        <v>46</v>
      </c>
      <c r="K637" t="s">
        <v>47</v>
      </c>
      <c r="L637">
        <v>34</v>
      </c>
      <c r="M637" t="s">
        <v>48</v>
      </c>
      <c r="N637">
        <v>636</v>
      </c>
      <c r="O637">
        <v>50</v>
      </c>
      <c r="P637">
        <v>6.1</v>
      </c>
      <c r="Q637">
        <v>0.47</v>
      </c>
      <c r="R637">
        <v>16.5</v>
      </c>
      <c r="S637">
        <v>2.1</v>
      </c>
      <c r="T637">
        <v>36</v>
      </c>
    </row>
    <row r="638" spans="1:20" hidden="1" x14ac:dyDescent="0.3">
      <c r="A638" t="s">
        <v>2483</v>
      </c>
      <c r="B638" t="s">
        <v>2484</v>
      </c>
      <c r="C638" s="1" t="str">
        <f t="shared" si="96"/>
        <v>21:0691</v>
      </c>
      <c r="D638" s="1" t="str">
        <f t="shared" ref="D638:D655" si="103">HYPERLINK("https://geochem.nrcan.gc.ca/cdogs/content/svy/svy210209_e.htm", "21:0209")</f>
        <v>21:0209</v>
      </c>
      <c r="E638" t="s">
        <v>2485</v>
      </c>
      <c r="F638" t="s">
        <v>2486</v>
      </c>
      <c r="H638">
        <v>45.876528800000003</v>
      </c>
      <c r="I638">
        <v>-79.8003274</v>
      </c>
      <c r="J638" s="1" t="str">
        <f t="shared" ref="J638:J655" si="104">HYPERLINK("https://geochem.nrcan.gc.ca/cdogs/content/kwd/kwd020016_e.htm", "Fluid (lake)")</f>
        <v>Fluid (lake)</v>
      </c>
      <c r="K638" s="1" t="str">
        <f t="shared" ref="K638:K655" si="105">HYPERLINK("https://geochem.nrcan.gc.ca/cdogs/content/kwd/kwd080007_e.htm", "Untreated Water")</f>
        <v>Untreated Water</v>
      </c>
      <c r="L638">
        <v>34</v>
      </c>
      <c r="M638" t="s">
        <v>103</v>
      </c>
      <c r="N638">
        <v>637</v>
      </c>
      <c r="O638">
        <v>110</v>
      </c>
      <c r="P638">
        <v>5.8</v>
      </c>
      <c r="Q638">
        <v>2.5000000000000001E-2</v>
      </c>
      <c r="R638">
        <v>6.2</v>
      </c>
      <c r="S638">
        <v>0.9</v>
      </c>
      <c r="T638">
        <v>10</v>
      </c>
    </row>
    <row r="639" spans="1:20" hidden="1" x14ac:dyDescent="0.3">
      <c r="A639" t="s">
        <v>2487</v>
      </c>
      <c r="B639" t="s">
        <v>2488</v>
      </c>
      <c r="C639" s="1" t="str">
        <f t="shared" si="96"/>
        <v>21:0691</v>
      </c>
      <c r="D639" s="1" t="str">
        <f t="shared" si="103"/>
        <v>21:0209</v>
      </c>
      <c r="E639" t="s">
        <v>2489</v>
      </c>
      <c r="F639" t="s">
        <v>2490</v>
      </c>
      <c r="H639">
        <v>45.9011852</v>
      </c>
      <c r="I639">
        <v>-79.798119099999994</v>
      </c>
      <c r="J639" s="1" t="str">
        <f t="shared" si="104"/>
        <v>Fluid (lake)</v>
      </c>
      <c r="K639" s="1" t="str">
        <f t="shared" si="105"/>
        <v>Untreated Water</v>
      </c>
      <c r="L639">
        <v>34</v>
      </c>
      <c r="M639" t="s">
        <v>108</v>
      </c>
      <c r="N639">
        <v>638</v>
      </c>
      <c r="O639">
        <v>50</v>
      </c>
      <c r="P639">
        <v>5.6</v>
      </c>
      <c r="Q639">
        <v>2.5000000000000001E-2</v>
      </c>
      <c r="R639">
        <v>4.5</v>
      </c>
      <c r="S639">
        <v>0.6</v>
      </c>
      <c r="T639">
        <v>8</v>
      </c>
    </row>
    <row r="640" spans="1:20" hidden="1" x14ac:dyDescent="0.3">
      <c r="A640" t="s">
        <v>2491</v>
      </c>
      <c r="B640" t="s">
        <v>2492</v>
      </c>
      <c r="C640" s="1" t="str">
        <f t="shared" si="96"/>
        <v>21:0691</v>
      </c>
      <c r="D640" s="1" t="str">
        <f t="shared" si="103"/>
        <v>21:0209</v>
      </c>
      <c r="E640" t="s">
        <v>2493</v>
      </c>
      <c r="F640" t="s">
        <v>2494</v>
      </c>
      <c r="H640">
        <v>45.930219100000002</v>
      </c>
      <c r="I640">
        <v>-79.808250099999995</v>
      </c>
      <c r="J640" s="1" t="str">
        <f t="shared" si="104"/>
        <v>Fluid (lake)</v>
      </c>
      <c r="K640" s="1" t="str">
        <f t="shared" si="105"/>
        <v>Untreated Water</v>
      </c>
      <c r="L640">
        <v>34</v>
      </c>
      <c r="M640" t="s">
        <v>113</v>
      </c>
      <c r="N640">
        <v>639</v>
      </c>
      <c r="O640">
        <v>40</v>
      </c>
      <c r="P640">
        <v>5.6</v>
      </c>
      <c r="Q640">
        <v>2.5000000000000001E-2</v>
      </c>
      <c r="R640">
        <v>5.8</v>
      </c>
      <c r="S640">
        <v>1</v>
      </c>
      <c r="T640">
        <v>12</v>
      </c>
    </row>
    <row r="641" spans="1:20" hidden="1" x14ac:dyDescent="0.3">
      <c r="A641" t="s">
        <v>2495</v>
      </c>
      <c r="B641" t="s">
        <v>2496</v>
      </c>
      <c r="C641" s="1" t="str">
        <f t="shared" si="96"/>
        <v>21:0691</v>
      </c>
      <c r="D641" s="1" t="str">
        <f t="shared" si="103"/>
        <v>21:0209</v>
      </c>
      <c r="E641" t="s">
        <v>2497</v>
      </c>
      <c r="F641" t="s">
        <v>2498</v>
      </c>
      <c r="H641">
        <v>45.956744800000003</v>
      </c>
      <c r="I641">
        <v>-79.8178774</v>
      </c>
      <c r="J641" s="1" t="str">
        <f t="shared" si="104"/>
        <v>Fluid (lake)</v>
      </c>
      <c r="K641" s="1" t="str">
        <f t="shared" si="105"/>
        <v>Untreated Water</v>
      </c>
      <c r="L641">
        <v>35</v>
      </c>
      <c r="M641" t="s">
        <v>33</v>
      </c>
      <c r="N641">
        <v>640</v>
      </c>
      <c r="O641">
        <v>60</v>
      </c>
      <c r="P641">
        <v>5.7</v>
      </c>
      <c r="Q641">
        <v>2.5000000000000001E-2</v>
      </c>
      <c r="R641">
        <v>6.5</v>
      </c>
      <c r="S641">
        <v>1.1000000000000001</v>
      </c>
      <c r="T641">
        <v>12</v>
      </c>
    </row>
    <row r="642" spans="1:20" hidden="1" x14ac:dyDescent="0.3">
      <c r="A642" t="s">
        <v>2499</v>
      </c>
      <c r="B642" t="s">
        <v>2500</v>
      </c>
      <c r="C642" s="1" t="str">
        <f t="shared" ref="C642:C705" si="106">HYPERLINK("https://geochem.nrcan.gc.ca/cdogs/content/bdl/bdl210691_e.htm", "21:0691")</f>
        <v>21:0691</v>
      </c>
      <c r="D642" s="1" t="str">
        <f t="shared" si="103"/>
        <v>21:0209</v>
      </c>
      <c r="E642" t="s">
        <v>2501</v>
      </c>
      <c r="F642" t="s">
        <v>2502</v>
      </c>
      <c r="H642">
        <v>45.983025499999997</v>
      </c>
      <c r="I642">
        <v>-79.810862900000004</v>
      </c>
      <c r="J642" s="1" t="str">
        <f t="shared" si="104"/>
        <v>Fluid (lake)</v>
      </c>
      <c r="K642" s="1" t="str">
        <f t="shared" si="105"/>
        <v>Untreated Water</v>
      </c>
      <c r="L642">
        <v>35</v>
      </c>
      <c r="M642" t="s">
        <v>24</v>
      </c>
      <c r="N642">
        <v>641</v>
      </c>
      <c r="O642">
        <v>50</v>
      </c>
      <c r="P642">
        <v>4.9000000000000004</v>
      </c>
      <c r="Q642">
        <v>2.5000000000000001E-2</v>
      </c>
      <c r="R642">
        <v>3.8</v>
      </c>
      <c r="S642">
        <v>0.9</v>
      </c>
      <c r="T642">
        <v>1</v>
      </c>
    </row>
    <row r="643" spans="1:20" hidden="1" x14ac:dyDescent="0.3">
      <c r="A643" t="s">
        <v>2503</v>
      </c>
      <c r="B643" t="s">
        <v>2504</v>
      </c>
      <c r="C643" s="1" t="str">
        <f t="shared" si="106"/>
        <v>21:0691</v>
      </c>
      <c r="D643" s="1" t="str">
        <f t="shared" si="103"/>
        <v>21:0209</v>
      </c>
      <c r="E643" t="s">
        <v>2501</v>
      </c>
      <c r="F643" t="s">
        <v>2505</v>
      </c>
      <c r="H643">
        <v>45.983025499999997</v>
      </c>
      <c r="I643">
        <v>-79.810862900000004</v>
      </c>
      <c r="J643" s="1" t="str">
        <f t="shared" si="104"/>
        <v>Fluid (lake)</v>
      </c>
      <c r="K643" s="1" t="str">
        <f t="shared" si="105"/>
        <v>Untreated Water</v>
      </c>
      <c r="L643">
        <v>35</v>
      </c>
      <c r="M643" t="s">
        <v>28</v>
      </c>
      <c r="N643">
        <v>642</v>
      </c>
      <c r="O643">
        <v>50</v>
      </c>
      <c r="P643">
        <v>4.8</v>
      </c>
      <c r="Q643">
        <v>2.5000000000000001E-2</v>
      </c>
      <c r="R643">
        <v>3.8</v>
      </c>
      <c r="S643">
        <v>0.8</v>
      </c>
      <c r="T643">
        <v>1</v>
      </c>
    </row>
    <row r="644" spans="1:20" hidden="1" x14ac:dyDescent="0.3">
      <c r="A644" t="s">
        <v>2506</v>
      </c>
      <c r="B644" t="s">
        <v>2507</v>
      </c>
      <c r="C644" s="1" t="str">
        <f t="shared" si="106"/>
        <v>21:0691</v>
      </c>
      <c r="D644" s="1" t="str">
        <f t="shared" si="103"/>
        <v>21:0209</v>
      </c>
      <c r="E644" t="s">
        <v>2508</v>
      </c>
      <c r="F644" t="s">
        <v>2509</v>
      </c>
      <c r="H644">
        <v>45.996072599999998</v>
      </c>
      <c r="I644">
        <v>-79.792504100000002</v>
      </c>
      <c r="J644" s="1" t="str">
        <f t="shared" si="104"/>
        <v>Fluid (lake)</v>
      </c>
      <c r="K644" s="1" t="str">
        <f t="shared" si="105"/>
        <v>Untreated Water</v>
      </c>
      <c r="L644">
        <v>35</v>
      </c>
      <c r="M644" t="s">
        <v>38</v>
      </c>
      <c r="N644">
        <v>643</v>
      </c>
      <c r="O644">
        <v>50</v>
      </c>
      <c r="P644">
        <v>4.8</v>
      </c>
      <c r="Q644">
        <v>2.5000000000000001E-2</v>
      </c>
      <c r="R644">
        <v>2.8</v>
      </c>
      <c r="S644">
        <v>0.6</v>
      </c>
      <c r="T644">
        <v>1</v>
      </c>
    </row>
    <row r="645" spans="1:20" hidden="1" x14ac:dyDescent="0.3">
      <c r="A645" t="s">
        <v>2510</v>
      </c>
      <c r="B645" t="s">
        <v>2511</v>
      </c>
      <c r="C645" s="1" t="str">
        <f t="shared" si="106"/>
        <v>21:0691</v>
      </c>
      <c r="D645" s="1" t="str">
        <f t="shared" si="103"/>
        <v>21:0209</v>
      </c>
      <c r="E645" t="s">
        <v>2512</v>
      </c>
      <c r="F645" t="s">
        <v>2513</v>
      </c>
      <c r="H645">
        <v>45.996534400000002</v>
      </c>
      <c r="I645">
        <v>-79.284717000000001</v>
      </c>
      <c r="J645" s="1" t="str">
        <f t="shared" si="104"/>
        <v>Fluid (lake)</v>
      </c>
      <c r="K645" s="1" t="str">
        <f t="shared" si="105"/>
        <v>Untreated Water</v>
      </c>
      <c r="L645">
        <v>35</v>
      </c>
      <c r="M645" t="s">
        <v>43</v>
      </c>
      <c r="N645">
        <v>644</v>
      </c>
      <c r="O645">
        <v>60</v>
      </c>
      <c r="P645">
        <v>5</v>
      </c>
      <c r="Q645">
        <v>2.5000000000000001E-2</v>
      </c>
      <c r="R645">
        <v>2.7</v>
      </c>
      <c r="S645">
        <v>0.4</v>
      </c>
      <c r="T645">
        <v>2</v>
      </c>
    </row>
    <row r="646" spans="1:20" hidden="1" x14ac:dyDescent="0.3">
      <c r="A646" t="s">
        <v>2514</v>
      </c>
      <c r="B646" t="s">
        <v>2515</v>
      </c>
      <c r="C646" s="1" t="str">
        <f t="shared" si="106"/>
        <v>21:0691</v>
      </c>
      <c r="D646" s="1" t="str">
        <f t="shared" si="103"/>
        <v>21:0209</v>
      </c>
      <c r="E646" t="s">
        <v>2516</v>
      </c>
      <c r="F646" t="s">
        <v>2517</v>
      </c>
      <c r="H646">
        <v>45.994660400000001</v>
      </c>
      <c r="I646">
        <v>-79.247235399999994</v>
      </c>
      <c r="J646" s="1" t="str">
        <f t="shared" si="104"/>
        <v>Fluid (lake)</v>
      </c>
      <c r="K646" s="1" t="str">
        <f t="shared" si="105"/>
        <v>Untreated Water</v>
      </c>
      <c r="L646">
        <v>35</v>
      </c>
      <c r="M646" t="s">
        <v>53</v>
      </c>
      <c r="N646">
        <v>645</v>
      </c>
      <c r="O646">
        <v>50</v>
      </c>
      <c r="P646">
        <v>5.5</v>
      </c>
      <c r="Q646">
        <v>2.5000000000000001E-2</v>
      </c>
      <c r="R646">
        <v>3.8</v>
      </c>
      <c r="S646">
        <v>0.8</v>
      </c>
      <c r="T646">
        <v>7</v>
      </c>
    </row>
    <row r="647" spans="1:20" hidden="1" x14ac:dyDescent="0.3">
      <c r="A647" t="s">
        <v>2518</v>
      </c>
      <c r="B647" t="s">
        <v>2519</v>
      </c>
      <c r="C647" s="1" t="str">
        <f t="shared" si="106"/>
        <v>21:0691</v>
      </c>
      <c r="D647" s="1" t="str">
        <f t="shared" si="103"/>
        <v>21:0209</v>
      </c>
      <c r="E647" t="s">
        <v>2520</v>
      </c>
      <c r="F647" t="s">
        <v>2521</v>
      </c>
      <c r="H647">
        <v>45.987559900000001</v>
      </c>
      <c r="I647">
        <v>-78.952268599999996</v>
      </c>
      <c r="J647" s="1" t="str">
        <f t="shared" si="104"/>
        <v>Fluid (lake)</v>
      </c>
      <c r="K647" s="1" t="str">
        <f t="shared" si="105"/>
        <v>Untreated Water</v>
      </c>
      <c r="L647">
        <v>35</v>
      </c>
      <c r="M647" t="s">
        <v>58</v>
      </c>
      <c r="N647">
        <v>646</v>
      </c>
      <c r="O647">
        <v>40</v>
      </c>
      <c r="P647">
        <v>5.5</v>
      </c>
      <c r="Q647">
        <v>2.5000000000000001E-2</v>
      </c>
      <c r="R647">
        <v>3.7</v>
      </c>
      <c r="S647">
        <v>0.8</v>
      </c>
      <c r="T647">
        <v>5</v>
      </c>
    </row>
    <row r="648" spans="1:20" hidden="1" x14ac:dyDescent="0.3">
      <c r="A648" t="s">
        <v>2522</v>
      </c>
      <c r="B648" t="s">
        <v>2523</v>
      </c>
      <c r="C648" s="1" t="str">
        <f t="shared" si="106"/>
        <v>21:0691</v>
      </c>
      <c r="D648" s="1" t="str">
        <f t="shared" si="103"/>
        <v>21:0209</v>
      </c>
      <c r="E648" t="s">
        <v>2524</v>
      </c>
      <c r="F648" t="s">
        <v>2525</v>
      </c>
      <c r="H648">
        <v>45.973534299999997</v>
      </c>
      <c r="I648">
        <v>-79.010745900000003</v>
      </c>
      <c r="J648" s="1" t="str">
        <f t="shared" si="104"/>
        <v>Fluid (lake)</v>
      </c>
      <c r="K648" s="1" t="str">
        <f t="shared" si="105"/>
        <v>Untreated Water</v>
      </c>
      <c r="L648">
        <v>35</v>
      </c>
      <c r="M648" t="s">
        <v>63</v>
      </c>
      <c r="N648">
        <v>647</v>
      </c>
      <c r="O648">
        <v>50</v>
      </c>
      <c r="P648">
        <v>5.6</v>
      </c>
      <c r="Q648">
        <v>2.5000000000000001E-2</v>
      </c>
      <c r="R648">
        <v>4.5</v>
      </c>
      <c r="S648">
        <v>1</v>
      </c>
      <c r="T648">
        <v>7</v>
      </c>
    </row>
    <row r="649" spans="1:20" hidden="1" x14ac:dyDescent="0.3">
      <c r="A649" t="s">
        <v>2526</v>
      </c>
      <c r="B649" t="s">
        <v>2527</v>
      </c>
      <c r="C649" s="1" t="str">
        <f t="shared" si="106"/>
        <v>21:0691</v>
      </c>
      <c r="D649" s="1" t="str">
        <f t="shared" si="103"/>
        <v>21:0209</v>
      </c>
      <c r="E649" t="s">
        <v>2528</v>
      </c>
      <c r="F649" t="s">
        <v>2529</v>
      </c>
      <c r="H649">
        <v>45.931928300000003</v>
      </c>
      <c r="I649">
        <v>-79.106372699999994</v>
      </c>
      <c r="J649" s="1" t="str">
        <f t="shared" si="104"/>
        <v>Fluid (lake)</v>
      </c>
      <c r="K649" s="1" t="str">
        <f t="shared" si="105"/>
        <v>Untreated Water</v>
      </c>
      <c r="L649">
        <v>35</v>
      </c>
      <c r="M649" t="s">
        <v>68</v>
      </c>
      <c r="N649">
        <v>648</v>
      </c>
      <c r="O649">
        <v>40</v>
      </c>
      <c r="P649">
        <v>5.6</v>
      </c>
      <c r="Q649">
        <v>2.5000000000000001E-2</v>
      </c>
      <c r="R649">
        <v>4.0999999999999996</v>
      </c>
      <c r="S649">
        <v>1</v>
      </c>
      <c r="T649">
        <v>7</v>
      </c>
    </row>
    <row r="650" spans="1:20" hidden="1" x14ac:dyDescent="0.3">
      <c r="A650" t="s">
        <v>2530</v>
      </c>
      <c r="B650" t="s">
        <v>2531</v>
      </c>
      <c r="C650" s="1" t="str">
        <f t="shared" si="106"/>
        <v>21:0691</v>
      </c>
      <c r="D650" s="1" t="str">
        <f t="shared" si="103"/>
        <v>21:0209</v>
      </c>
      <c r="E650" t="s">
        <v>2532</v>
      </c>
      <c r="F650" t="s">
        <v>2533</v>
      </c>
      <c r="H650">
        <v>45.914125599999998</v>
      </c>
      <c r="I650">
        <v>-79.139267899999993</v>
      </c>
      <c r="J650" s="1" t="str">
        <f t="shared" si="104"/>
        <v>Fluid (lake)</v>
      </c>
      <c r="K650" s="1" t="str">
        <f t="shared" si="105"/>
        <v>Untreated Water</v>
      </c>
      <c r="L650">
        <v>35</v>
      </c>
      <c r="M650" t="s">
        <v>73</v>
      </c>
      <c r="N650">
        <v>649</v>
      </c>
      <c r="O650">
        <v>40</v>
      </c>
      <c r="P650">
        <v>5.5</v>
      </c>
      <c r="Q650">
        <v>2.5000000000000001E-2</v>
      </c>
      <c r="R650">
        <v>3.2</v>
      </c>
      <c r="S650">
        <v>0.7</v>
      </c>
      <c r="T650">
        <v>3</v>
      </c>
    </row>
    <row r="651" spans="1:20" hidden="1" x14ac:dyDescent="0.3">
      <c r="A651" t="s">
        <v>2534</v>
      </c>
      <c r="B651" t="s">
        <v>2535</v>
      </c>
      <c r="C651" s="1" t="str">
        <f t="shared" si="106"/>
        <v>21:0691</v>
      </c>
      <c r="D651" s="1" t="str">
        <f t="shared" si="103"/>
        <v>21:0209</v>
      </c>
      <c r="E651" t="s">
        <v>2536</v>
      </c>
      <c r="F651" t="s">
        <v>2537</v>
      </c>
      <c r="H651">
        <v>45.916904099999996</v>
      </c>
      <c r="I651">
        <v>-79.174250499999999</v>
      </c>
      <c r="J651" s="1" t="str">
        <f t="shared" si="104"/>
        <v>Fluid (lake)</v>
      </c>
      <c r="K651" s="1" t="str">
        <f t="shared" si="105"/>
        <v>Untreated Water</v>
      </c>
      <c r="L651">
        <v>35</v>
      </c>
      <c r="M651" t="s">
        <v>78</v>
      </c>
      <c r="N651">
        <v>650</v>
      </c>
      <c r="O651">
        <v>40</v>
      </c>
      <c r="P651">
        <v>5.6</v>
      </c>
      <c r="Q651">
        <v>2.5000000000000001E-2</v>
      </c>
      <c r="R651">
        <v>4.9000000000000004</v>
      </c>
      <c r="S651">
        <v>1.1000000000000001</v>
      </c>
      <c r="T651">
        <v>10</v>
      </c>
    </row>
    <row r="652" spans="1:20" hidden="1" x14ac:dyDescent="0.3">
      <c r="A652" t="s">
        <v>2538</v>
      </c>
      <c r="B652" t="s">
        <v>2539</v>
      </c>
      <c r="C652" s="1" t="str">
        <f t="shared" si="106"/>
        <v>21:0691</v>
      </c>
      <c r="D652" s="1" t="str">
        <f t="shared" si="103"/>
        <v>21:0209</v>
      </c>
      <c r="E652" t="s">
        <v>2540</v>
      </c>
      <c r="F652" t="s">
        <v>2541</v>
      </c>
      <c r="H652">
        <v>45.913509400000002</v>
      </c>
      <c r="I652">
        <v>-79.233109900000002</v>
      </c>
      <c r="J652" s="1" t="str">
        <f t="shared" si="104"/>
        <v>Fluid (lake)</v>
      </c>
      <c r="K652" s="1" t="str">
        <f t="shared" si="105"/>
        <v>Untreated Water</v>
      </c>
      <c r="L652">
        <v>35</v>
      </c>
      <c r="M652" t="s">
        <v>83</v>
      </c>
      <c r="N652">
        <v>651</v>
      </c>
      <c r="O652">
        <v>30</v>
      </c>
      <c r="P652">
        <v>5.5</v>
      </c>
      <c r="Q652">
        <v>2.5000000000000001E-2</v>
      </c>
      <c r="R652">
        <v>3.1</v>
      </c>
      <c r="S652">
        <v>0.7</v>
      </c>
      <c r="T652">
        <v>4</v>
      </c>
    </row>
    <row r="653" spans="1:20" hidden="1" x14ac:dyDescent="0.3">
      <c r="A653" t="s">
        <v>2542</v>
      </c>
      <c r="B653" t="s">
        <v>2543</v>
      </c>
      <c r="C653" s="1" t="str">
        <f t="shared" si="106"/>
        <v>21:0691</v>
      </c>
      <c r="D653" s="1" t="str">
        <f t="shared" si="103"/>
        <v>21:0209</v>
      </c>
      <c r="E653" t="s">
        <v>2544</v>
      </c>
      <c r="F653" t="s">
        <v>2545</v>
      </c>
      <c r="H653">
        <v>45.884958400000002</v>
      </c>
      <c r="I653">
        <v>-79.211089299999998</v>
      </c>
      <c r="J653" s="1" t="str">
        <f t="shared" si="104"/>
        <v>Fluid (lake)</v>
      </c>
      <c r="K653" s="1" t="str">
        <f t="shared" si="105"/>
        <v>Untreated Water</v>
      </c>
      <c r="L653">
        <v>35</v>
      </c>
      <c r="M653" t="s">
        <v>88</v>
      </c>
      <c r="N653">
        <v>652</v>
      </c>
      <c r="O653">
        <v>20</v>
      </c>
      <c r="P653">
        <v>5.4</v>
      </c>
      <c r="Q653">
        <v>2.5000000000000001E-2</v>
      </c>
      <c r="R653">
        <v>2.8</v>
      </c>
      <c r="S653">
        <v>0.7</v>
      </c>
      <c r="T653">
        <v>4</v>
      </c>
    </row>
    <row r="654" spans="1:20" hidden="1" x14ac:dyDescent="0.3">
      <c r="A654" t="s">
        <v>2546</v>
      </c>
      <c r="B654" t="s">
        <v>2547</v>
      </c>
      <c r="C654" s="1" t="str">
        <f t="shared" si="106"/>
        <v>21:0691</v>
      </c>
      <c r="D654" s="1" t="str">
        <f t="shared" si="103"/>
        <v>21:0209</v>
      </c>
      <c r="E654" t="s">
        <v>2548</v>
      </c>
      <c r="F654" t="s">
        <v>2549</v>
      </c>
      <c r="H654">
        <v>45.881023900000002</v>
      </c>
      <c r="I654">
        <v>-79.1460972</v>
      </c>
      <c r="J654" s="1" t="str">
        <f t="shared" si="104"/>
        <v>Fluid (lake)</v>
      </c>
      <c r="K654" s="1" t="str">
        <f t="shared" si="105"/>
        <v>Untreated Water</v>
      </c>
      <c r="L654">
        <v>35</v>
      </c>
      <c r="M654" t="s">
        <v>93</v>
      </c>
      <c r="N654">
        <v>653</v>
      </c>
      <c r="O654">
        <v>30</v>
      </c>
      <c r="P654">
        <v>4.8</v>
      </c>
      <c r="Q654">
        <v>2.5000000000000001E-2</v>
      </c>
      <c r="R654">
        <v>3.4</v>
      </c>
      <c r="S654">
        <v>0.9</v>
      </c>
      <c r="T654">
        <v>1</v>
      </c>
    </row>
    <row r="655" spans="1:20" hidden="1" x14ac:dyDescent="0.3">
      <c r="A655" t="s">
        <v>2550</v>
      </c>
      <c r="B655" t="s">
        <v>2551</v>
      </c>
      <c r="C655" s="1" t="str">
        <f t="shared" si="106"/>
        <v>21:0691</v>
      </c>
      <c r="D655" s="1" t="str">
        <f t="shared" si="103"/>
        <v>21:0209</v>
      </c>
      <c r="E655" t="s">
        <v>2552</v>
      </c>
      <c r="F655" t="s">
        <v>2553</v>
      </c>
      <c r="H655">
        <v>45.901115599999997</v>
      </c>
      <c r="I655">
        <v>-79.094801599999997</v>
      </c>
      <c r="J655" s="1" t="str">
        <f t="shared" si="104"/>
        <v>Fluid (lake)</v>
      </c>
      <c r="K655" s="1" t="str">
        <f t="shared" si="105"/>
        <v>Untreated Water</v>
      </c>
      <c r="L655">
        <v>35</v>
      </c>
      <c r="M655" t="s">
        <v>98</v>
      </c>
      <c r="N655">
        <v>654</v>
      </c>
      <c r="O655">
        <v>30</v>
      </c>
      <c r="P655">
        <v>5.3</v>
      </c>
      <c r="Q655">
        <v>2.5000000000000001E-2</v>
      </c>
      <c r="R655">
        <v>2.6</v>
      </c>
      <c r="S655">
        <v>0.5</v>
      </c>
      <c r="T655">
        <v>2</v>
      </c>
    </row>
    <row r="656" spans="1:20" hidden="1" x14ac:dyDescent="0.3">
      <c r="A656" t="s">
        <v>2554</v>
      </c>
      <c r="B656" t="s">
        <v>2555</v>
      </c>
      <c r="C656" s="1" t="str">
        <f t="shared" si="106"/>
        <v>21:0691</v>
      </c>
      <c r="D656" s="1" t="str">
        <f>HYPERLINK("https://geochem.nrcan.gc.ca/cdogs/content/svy/svy_e.htm", "")</f>
        <v/>
      </c>
      <c r="G656" s="1" t="str">
        <f>HYPERLINK("https://geochem.nrcan.gc.ca/cdogs/content/cr_/cr_00082_e.htm", "82")</f>
        <v>82</v>
      </c>
      <c r="J656" t="s">
        <v>46</v>
      </c>
      <c r="K656" t="s">
        <v>47</v>
      </c>
      <c r="L656">
        <v>35</v>
      </c>
      <c r="M656" t="s">
        <v>48</v>
      </c>
      <c r="N656">
        <v>655</v>
      </c>
      <c r="O656">
        <v>110</v>
      </c>
      <c r="P656">
        <v>6.1</v>
      </c>
      <c r="Q656">
        <v>0.44</v>
      </c>
      <c r="R656">
        <v>18</v>
      </c>
      <c r="S656">
        <v>2.1</v>
      </c>
      <c r="T656">
        <v>37</v>
      </c>
    </row>
    <row r="657" spans="1:20" hidden="1" x14ac:dyDescent="0.3">
      <c r="A657" t="s">
        <v>2556</v>
      </c>
      <c r="B657" t="s">
        <v>2557</v>
      </c>
      <c r="C657" s="1" t="str">
        <f t="shared" si="106"/>
        <v>21:0691</v>
      </c>
      <c r="D657" s="1" t="str">
        <f t="shared" ref="D657:D662" si="107">HYPERLINK("https://geochem.nrcan.gc.ca/cdogs/content/svy/svy210209_e.htm", "21:0209")</f>
        <v>21:0209</v>
      </c>
      <c r="E657" t="s">
        <v>2558</v>
      </c>
      <c r="F657" t="s">
        <v>2559</v>
      </c>
      <c r="H657">
        <v>45.929577000000002</v>
      </c>
      <c r="I657">
        <v>-78.990792900000002</v>
      </c>
      <c r="J657" s="1" t="str">
        <f t="shared" ref="J657:J662" si="108">HYPERLINK("https://geochem.nrcan.gc.ca/cdogs/content/kwd/kwd020016_e.htm", "Fluid (lake)")</f>
        <v>Fluid (lake)</v>
      </c>
      <c r="K657" s="1" t="str">
        <f t="shared" ref="K657:K662" si="109">HYPERLINK("https://geochem.nrcan.gc.ca/cdogs/content/kwd/kwd080007_e.htm", "Untreated Water")</f>
        <v>Untreated Water</v>
      </c>
      <c r="L657">
        <v>35</v>
      </c>
      <c r="M657" t="s">
        <v>103</v>
      </c>
      <c r="N657">
        <v>656</v>
      </c>
      <c r="O657">
        <v>50</v>
      </c>
      <c r="P657">
        <v>4.7</v>
      </c>
      <c r="Q657">
        <v>2.5000000000000001E-2</v>
      </c>
      <c r="R657">
        <v>3</v>
      </c>
      <c r="S657">
        <v>0.9</v>
      </c>
      <c r="T657">
        <v>1</v>
      </c>
    </row>
    <row r="658" spans="1:20" hidden="1" x14ac:dyDescent="0.3">
      <c r="A658" t="s">
        <v>2560</v>
      </c>
      <c r="B658" t="s">
        <v>2561</v>
      </c>
      <c r="C658" s="1" t="str">
        <f t="shared" si="106"/>
        <v>21:0691</v>
      </c>
      <c r="D658" s="1" t="str">
        <f t="shared" si="107"/>
        <v>21:0209</v>
      </c>
      <c r="E658" t="s">
        <v>2562</v>
      </c>
      <c r="F658" t="s">
        <v>2563</v>
      </c>
      <c r="H658">
        <v>45.957096200000002</v>
      </c>
      <c r="I658">
        <v>-78.9499596</v>
      </c>
      <c r="J658" s="1" t="str">
        <f t="shared" si="108"/>
        <v>Fluid (lake)</v>
      </c>
      <c r="K658" s="1" t="str">
        <f t="shared" si="109"/>
        <v>Untreated Water</v>
      </c>
      <c r="L658">
        <v>35</v>
      </c>
      <c r="M658" t="s">
        <v>108</v>
      </c>
      <c r="N658">
        <v>657</v>
      </c>
      <c r="O658">
        <v>50</v>
      </c>
      <c r="P658">
        <v>5.6</v>
      </c>
      <c r="Q658">
        <v>2.5000000000000001E-2</v>
      </c>
      <c r="R658">
        <v>4.5</v>
      </c>
      <c r="S658">
        <v>1</v>
      </c>
      <c r="T658">
        <v>6</v>
      </c>
    </row>
    <row r="659" spans="1:20" hidden="1" x14ac:dyDescent="0.3">
      <c r="A659" t="s">
        <v>2564</v>
      </c>
      <c r="B659" t="s">
        <v>2565</v>
      </c>
      <c r="C659" s="1" t="str">
        <f t="shared" si="106"/>
        <v>21:0691</v>
      </c>
      <c r="D659" s="1" t="str">
        <f t="shared" si="107"/>
        <v>21:0209</v>
      </c>
      <c r="E659" t="s">
        <v>2566</v>
      </c>
      <c r="F659" t="s">
        <v>2567</v>
      </c>
      <c r="H659">
        <v>45.9412211</v>
      </c>
      <c r="I659">
        <v>-78.918202500000007</v>
      </c>
      <c r="J659" s="1" t="str">
        <f t="shared" si="108"/>
        <v>Fluid (lake)</v>
      </c>
      <c r="K659" s="1" t="str">
        <f t="shared" si="109"/>
        <v>Untreated Water</v>
      </c>
      <c r="L659">
        <v>35</v>
      </c>
      <c r="M659" t="s">
        <v>113</v>
      </c>
      <c r="N659">
        <v>658</v>
      </c>
      <c r="O659">
        <v>50</v>
      </c>
      <c r="P659">
        <v>5.6</v>
      </c>
      <c r="Q659">
        <v>2.5000000000000001E-2</v>
      </c>
      <c r="R659">
        <v>4.5</v>
      </c>
      <c r="S659">
        <v>1.2</v>
      </c>
      <c r="T659">
        <v>7</v>
      </c>
    </row>
    <row r="660" spans="1:20" hidden="1" x14ac:dyDescent="0.3">
      <c r="A660" t="s">
        <v>2568</v>
      </c>
      <c r="B660" t="s">
        <v>2569</v>
      </c>
      <c r="C660" s="1" t="str">
        <f t="shared" si="106"/>
        <v>21:0691</v>
      </c>
      <c r="D660" s="1" t="str">
        <f t="shared" si="107"/>
        <v>21:0209</v>
      </c>
      <c r="E660" t="s">
        <v>2570</v>
      </c>
      <c r="F660" t="s">
        <v>2571</v>
      </c>
      <c r="H660">
        <v>45.9294674</v>
      </c>
      <c r="I660">
        <v>-78.887350900000001</v>
      </c>
      <c r="J660" s="1" t="str">
        <f t="shared" si="108"/>
        <v>Fluid (lake)</v>
      </c>
      <c r="K660" s="1" t="str">
        <f t="shared" si="109"/>
        <v>Untreated Water</v>
      </c>
      <c r="L660">
        <v>36</v>
      </c>
      <c r="M660" t="s">
        <v>24</v>
      </c>
      <c r="N660">
        <v>659</v>
      </c>
      <c r="O660">
        <v>50</v>
      </c>
      <c r="P660">
        <v>5.3</v>
      </c>
      <c r="Q660">
        <v>2.5000000000000001E-2</v>
      </c>
      <c r="R660">
        <v>2.8</v>
      </c>
      <c r="S660">
        <v>0.6</v>
      </c>
      <c r="T660">
        <v>2</v>
      </c>
    </row>
    <row r="661" spans="1:20" hidden="1" x14ac:dyDescent="0.3">
      <c r="A661" t="s">
        <v>2572</v>
      </c>
      <c r="B661" t="s">
        <v>2573</v>
      </c>
      <c r="C661" s="1" t="str">
        <f t="shared" si="106"/>
        <v>21:0691</v>
      </c>
      <c r="D661" s="1" t="str">
        <f t="shared" si="107"/>
        <v>21:0209</v>
      </c>
      <c r="E661" t="s">
        <v>2570</v>
      </c>
      <c r="F661" t="s">
        <v>2574</v>
      </c>
      <c r="H661">
        <v>45.9294674</v>
      </c>
      <c r="I661">
        <v>-78.887350900000001</v>
      </c>
      <c r="J661" s="1" t="str">
        <f t="shared" si="108"/>
        <v>Fluid (lake)</v>
      </c>
      <c r="K661" s="1" t="str">
        <f t="shared" si="109"/>
        <v>Untreated Water</v>
      </c>
      <c r="L661">
        <v>36</v>
      </c>
      <c r="M661" t="s">
        <v>28</v>
      </c>
      <c r="N661">
        <v>660</v>
      </c>
      <c r="O661">
        <v>50</v>
      </c>
      <c r="P661">
        <v>5.3</v>
      </c>
      <c r="Q661">
        <v>2.5000000000000001E-2</v>
      </c>
      <c r="R661">
        <v>2.9</v>
      </c>
      <c r="S661">
        <v>0.6</v>
      </c>
      <c r="T661">
        <v>2</v>
      </c>
    </row>
    <row r="662" spans="1:20" hidden="1" x14ac:dyDescent="0.3">
      <c r="A662" t="s">
        <v>2575</v>
      </c>
      <c r="B662" t="s">
        <v>2576</v>
      </c>
      <c r="C662" s="1" t="str">
        <f t="shared" si="106"/>
        <v>21:0691</v>
      </c>
      <c r="D662" s="1" t="str">
        <f t="shared" si="107"/>
        <v>21:0209</v>
      </c>
      <c r="E662" t="s">
        <v>2577</v>
      </c>
      <c r="F662" t="s">
        <v>2578</v>
      </c>
      <c r="H662">
        <v>45.966130300000003</v>
      </c>
      <c r="I662">
        <v>-78.866092499999993</v>
      </c>
      <c r="J662" s="1" t="str">
        <f t="shared" si="108"/>
        <v>Fluid (lake)</v>
      </c>
      <c r="K662" s="1" t="str">
        <f t="shared" si="109"/>
        <v>Untreated Water</v>
      </c>
      <c r="L662">
        <v>36</v>
      </c>
      <c r="M662" t="s">
        <v>33</v>
      </c>
      <c r="N662">
        <v>661</v>
      </c>
      <c r="O662">
        <v>40</v>
      </c>
      <c r="P662">
        <v>5.6</v>
      </c>
      <c r="Q662">
        <v>2.5000000000000001E-2</v>
      </c>
      <c r="R662">
        <v>4.3</v>
      </c>
      <c r="S662">
        <v>1.1000000000000001</v>
      </c>
      <c r="T662">
        <v>7</v>
      </c>
    </row>
    <row r="663" spans="1:20" hidden="1" x14ac:dyDescent="0.3">
      <c r="A663" t="s">
        <v>2579</v>
      </c>
      <c r="B663" t="s">
        <v>2580</v>
      </c>
      <c r="C663" s="1" t="str">
        <f t="shared" si="106"/>
        <v>21:0691</v>
      </c>
      <c r="D663" s="1" t="str">
        <f>HYPERLINK("https://geochem.nrcan.gc.ca/cdogs/content/svy/svy_e.htm", "")</f>
        <v/>
      </c>
      <c r="G663" s="1" t="str">
        <f>HYPERLINK("https://geochem.nrcan.gc.ca/cdogs/content/cr_/cr_00081_e.htm", "81")</f>
        <v>81</v>
      </c>
      <c r="J663" t="s">
        <v>46</v>
      </c>
      <c r="K663" t="s">
        <v>47</v>
      </c>
      <c r="L663">
        <v>36</v>
      </c>
      <c r="M663" t="s">
        <v>48</v>
      </c>
      <c r="N663">
        <v>662</v>
      </c>
      <c r="O663">
        <v>70</v>
      </c>
      <c r="P663">
        <v>7.3</v>
      </c>
      <c r="Q663">
        <v>0.26</v>
      </c>
      <c r="R663">
        <v>49</v>
      </c>
      <c r="S663">
        <v>3</v>
      </c>
      <c r="T663">
        <v>125</v>
      </c>
    </row>
    <row r="664" spans="1:20" hidden="1" x14ac:dyDescent="0.3">
      <c r="A664" t="s">
        <v>2581</v>
      </c>
      <c r="B664" t="s">
        <v>2582</v>
      </c>
      <c r="C664" s="1" t="str">
        <f t="shared" si="106"/>
        <v>21:0691</v>
      </c>
      <c r="D664" s="1" t="str">
        <f>HYPERLINK("https://geochem.nrcan.gc.ca/cdogs/content/svy/svy210209_e.htm", "21:0209")</f>
        <v>21:0209</v>
      </c>
      <c r="E664" t="s">
        <v>2583</v>
      </c>
      <c r="F664" t="s">
        <v>2584</v>
      </c>
      <c r="H664">
        <v>45.974325399999998</v>
      </c>
      <c r="I664">
        <v>-78.920162099999999</v>
      </c>
      <c r="J664" s="1" t="str">
        <f>HYPERLINK("https://geochem.nrcan.gc.ca/cdogs/content/kwd/kwd020016_e.htm", "Fluid (lake)")</f>
        <v>Fluid (lake)</v>
      </c>
      <c r="K664" s="1" t="str">
        <f>HYPERLINK("https://geochem.nrcan.gc.ca/cdogs/content/kwd/kwd080007_e.htm", "Untreated Water")</f>
        <v>Untreated Water</v>
      </c>
      <c r="L664">
        <v>36</v>
      </c>
      <c r="M664" t="s">
        <v>38</v>
      </c>
      <c r="N664">
        <v>663</v>
      </c>
      <c r="O664">
        <v>50</v>
      </c>
      <c r="P664">
        <v>5.6</v>
      </c>
      <c r="Q664">
        <v>2.5000000000000001E-2</v>
      </c>
      <c r="R664">
        <v>3.3</v>
      </c>
      <c r="S664">
        <v>0.9</v>
      </c>
      <c r="T664">
        <v>5</v>
      </c>
    </row>
    <row r="665" spans="1:20" hidden="1" x14ac:dyDescent="0.3">
      <c r="A665" t="s">
        <v>2585</v>
      </c>
      <c r="B665" t="s">
        <v>2586</v>
      </c>
      <c r="C665" s="1" t="str">
        <f t="shared" si="106"/>
        <v>21:0691</v>
      </c>
      <c r="D665" s="1" t="str">
        <f>HYPERLINK("https://geochem.nrcan.gc.ca/cdogs/content/svy/svy210209_e.htm", "21:0209")</f>
        <v>21:0209</v>
      </c>
      <c r="E665" t="s">
        <v>2587</v>
      </c>
      <c r="F665" t="s">
        <v>2588</v>
      </c>
      <c r="H665">
        <v>45.997545199999998</v>
      </c>
      <c r="I665">
        <v>-78.852706900000001</v>
      </c>
      <c r="J665" s="1" t="str">
        <f>HYPERLINK("https://geochem.nrcan.gc.ca/cdogs/content/kwd/kwd020016_e.htm", "Fluid (lake)")</f>
        <v>Fluid (lake)</v>
      </c>
      <c r="K665" s="1" t="str">
        <f>HYPERLINK("https://geochem.nrcan.gc.ca/cdogs/content/kwd/kwd080007_e.htm", "Untreated Water")</f>
        <v>Untreated Water</v>
      </c>
      <c r="L665">
        <v>36</v>
      </c>
      <c r="M665" t="s">
        <v>43</v>
      </c>
      <c r="N665">
        <v>664</v>
      </c>
      <c r="O665">
        <v>40</v>
      </c>
      <c r="P665">
        <v>5.2</v>
      </c>
      <c r="Q665">
        <v>2.5000000000000001E-2</v>
      </c>
      <c r="R665">
        <v>3</v>
      </c>
      <c r="S665">
        <v>0.6</v>
      </c>
      <c r="T665">
        <v>2</v>
      </c>
    </row>
    <row r="666" spans="1:20" hidden="1" x14ac:dyDescent="0.3">
      <c r="A666" t="s">
        <v>2589</v>
      </c>
      <c r="B666" t="s">
        <v>2590</v>
      </c>
      <c r="C666" s="1" t="str">
        <f t="shared" si="106"/>
        <v>21:0691</v>
      </c>
      <c r="D666" s="1" t="str">
        <f>HYPERLINK("https://geochem.nrcan.gc.ca/cdogs/content/svy/svy210209_e.htm", "21:0209")</f>
        <v>21:0209</v>
      </c>
      <c r="E666" t="s">
        <v>2591</v>
      </c>
      <c r="F666" t="s">
        <v>2592</v>
      </c>
      <c r="H666">
        <v>46.226359000000002</v>
      </c>
      <c r="I666">
        <v>-77.997806699999998</v>
      </c>
      <c r="J666" s="1" t="str">
        <f>HYPERLINK("https://geochem.nrcan.gc.ca/cdogs/content/kwd/kwd020016_e.htm", "Fluid (lake)")</f>
        <v>Fluid (lake)</v>
      </c>
      <c r="K666" s="1" t="str">
        <f>HYPERLINK("https://geochem.nrcan.gc.ca/cdogs/content/kwd/kwd080007_e.htm", "Untreated Water")</f>
        <v>Untreated Water</v>
      </c>
      <c r="L666">
        <v>37</v>
      </c>
      <c r="M666" t="s">
        <v>24</v>
      </c>
      <c r="N666">
        <v>665</v>
      </c>
      <c r="O666">
        <v>50</v>
      </c>
      <c r="P666">
        <v>5.8</v>
      </c>
      <c r="Q666">
        <v>2.5000000000000001E-2</v>
      </c>
      <c r="R666">
        <v>5.8</v>
      </c>
      <c r="S666">
        <v>1.6</v>
      </c>
      <c r="T666">
        <v>15</v>
      </c>
    </row>
    <row r="667" spans="1:20" hidden="1" x14ac:dyDescent="0.3">
      <c r="A667" t="s">
        <v>2593</v>
      </c>
      <c r="B667" t="s">
        <v>2594</v>
      </c>
      <c r="C667" s="1" t="str">
        <f t="shared" si="106"/>
        <v>21:0691</v>
      </c>
      <c r="D667" s="1" t="str">
        <f>HYPERLINK("https://geochem.nrcan.gc.ca/cdogs/content/svy/svy_e.htm", "")</f>
        <v/>
      </c>
      <c r="G667" s="1" t="str">
        <f>HYPERLINK("https://geochem.nrcan.gc.ca/cdogs/content/cr_/cr_00080_e.htm", "80")</f>
        <v>80</v>
      </c>
      <c r="J667" t="s">
        <v>46</v>
      </c>
      <c r="K667" t="s">
        <v>47</v>
      </c>
      <c r="L667">
        <v>37</v>
      </c>
      <c r="M667" t="s">
        <v>48</v>
      </c>
      <c r="N667">
        <v>666</v>
      </c>
      <c r="O667">
        <v>60</v>
      </c>
      <c r="P667">
        <v>6.1</v>
      </c>
      <c r="Q667">
        <v>0.25</v>
      </c>
      <c r="R667">
        <v>15</v>
      </c>
      <c r="S667">
        <v>2.1</v>
      </c>
      <c r="T667">
        <v>38</v>
      </c>
    </row>
    <row r="668" spans="1:20" hidden="1" x14ac:dyDescent="0.3">
      <c r="A668" t="s">
        <v>2595</v>
      </c>
      <c r="B668" t="s">
        <v>2596</v>
      </c>
      <c r="C668" s="1" t="str">
        <f t="shared" si="106"/>
        <v>21:0691</v>
      </c>
      <c r="D668" s="1" t="str">
        <f t="shared" ref="D668:D694" si="110">HYPERLINK("https://geochem.nrcan.gc.ca/cdogs/content/svy/svy210209_e.htm", "21:0209")</f>
        <v>21:0209</v>
      </c>
      <c r="E668" t="s">
        <v>2591</v>
      </c>
      <c r="F668" t="s">
        <v>2597</v>
      </c>
      <c r="H668">
        <v>46.226359000000002</v>
      </c>
      <c r="I668">
        <v>-77.997806699999998</v>
      </c>
      <c r="J668" s="1" t="str">
        <f t="shared" ref="J668:J694" si="111">HYPERLINK("https://geochem.nrcan.gc.ca/cdogs/content/kwd/kwd020016_e.htm", "Fluid (lake)")</f>
        <v>Fluid (lake)</v>
      </c>
      <c r="K668" s="1" t="str">
        <f t="shared" ref="K668:K694" si="112">HYPERLINK("https://geochem.nrcan.gc.ca/cdogs/content/kwd/kwd080007_e.htm", "Untreated Water")</f>
        <v>Untreated Water</v>
      </c>
      <c r="L668">
        <v>37</v>
      </c>
      <c r="M668" t="s">
        <v>28</v>
      </c>
      <c r="N668">
        <v>667</v>
      </c>
      <c r="O668">
        <v>50</v>
      </c>
      <c r="P668">
        <v>5.8</v>
      </c>
      <c r="Q668">
        <v>2.5000000000000001E-2</v>
      </c>
      <c r="R668">
        <v>6.3</v>
      </c>
      <c r="S668">
        <v>1.6</v>
      </c>
      <c r="T668">
        <v>15</v>
      </c>
    </row>
    <row r="669" spans="1:20" hidden="1" x14ac:dyDescent="0.3">
      <c r="A669" t="s">
        <v>2598</v>
      </c>
      <c r="B669" t="s">
        <v>2599</v>
      </c>
      <c r="C669" s="1" t="str">
        <f t="shared" si="106"/>
        <v>21:0691</v>
      </c>
      <c r="D669" s="1" t="str">
        <f t="shared" si="110"/>
        <v>21:0209</v>
      </c>
      <c r="E669" t="s">
        <v>2600</v>
      </c>
      <c r="F669" t="s">
        <v>2601</v>
      </c>
      <c r="H669">
        <v>46.220425499999997</v>
      </c>
      <c r="I669">
        <v>-77.968956599999999</v>
      </c>
      <c r="J669" s="1" t="str">
        <f t="shared" si="111"/>
        <v>Fluid (lake)</v>
      </c>
      <c r="K669" s="1" t="str">
        <f t="shared" si="112"/>
        <v>Untreated Water</v>
      </c>
      <c r="L669">
        <v>37</v>
      </c>
      <c r="M669" t="s">
        <v>33</v>
      </c>
      <c r="N669">
        <v>668</v>
      </c>
      <c r="O669">
        <v>50</v>
      </c>
      <c r="P669">
        <v>5.9</v>
      </c>
      <c r="Q669">
        <v>2.5000000000000001E-2</v>
      </c>
      <c r="R669">
        <v>10</v>
      </c>
      <c r="S669">
        <v>2.5</v>
      </c>
      <c r="T669">
        <v>20</v>
      </c>
    </row>
    <row r="670" spans="1:20" hidden="1" x14ac:dyDescent="0.3">
      <c r="A670" t="s">
        <v>2602</v>
      </c>
      <c r="B670" t="s">
        <v>2603</v>
      </c>
      <c r="C670" s="1" t="str">
        <f t="shared" si="106"/>
        <v>21:0691</v>
      </c>
      <c r="D670" s="1" t="str">
        <f t="shared" si="110"/>
        <v>21:0209</v>
      </c>
      <c r="E670" t="s">
        <v>2604</v>
      </c>
      <c r="F670" t="s">
        <v>2605</v>
      </c>
      <c r="H670">
        <v>46.186985499999999</v>
      </c>
      <c r="I670">
        <v>-77.959379100000007</v>
      </c>
      <c r="J670" s="1" t="str">
        <f t="shared" si="111"/>
        <v>Fluid (lake)</v>
      </c>
      <c r="K670" s="1" t="str">
        <f t="shared" si="112"/>
        <v>Untreated Water</v>
      </c>
      <c r="L670">
        <v>37</v>
      </c>
      <c r="M670" t="s">
        <v>38</v>
      </c>
      <c r="N670">
        <v>669</v>
      </c>
      <c r="O670">
        <v>50</v>
      </c>
      <c r="P670">
        <v>5.6</v>
      </c>
      <c r="Q670">
        <v>2.5000000000000001E-2</v>
      </c>
      <c r="R670">
        <v>5.2</v>
      </c>
      <c r="S670">
        <v>1.2</v>
      </c>
      <c r="T670">
        <v>8</v>
      </c>
    </row>
    <row r="671" spans="1:20" hidden="1" x14ac:dyDescent="0.3">
      <c r="A671" t="s">
        <v>2606</v>
      </c>
      <c r="B671" t="s">
        <v>2607</v>
      </c>
      <c r="C671" s="1" t="str">
        <f t="shared" si="106"/>
        <v>21:0691</v>
      </c>
      <c r="D671" s="1" t="str">
        <f t="shared" si="110"/>
        <v>21:0209</v>
      </c>
      <c r="E671" t="s">
        <v>2608</v>
      </c>
      <c r="F671" t="s">
        <v>2609</v>
      </c>
      <c r="H671">
        <v>46.1903042</v>
      </c>
      <c r="I671">
        <v>-77.889575699999995</v>
      </c>
      <c r="J671" s="1" t="str">
        <f t="shared" si="111"/>
        <v>Fluid (lake)</v>
      </c>
      <c r="K671" s="1" t="str">
        <f t="shared" si="112"/>
        <v>Untreated Water</v>
      </c>
      <c r="L671">
        <v>37</v>
      </c>
      <c r="M671" t="s">
        <v>43</v>
      </c>
      <c r="N671">
        <v>670</v>
      </c>
      <c r="O671">
        <v>40</v>
      </c>
      <c r="P671">
        <v>5.7</v>
      </c>
      <c r="Q671">
        <v>2.5000000000000001E-2</v>
      </c>
      <c r="R671">
        <v>5.8</v>
      </c>
      <c r="S671">
        <v>1.8</v>
      </c>
      <c r="T671">
        <v>14</v>
      </c>
    </row>
    <row r="672" spans="1:20" hidden="1" x14ac:dyDescent="0.3">
      <c r="A672" t="s">
        <v>2610</v>
      </c>
      <c r="B672" t="s">
        <v>2611</v>
      </c>
      <c r="C672" s="1" t="str">
        <f t="shared" si="106"/>
        <v>21:0691</v>
      </c>
      <c r="D672" s="1" t="str">
        <f t="shared" si="110"/>
        <v>21:0209</v>
      </c>
      <c r="E672" t="s">
        <v>2612</v>
      </c>
      <c r="F672" t="s">
        <v>2613</v>
      </c>
      <c r="H672">
        <v>46.176639799999997</v>
      </c>
      <c r="I672">
        <v>-77.899224500000003</v>
      </c>
      <c r="J672" s="1" t="str">
        <f t="shared" si="111"/>
        <v>Fluid (lake)</v>
      </c>
      <c r="K672" s="1" t="str">
        <f t="shared" si="112"/>
        <v>Untreated Water</v>
      </c>
      <c r="L672">
        <v>37</v>
      </c>
      <c r="M672" t="s">
        <v>53</v>
      </c>
      <c r="N672">
        <v>671</v>
      </c>
      <c r="O672">
        <v>30</v>
      </c>
      <c r="P672">
        <v>5.7</v>
      </c>
      <c r="Q672">
        <v>2.5000000000000001E-2</v>
      </c>
      <c r="R672">
        <v>4.9000000000000004</v>
      </c>
      <c r="S672">
        <v>1.4</v>
      </c>
      <c r="T672">
        <v>11</v>
      </c>
    </row>
    <row r="673" spans="1:20" hidden="1" x14ac:dyDescent="0.3">
      <c r="A673" t="s">
        <v>2614</v>
      </c>
      <c r="B673" t="s">
        <v>2615</v>
      </c>
      <c r="C673" s="1" t="str">
        <f t="shared" si="106"/>
        <v>21:0691</v>
      </c>
      <c r="D673" s="1" t="str">
        <f t="shared" si="110"/>
        <v>21:0209</v>
      </c>
      <c r="E673" t="s">
        <v>2616</v>
      </c>
      <c r="F673" t="s">
        <v>2617</v>
      </c>
      <c r="H673">
        <v>46.147049099999997</v>
      </c>
      <c r="I673">
        <v>-77.897669500000006</v>
      </c>
      <c r="J673" s="1" t="str">
        <f t="shared" si="111"/>
        <v>Fluid (lake)</v>
      </c>
      <c r="K673" s="1" t="str">
        <f t="shared" si="112"/>
        <v>Untreated Water</v>
      </c>
      <c r="L673">
        <v>37</v>
      </c>
      <c r="M673" t="s">
        <v>58</v>
      </c>
      <c r="N673">
        <v>672</v>
      </c>
      <c r="O673">
        <v>50</v>
      </c>
      <c r="P673">
        <v>5.7</v>
      </c>
      <c r="Q673">
        <v>2.5000000000000001E-2</v>
      </c>
      <c r="R673">
        <v>4.3</v>
      </c>
      <c r="S673">
        <v>1.2</v>
      </c>
      <c r="T673">
        <v>10</v>
      </c>
    </row>
    <row r="674" spans="1:20" hidden="1" x14ac:dyDescent="0.3">
      <c r="A674" t="s">
        <v>2618</v>
      </c>
      <c r="B674" t="s">
        <v>2619</v>
      </c>
      <c r="C674" s="1" t="str">
        <f t="shared" si="106"/>
        <v>21:0691</v>
      </c>
      <c r="D674" s="1" t="str">
        <f t="shared" si="110"/>
        <v>21:0209</v>
      </c>
      <c r="E674" t="s">
        <v>2620</v>
      </c>
      <c r="F674" t="s">
        <v>2621</v>
      </c>
      <c r="H674">
        <v>46.161265</v>
      </c>
      <c r="I674">
        <v>-77.849195499999993</v>
      </c>
      <c r="J674" s="1" t="str">
        <f t="shared" si="111"/>
        <v>Fluid (lake)</v>
      </c>
      <c r="K674" s="1" t="str">
        <f t="shared" si="112"/>
        <v>Untreated Water</v>
      </c>
      <c r="L674">
        <v>37</v>
      </c>
      <c r="M674" t="s">
        <v>63</v>
      </c>
      <c r="N674">
        <v>673</v>
      </c>
      <c r="O674">
        <v>40</v>
      </c>
      <c r="P674">
        <v>5.6</v>
      </c>
      <c r="Q674">
        <v>2.5000000000000001E-2</v>
      </c>
      <c r="R674">
        <v>4.2</v>
      </c>
      <c r="S674">
        <v>1.3</v>
      </c>
      <c r="T674">
        <v>8</v>
      </c>
    </row>
    <row r="675" spans="1:20" hidden="1" x14ac:dyDescent="0.3">
      <c r="A675" t="s">
        <v>2622</v>
      </c>
      <c r="B675" t="s">
        <v>2623</v>
      </c>
      <c r="C675" s="1" t="str">
        <f t="shared" si="106"/>
        <v>21:0691</v>
      </c>
      <c r="D675" s="1" t="str">
        <f t="shared" si="110"/>
        <v>21:0209</v>
      </c>
      <c r="E675" t="s">
        <v>2624</v>
      </c>
      <c r="F675" t="s">
        <v>2625</v>
      </c>
      <c r="H675">
        <v>46.1449353</v>
      </c>
      <c r="I675">
        <v>-77.822454100000002</v>
      </c>
      <c r="J675" s="1" t="str">
        <f t="shared" si="111"/>
        <v>Fluid (lake)</v>
      </c>
      <c r="K675" s="1" t="str">
        <f t="shared" si="112"/>
        <v>Untreated Water</v>
      </c>
      <c r="L675">
        <v>37</v>
      </c>
      <c r="M675" t="s">
        <v>68</v>
      </c>
      <c r="N675">
        <v>674</v>
      </c>
      <c r="O675">
        <v>30</v>
      </c>
      <c r="P675">
        <v>5.5</v>
      </c>
      <c r="Q675">
        <v>2.5000000000000001E-2</v>
      </c>
      <c r="R675">
        <v>2.9</v>
      </c>
      <c r="S675">
        <v>0.8</v>
      </c>
      <c r="T675">
        <v>4</v>
      </c>
    </row>
    <row r="676" spans="1:20" hidden="1" x14ac:dyDescent="0.3">
      <c r="A676" t="s">
        <v>2626</v>
      </c>
      <c r="B676" t="s">
        <v>2627</v>
      </c>
      <c r="C676" s="1" t="str">
        <f t="shared" si="106"/>
        <v>21:0691</v>
      </c>
      <c r="D676" s="1" t="str">
        <f t="shared" si="110"/>
        <v>21:0209</v>
      </c>
      <c r="E676" t="s">
        <v>2628</v>
      </c>
      <c r="F676" t="s">
        <v>2629</v>
      </c>
      <c r="H676">
        <v>46.153029699999998</v>
      </c>
      <c r="I676">
        <v>-77.747752300000002</v>
      </c>
      <c r="J676" s="1" t="str">
        <f t="shared" si="111"/>
        <v>Fluid (lake)</v>
      </c>
      <c r="K676" s="1" t="str">
        <f t="shared" si="112"/>
        <v>Untreated Water</v>
      </c>
      <c r="L676">
        <v>37</v>
      </c>
      <c r="M676" t="s">
        <v>73</v>
      </c>
      <c r="N676">
        <v>675</v>
      </c>
      <c r="O676">
        <v>40</v>
      </c>
      <c r="P676">
        <v>5.6</v>
      </c>
      <c r="Q676">
        <v>2.5000000000000001E-2</v>
      </c>
      <c r="R676">
        <v>4.3</v>
      </c>
      <c r="S676">
        <v>1.1000000000000001</v>
      </c>
      <c r="T676">
        <v>8</v>
      </c>
    </row>
    <row r="677" spans="1:20" hidden="1" x14ac:dyDescent="0.3">
      <c r="A677" t="s">
        <v>2630</v>
      </c>
      <c r="B677" t="s">
        <v>2631</v>
      </c>
      <c r="C677" s="1" t="str">
        <f t="shared" si="106"/>
        <v>21:0691</v>
      </c>
      <c r="D677" s="1" t="str">
        <f t="shared" si="110"/>
        <v>21:0209</v>
      </c>
      <c r="E677" t="s">
        <v>2632</v>
      </c>
      <c r="F677" t="s">
        <v>2633</v>
      </c>
      <c r="H677">
        <v>46.1506702</v>
      </c>
      <c r="I677">
        <v>-77.734684400000006</v>
      </c>
      <c r="J677" s="1" t="str">
        <f t="shared" si="111"/>
        <v>Fluid (lake)</v>
      </c>
      <c r="K677" s="1" t="str">
        <f t="shared" si="112"/>
        <v>Untreated Water</v>
      </c>
      <c r="L677">
        <v>37</v>
      </c>
      <c r="M677" t="s">
        <v>78</v>
      </c>
      <c r="N677">
        <v>676</v>
      </c>
      <c r="O677">
        <v>40</v>
      </c>
      <c r="P677">
        <v>5.8</v>
      </c>
      <c r="Q677">
        <v>2.5000000000000001E-2</v>
      </c>
      <c r="R677">
        <v>5.4</v>
      </c>
      <c r="S677">
        <v>1.5</v>
      </c>
      <c r="T677">
        <v>14</v>
      </c>
    </row>
    <row r="678" spans="1:20" hidden="1" x14ac:dyDescent="0.3">
      <c r="A678" t="s">
        <v>2634</v>
      </c>
      <c r="B678" t="s">
        <v>2635</v>
      </c>
      <c r="C678" s="1" t="str">
        <f t="shared" si="106"/>
        <v>21:0691</v>
      </c>
      <c r="D678" s="1" t="str">
        <f t="shared" si="110"/>
        <v>21:0209</v>
      </c>
      <c r="E678" t="s">
        <v>2636</v>
      </c>
      <c r="F678" t="s">
        <v>2637</v>
      </c>
      <c r="H678">
        <v>46.177825499999997</v>
      </c>
      <c r="I678">
        <v>-77.728257099999993</v>
      </c>
      <c r="J678" s="1" t="str">
        <f t="shared" si="111"/>
        <v>Fluid (lake)</v>
      </c>
      <c r="K678" s="1" t="str">
        <f t="shared" si="112"/>
        <v>Untreated Water</v>
      </c>
      <c r="L678">
        <v>37</v>
      </c>
      <c r="M678" t="s">
        <v>83</v>
      </c>
      <c r="N678">
        <v>677</v>
      </c>
      <c r="O678">
        <v>30</v>
      </c>
      <c r="P678">
        <v>5.9</v>
      </c>
      <c r="Q678">
        <v>2.5000000000000001E-2</v>
      </c>
      <c r="R678">
        <v>8</v>
      </c>
      <c r="S678">
        <v>2.2000000000000002</v>
      </c>
      <c r="T678">
        <v>15</v>
      </c>
    </row>
    <row r="679" spans="1:20" hidden="1" x14ac:dyDescent="0.3">
      <c r="A679" t="s">
        <v>2638</v>
      </c>
      <c r="B679" t="s">
        <v>2639</v>
      </c>
      <c r="C679" s="1" t="str">
        <f t="shared" si="106"/>
        <v>21:0691</v>
      </c>
      <c r="D679" s="1" t="str">
        <f t="shared" si="110"/>
        <v>21:0209</v>
      </c>
      <c r="E679" t="s">
        <v>2640</v>
      </c>
      <c r="F679" t="s">
        <v>2641</v>
      </c>
      <c r="H679">
        <v>46.154746299999999</v>
      </c>
      <c r="I679">
        <v>-77.676604999999995</v>
      </c>
      <c r="J679" s="1" t="str">
        <f t="shared" si="111"/>
        <v>Fluid (lake)</v>
      </c>
      <c r="K679" s="1" t="str">
        <f t="shared" si="112"/>
        <v>Untreated Water</v>
      </c>
      <c r="L679">
        <v>37</v>
      </c>
      <c r="M679" t="s">
        <v>88</v>
      </c>
      <c r="N679">
        <v>678</v>
      </c>
      <c r="O679">
        <v>30</v>
      </c>
      <c r="P679">
        <v>5.7</v>
      </c>
      <c r="Q679">
        <v>2.5000000000000001E-2</v>
      </c>
      <c r="R679">
        <v>4.7</v>
      </c>
      <c r="S679">
        <v>1.3</v>
      </c>
      <c r="T679">
        <v>11</v>
      </c>
    </row>
    <row r="680" spans="1:20" hidden="1" x14ac:dyDescent="0.3">
      <c r="A680" t="s">
        <v>2642</v>
      </c>
      <c r="B680" t="s">
        <v>2643</v>
      </c>
      <c r="C680" s="1" t="str">
        <f t="shared" si="106"/>
        <v>21:0691</v>
      </c>
      <c r="D680" s="1" t="str">
        <f t="shared" si="110"/>
        <v>21:0209</v>
      </c>
      <c r="E680" t="s">
        <v>2644</v>
      </c>
      <c r="F680" t="s">
        <v>2645</v>
      </c>
      <c r="H680">
        <v>46.137096700000001</v>
      </c>
      <c r="I680">
        <v>-77.622665400000002</v>
      </c>
      <c r="J680" s="1" t="str">
        <f t="shared" si="111"/>
        <v>Fluid (lake)</v>
      </c>
      <c r="K680" s="1" t="str">
        <f t="shared" si="112"/>
        <v>Untreated Water</v>
      </c>
      <c r="L680">
        <v>37</v>
      </c>
      <c r="M680" t="s">
        <v>93</v>
      </c>
      <c r="N680">
        <v>679</v>
      </c>
      <c r="O680">
        <v>30</v>
      </c>
      <c r="P680">
        <v>5.6</v>
      </c>
      <c r="Q680">
        <v>2.5000000000000001E-2</v>
      </c>
      <c r="R680">
        <v>3.4</v>
      </c>
      <c r="S680">
        <v>1.1000000000000001</v>
      </c>
      <c r="T680">
        <v>7</v>
      </c>
    </row>
    <row r="681" spans="1:20" hidden="1" x14ac:dyDescent="0.3">
      <c r="A681" t="s">
        <v>2646</v>
      </c>
      <c r="B681" t="s">
        <v>2647</v>
      </c>
      <c r="C681" s="1" t="str">
        <f t="shared" si="106"/>
        <v>21:0691</v>
      </c>
      <c r="D681" s="1" t="str">
        <f t="shared" si="110"/>
        <v>21:0209</v>
      </c>
      <c r="E681" t="s">
        <v>2648</v>
      </c>
      <c r="F681" t="s">
        <v>2649</v>
      </c>
      <c r="H681">
        <v>46.119647100000002</v>
      </c>
      <c r="I681">
        <v>-77.598539299999999</v>
      </c>
      <c r="J681" s="1" t="str">
        <f t="shared" si="111"/>
        <v>Fluid (lake)</v>
      </c>
      <c r="K681" s="1" t="str">
        <f t="shared" si="112"/>
        <v>Untreated Water</v>
      </c>
      <c r="L681">
        <v>37</v>
      </c>
      <c r="M681" t="s">
        <v>98</v>
      </c>
      <c r="N681">
        <v>680</v>
      </c>
      <c r="O681">
        <v>30</v>
      </c>
      <c r="P681">
        <v>5.8</v>
      </c>
      <c r="Q681">
        <v>2.5000000000000001E-2</v>
      </c>
      <c r="R681">
        <v>4.3</v>
      </c>
      <c r="S681">
        <v>1.3</v>
      </c>
      <c r="T681">
        <v>11</v>
      </c>
    </row>
    <row r="682" spans="1:20" hidden="1" x14ac:dyDescent="0.3">
      <c r="A682" t="s">
        <v>2650</v>
      </c>
      <c r="B682" t="s">
        <v>2651</v>
      </c>
      <c r="C682" s="1" t="str">
        <f t="shared" si="106"/>
        <v>21:0691</v>
      </c>
      <c r="D682" s="1" t="str">
        <f t="shared" si="110"/>
        <v>21:0209</v>
      </c>
      <c r="E682" t="s">
        <v>2652</v>
      </c>
      <c r="F682" t="s">
        <v>2653</v>
      </c>
      <c r="H682">
        <v>46.114171200000001</v>
      </c>
      <c r="I682">
        <v>-77.562044499999999</v>
      </c>
      <c r="J682" s="1" t="str">
        <f t="shared" si="111"/>
        <v>Fluid (lake)</v>
      </c>
      <c r="K682" s="1" t="str">
        <f t="shared" si="112"/>
        <v>Untreated Water</v>
      </c>
      <c r="L682">
        <v>37</v>
      </c>
      <c r="M682" t="s">
        <v>103</v>
      </c>
      <c r="N682">
        <v>681</v>
      </c>
      <c r="O682">
        <v>40</v>
      </c>
      <c r="P682">
        <v>5.8</v>
      </c>
      <c r="Q682">
        <v>2.5000000000000001E-2</v>
      </c>
      <c r="R682">
        <v>5.4</v>
      </c>
      <c r="S682">
        <v>1.6</v>
      </c>
      <c r="T682">
        <v>13</v>
      </c>
    </row>
    <row r="683" spans="1:20" hidden="1" x14ac:dyDescent="0.3">
      <c r="A683" t="s">
        <v>2654</v>
      </c>
      <c r="B683" t="s">
        <v>2655</v>
      </c>
      <c r="C683" s="1" t="str">
        <f t="shared" si="106"/>
        <v>21:0691</v>
      </c>
      <c r="D683" s="1" t="str">
        <f t="shared" si="110"/>
        <v>21:0209</v>
      </c>
      <c r="E683" t="s">
        <v>2656</v>
      </c>
      <c r="F683" t="s">
        <v>2657</v>
      </c>
      <c r="H683">
        <v>46.067937999999998</v>
      </c>
      <c r="I683">
        <v>-77.576713699999999</v>
      </c>
      <c r="J683" s="1" t="str">
        <f t="shared" si="111"/>
        <v>Fluid (lake)</v>
      </c>
      <c r="K683" s="1" t="str">
        <f t="shared" si="112"/>
        <v>Untreated Water</v>
      </c>
      <c r="L683">
        <v>37</v>
      </c>
      <c r="M683" t="s">
        <v>108</v>
      </c>
      <c r="N683">
        <v>682</v>
      </c>
      <c r="O683">
        <v>40</v>
      </c>
      <c r="P683">
        <v>5.7</v>
      </c>
      <c r="Q683">
        <v>2.5000000000000001E-2</v>
      </c>
      <c r="R683">
        <v>4.5999999999999996</v>
      </c>
      <c r="S683">
        <v>1.3</v>
      </c>
      <c r="T683">
        <v>10</v>
      </c>
    </row>
    <row r="684" spans="1:20" hidden="1" x14ac:dyDescent="0.3">
      <c r="A684" t="s">
        <v>2658</v>
      </c>
      <c r="B684" t="s">
        <v>2659</v>
      </c>
      <c r="C684" s="1" t="str">
        <f t="shared" si="106"/>
        <v>21:0691</v>
      </c>
      <c r="D684" s="1" t="str">
        <f t="shared" si="110"/>
        <v>21:0209</v>
      </c>
      <c r="E684" t="s">
        <v>2660</v>
      </c>
      <c r="F684" t="s">
        <v>2661</v>
      </c>
      <c r="H684">
        <v>46.037716099999997</v>
      </c>
      <c r="I684">
        <v>-77.559798900000004</v>
      </c>
      <c r="J684" s="1" t="str">
        <f t="shared" si="111"/>
        <v>Fluid (lake)</v>
      </c>
      <c r="K684" s="1" t="str">
        <f t="shared" si="112"/>
        <v>Untreated Water</v>
      </c>
      <c r="L684">
        <v>37</v>
      </c>
      <c r="M684" t="s">
        <v>113</v>
      </c>
      <c r="N684">
        <v>683</v>
      </c>
      <c r="O684">
        <v>40</v>
      </c>
      <c r="P684">
        <v>5.7</v>
      </c>
      <c r="Q684">
        <v>2.5000000000000001E-2</v>
      </c>
      <c r="R684">
        <v>4.3</v>
      </c>
      <c r="S684">
        <v>1.3</v>
      </c>
      <c r="T684">
        <v>13</v>
      </c>
    </row>
    <row r="685" spans="1:20" hidden="1" x14ac:dyDescent="0.3">
      <c r="A685" t="s">
        <v>2662</v>
      </c>
      <c r="B685" t="s">
        <v>2663</v>
      </c>
      <c r="C685" s="1" t="str">
        <f t="shared" si="106"/>
        <v>21:0691</v>
      </c>
      <c r="D685" s="1" t="str">
        <f t="shared" si="110"/>
        <v>21:0209</v>
      </c>
      <c r="E685" t="s">
        <v>2664</v>
      </c>
      <c r="F685" t="s">
        <v>2665</v>
      </c>
      <c r="H685">
        <v>46.031398500000002</v>
      </c>
      <c r="I685">
        <v>-77.520093399999993</v>
      </c>
      <c r="J685" s="1" t="str">
        <f t="shared" si="111"/>
        <v>Fluid (lake)</v>
      </c>
      <c r="K685" s="1" t="str">
        <f t="shared" si="112"/>
        <v>Untreated Water</v>
      </c>
      <c r="L685">
        <v>38</v>
      </c>
      <c r="M685" t="s">
        <v>33</v>
      </c>
      <c r="N685">
        <v>684</v>
      </c>
      <c r="O685">
        <v>60</v>
      </c>
      <c r="P685">
        <v>5.8</v>
      </c>
      <c r="Q685">
        <v>2.5000000000000001E-2</v>
      </c>
      <c r="R685">
        <v>6.5</v>
      </c>
      <c r="S685">
        <v>1.8</v>
      </c>
      <c r="T685">
        <v>17</v>
      </c>
    </row>
    <row r="686" spans="1:20" hidden="1" x14ac:dyDescent="0.3">
      <c r="A686" t="s">
        <v>2666</v>
      </c>
      <c r="B686" t="s">
        <v>2667</v>
      </c>
      <c r="C686" s="1" t="str">
        <f t="shared" si="106"/>
        <v>21:0691</v>
      </c>
      <c r="D686" s="1" t="str">
        <f t="shared" si="110"/>
        <v>21:0209</v>
      </c>
      <c r="E686" t="s">
        <v>2668</v>
      </c>
      <c r="F686" t="s">
        <v>2669</v>
      </c>
      <c r="H686">
        <v>46.067126700000003</v>
      </c>
      <c r="I686">
        <v>-77.449954500000004</v>
      </c>
      <c r="J686" s="1" t="str">
        <f t="shared" si="111"/>
        <v>Fluid (lake)</v>
      </c>
      <c r="K686" s="1" t="str">
        <f t="shared" si="112"/>
        <v>Untreated Water</v>
      </c>
      <c r="L686">
        <v>38</v>
      </c>
      <c r="M686" t="s">
        <v>38</v>
      </c>
      <c r="N686">
        <v>685</v>
      </c>
      <c r="O686">
        <v>50</v>
      </c>
      <c r="P686">
        <v>5.9</v>
      </c>
      <c r="Q686">
        <v>2.5000000000000001E-2</v>
      </c>
      <c r="R686">
        <v>7.7</v>
      </c>
      <c r="S686">
        <v>2.2999999999999998</v>
      </c>
      <c r="T686">
        <v>22</v>
      </c>
    </row>
    <row r="687" spans="1:20" hidden="1" x14ac:dyDescent="0.3">
      <c r="A687" t="s">
        <v>2670</v>
      </c>
      <c r="B687" t="s">
        <v>2671</v>
      </c>
      <c r="C687" s="1" t="str">
        <f t="shared" si="106"/>
        <v>21:0691</v>
      </c>
      <c r="D687" s="1" t="str">
        <f t="shared" si="110"/>
        <v>21:0209</v>
      </c>
      <c r="E687" t="s">
        <v>2672</v>
      </c>
      <c r="F687" t="s">
        <v>2673</v>
      </c>
      <c r="H687">
        <v>46.049391200000002</v>
      </c>
      <c r="I687">
        <v>-77.437535699999998</v>
      </c>
      <c r="J687" s="1" t="str">
        <f t="shared" si="111"/>
        <v>Fluid (lake)</v>
      </c>
      <c r="K687" s="1" t="str">
        <f t="shared" si="112"/>
        <v>Untreated Water</v>
      </c>
      <c r="L687">
        <v>38</v>
      </c>
      <c r="M687" t="s">
        <v>43</v>
      </c>
      <c r="N687">
        <v>686</v>
      </c>
      <c r="O687">
        <v>50</v>
      </c>
      <c r="P687">
        <v>6</v>
      </c>
      <c r="Q687">
        <v>2.5000000000000001E-2</v>
      </c>
      <c r="R687">
        <v>8</v>
      </c>
      <c r="S687">
        <v>2.4</v>
      </c>
      <c r="T687">
        <v>23</v>
      </c>
    </row>
    <row r="688" spans="1:20" hidden="1" x14ac:dyDescent="0.3">
      <c r="A688" t="s">
        <v>2674</v>
      </c>
      <c r="B688" t="s">
        <v>2675</v>
      </c>
      <c r="C688" s="1" t="str">
        <f t="shared" si="106"/>
        <v>21:0691</v>
      </c>
      <c r="D688" s="1" t="str">
        <f t="shared" si="110"/>
        <v>21:0209</v>
      </c>
      <c r="E688" t="s">
        <v>2676</v>
      </c>
      <c r="F688" t="s">
        <v>2677</v>
      </c>
      <c r="H688">
        <v>46.0272285</v>
      </c>
      <c r="I688">
        <v>-77.463695400000006</v>
      </c>
      <c r="J688" s="1" t="str">
        <f t="shared" si="111"/>
        <v>Fluid (lake)</v>
      </c>
      <c r="K688" s="1" t="str">
        <f t="shared" si="112"/>
        <v>Untreated Water</v>
      </c>
      <c r="L688">
        <v>38</v>
      </c>
      <c r="M688" t="s">
        <v>24</v>
      </c>
      <c r="N688">
        <v>687</v>
      </c>
      <c r="O688">
        <v>70</v>
      </c>
      <c r="P688">
        <v>6</v>
      </c>
      <c r="Q688">
        <v>2.5000000000000001E-2</v>
      </c>
      <c r="R688">
        <v>11.5</v>
      </c>
      <c r="S688">
        <v>2.9</v>
      </c>
      <c r="T688">
        <v>22</v>
      </c>
    </row>
    <row r="689" spans="1:20" hidden="1" x14ac:dyDescent="0.3">
      <c r="A689" t="s">
        <v>2678</v>
      </c>
      <c r="B689" t="s">
        <v>2679</v>
      </c>
      <c r="C689" s="1" t="str">
        <f t="shared" si="106"/>
        <v>21:0691</v>
      </c>
      <c r="D689" s="1" t="str">
        <f t="shared" si="110"/>
        <v>21:0209</v>
      </c>
      <c r="E689" t="s">
        <v>2676</v>
      </c>
      <c r="F689" t="s">
        <v>2680</v>
      </c>
      <c r="H689">
        <v>46.0272285</v>
      </c>
      <c r="I689">
        <v>-77.463695400000006</v>
      </c>
      <c r="J689" s="1" t="str">
        <f t="shared" si="111"/>
        <v>Fluid (lake)</v>
      </c>
      <c r="K689" s="1" t="str">
        <f t="shared" si="112"/>
        <v>Untreated Water</v>
      </c>
      <c r="L689">
        <v>38</v>
      </c>
      <c r="M689" t="s">
        <v>28</v>
      </c>
      <c r="N689">
        <v>688</v>
      </c>
      <c r="O689">
        <v>70</v>
      </c>
      <c r="P689">
        <v>6</v>
      </c>
      <c r="Q689">
        <v>2.5000000000000001E-2</v>
      </c>
      <c r="R689">
        <v>11.5</v>
      </c>
      <c r="S689">
        <v>2.8</v>
      </c>
      <c r="T689">
        <v>22</v>
      </c>
    </row>
    <row r="690" spans="1:20" hidden="1" x14ac:dyDescent="0.3">
      <c r="A690" t="s">
        <v>2681</v>
      </c>
      <c r="B690" t="s">
        <v>2682</v>
      </c>
      <c r="C690" s="1" t="str">
        <f t="shared" si="106"/>
        <v>21:0691</v>
      </c>
      <c r="D690" s="1" t="str">
        <f t="shared" si="110"/>
        <v>21:0209</v>
      </c>
      <c r="E690" t="s">
        <v>2683</v>
      </c>
      <c r="F690" t="s">
        <v>2684</v>
      </c>
      <c r="H690">
        <v>46.003606499999997</v>
      </c>
      <c r="I690">
        <v>-77.5556409</v>
      </c>
      <c r="J690" s="1" t="str">
        <f t="shared" si="111"/>
        <v>Fluid (lake)</v>
      </c>
      <c r="K690" s="1" t="str">
        <f t="shared" si="112"/>
        <v>Untreated Water</v>
      </c>
      <c r="L690">
        <v>38</v>
      </c>
      <c r="M690" t="s">
        <v>53</v>
      </c>
      <c r="N690">
        <v>689</v>
      </c>
      <c r="O690">
        <v>60</v>
      </c>
      <c r="P690">
        <v>5.6</v>
      </c>
      <c r="Q690">
        <v>2.5000000000000001E-2</v>
      </c>
      <c r="R690">
        <v>3.3</v>
      </c>
      <c r="S690">
        <v>0.8</v>
      </c>
      <c r="T690">
        <v>4</v>
      </c>
    </row>
    <row r="691" spans="1:20" hidden="1" x14ac:dyDescent="0.3">
      <c r="A691" t="s">
        <v>2685</v>
      </c>
      <c r="B691" t="s">
        <v>2686</v>
      </c>
      <c r="C691" s="1" t="str">
        <f t="shared" si="106"/>
        <v>21:0691</v>
      </c>
      <c r="D691" s="1" t="str">
        <f t="shared" si="110"/>
        <v>21:0209</v>
      </c>
      <c r="E691" t="s">
        <v>2687</v>
      </c>
      <c r="F691" t="s">
        <v>2688</v>
      </c>
      <c r="H691">
        <v>46.012874500000002</v>
      </c>
      <c r="I691">
        <v>-77.623243400000007</v>
      </c>
      <c r="J691" s="1" t="str">
        <f t="shared" si="111"/>
        <v>Fluid (lake)</v>
      </c>
      <c r="K691" s="1" t="str">
        <f t="shared" si="112"/>
        <v>Untreated Water</v>
      </c>
      <c r="L691">
        <v>38</v>
      </c>
      <c r="M691" t="s">
        <v>58</v>
      </c>
      <c r="N691">
        <v>690</v>
      </c>
      <c r="O691">
        <v>50</v>
      </c>
      <c r="P691">
        <v>5.6</v>
      </c>
      <c r="Q691">
        <v>2.5000000000000001E-2</v>
      </c>
      <c r="R691">
        <v>3.4</v>
      </c>
      <c r="S691">
        <v>0.9</v>
      </c>
      <c r="T691">
        <v>6</v>
      </c>
    </row>
    <row r="692" spans="1:20" hidden="1" x14ac:dyDescent="0.3">
      <c r="A692" t="s">
        <v>2689</v>
      </c>
      <c r="B692" t="s">
        <v>2690</v>
      </c>
      <c r="C692" s="1" t="str">
        <f t="shared" si="106"/>
        <v>21:0691</v>
      </c>
      <c r="D692" s="1" t="str">
        <f t="shared" si="110"/>
        <v>21:0209</v>
      </c>
      <c r="E692" t="s">
        <v>2691</v>
      </c>
      <c r="F692" t="s">
        <v>2692</v>
      </c>
      <c r="H692">
        <v>46.036251</v>
      </c>
      <c r="I692">
        <v>-77.624350000000007</v>
      </c>
      <c r="J692" s="1" t="str">
        <f t="shared" si="111"/>
        <v>Fluid (lake)</v>
      </c>
      <c r="K692" s="1" t="str">
        <f t="shared" si="112"/>
        <v>Untreated Water</v>
      </c>
      <c r="L692">
        <v>38</v>
      </c>
      <c r="M692" t="s">
        <v>63</v>
      </c>
      <c r="N692">
        <v>691</v>
      </c>
      <c r="O692">
        <v>40</v>
      </c>
      <c r="P692">
        <v>5.8</v>
      </c>
      <c r="Q692">
        <v>2.5000000000000001E-2</v>
      </c>
      <c r="R692">
        <v>5.5</v>
      </c>
      <c r="S692">
        <v>1.3</v>
      </c>
      <c r="T692">
        <v>10</v>
      </c>
    </row>
    <row r="693" spans="1:20" hidden="1" x14ac:dyDescent="0.3">
      <c r="A693" t="s">
        <v>2693</v>
      </c>
      <c r="B693" t="s">
        <v>2694</v>
      </c>
      <c r="C693" s="1" t="str">
        <f t="shared" si="106"/>
        <v>21:0691</v>
      </c>
      <c r="D693" s="1" t="str">
        <f t="shared" si="110"/>
        <v>21:0209</v>
      </c>
      <c r="E693" t="s">
        <v>2695</v>
      </c>
      <c r="F693" t="s">
        <v>2696</v>
      </c>
      <c r="H693">
        <v>46.085009399999997</v>
      </c>
      <c r="I693">
        <v>-77.617607300000003</v>
      </c>
      <c r="J693" s="1" t="str">
        <f t="shared" si="111"/>
        <v>Fluid (lake)</v>
      </c>
      <c r="K693" s="1" t="str">
        <f t="shared" si="112"/>
        <v>Untreated Water</v>
      </c>
      <c r="L693">
        <v>38</v>
      </c>
      <c r="M693" t="s">
        <v>68</v>
      </c>
      <c r="N693">
        <v>692</v>
      </c>
      <c r="O693">
        <v>40</v>
      </c>
      <c r="P693">
        <v>5.7</v>
      </c>
      <c r="Q693">
        <v>2.5000000000000001E-2</v>
      </c>
      <c r="R693">
        <v>5.2</v>
      </c>
      <c r="S693">
        <v>1.4</v>
      </c>
      <c r="T693">
        <v>12</v>
      </c>
    </row>
    <row r="694" spans="1:20" hidden="1" x14ac:dyDescent="0.3">
      <c r="A694" t="s">
        <v>2697</v>
      </c>
      <c r="B694" t="s">
        <v>2698</v>
      </c>
      <c r="C694" s="1" t="str">
        <f t="shared" si="106"/>
        <v>21:0691</v>
      </c>
      <c r="D694" s="1" t="str">
        <f t="shared" si="110"/>
        <v>21:0209</v>
      </c>
      <c r="E694" t="s">
        <v>2699</v>
      </c>
      <c r="F694" t="s">
        <v>2700</v>
      </c>
      <c r="H694">
        <v>46.102574699999998</v>
      </c>
      <c r="I694">
        <v>-77.636554000000004</v>
      </c>
      <c r="J694" s="1" t="str">
        <f t="shared" si="111"/>
        <v>Fluid (lake)</v>
      </c>
      <c r="K694" s="1" t="str">
        <f t="shared" si="112"/>
        <v>Untreated Water</v>
      </c>
      <c r="L694">
        <v>38</v>
      </c>
      <c r="M694" t="s">
        <v>73</v>
      </c>
      <c r="N694">
        <v>693</v>
      </c>
      <c r="O694">
        <v>40</v>
      </c>
      <c r="P694">
        <v>5.7</v>
      </c>
      <c r="Q694">
        <v>2.5000000000000001E-2</v>
      </c>
      <c r="R694">
        <v>4.5999999999999996</v>
      </c>
      <c r="S694">
        <v>1.3</v>
      </c>
      <c r="T694">
        <v>11</v>
      </c>
    </row>
    <row r="695" spans="1:20" hidden="1" x14ac:dyDescent="0.3">
      <c r="A695" t="s">
        <v>2701</v>
      </c>
      <c r="B695" t="s">
        <v>2702</v>
      </c>
      <c r="C695" s="1" t="str">
        <f t="shared" si="106"/>
        <v>21:0691</v>
      </c>
      <c r="D695" s="1" t="str">
        <f>HYPERLINK("https://geochem.nrcan.gc.ca/cdogs/content/svy/svy_e.htm", "")</f>
        <v/>
      </c>
      <c r="G695" s="1" t="str">
        <f>HYPERLINK("https://geochem.nrcan.gc.ca/cdogs/content/cr_/cr_00082_e.htm", "82")</f>
        <v>82</v>
      </c>
      <c r="J695" t="s">
        <v>46</v>
      </c>
      <c r="K695" t="s">
        <v>47</v>
      </c>
      <c r="L695">
        <v>38</v>
      </c>
      <c r="M695" t="s">
        <v>48</v>
      </c>
      <c r="N695">
        <v>694</v>
      </c>
      <c r="O695">
        <v>120</v>
      </c>
      <c r="P695">
        <v>6.1</v>
      </c>
      <c r="Q695">
        <v>0.52</v>
      </c>
      <c r="R695">
        <v>18.5</v>
      </c>
      <c r="S695">
        <v>2</v>
      </c>
      <c r="T695">
        <v>38</v>
      </c>
    </row>
    <row r="696" spans="1:20" hidden="1" x14ac:dyDescent="0.3">
      <c r="A696" t="s">
        <v>2703</v>
      </c>
      <c r="B696" t="s">
        <v>2704</v>
      </c>
      <c r="C696" s="1" t="str">
        <f t="shared" si="106"/>
        <v>21:0691</v>
      </c>
      <c r="D696" s="1" t="str">
        <f t="shared" ref="D696:D709" si="113">HYPERLINK("https://geochem.nrcan.gc.ca/cdogs/content/svy/svy210209_e.htm", "21:0209")</f>
        <v>21:0209</v>
      </c>
      <c r="E696" t="s">
        <v>2705</v>
      </c>
      <c r="F696" t="s">
        <v>2706</v>
      </c>
      <c r="H696">
        <v>46.1231893</v>
      </c>
      <c r="I696">
        <v>-77.678958399999999</v>
      </c>
      <c r="J696" s="1" t="str">
        <f t="shared" ref="J696:J709" si="114">HYPERLINK("https://geochem.nrcan.gc.ca/cdogs/content/kwd/kwd020016_e.htm", "Fluid (lake)")</f>
        <v>Fluid (lake)</v>
      </c>
      <c r="K696" s="1" t="str">
        <f t="shared" ref="K696:K709" si="115">HYPERLINK("https://geochem.nrcan.gc.ca/cdogs/content/kwd/kwd080007_e.htm", "Untreated Water")</f>
        <v>Untreated Water</v>
      </c>
      <c r="L696">
        <v>38</v>
      </c>
      <c r="M696" t="s">
        <v>78</v>
      </c>
      <c r="N696">
        <v>695</v>
      </c>
      <c r="O696">
        <v>40</v>
      </c>
      <c r="P696">
        <v>5.8</v>
      </c>
      <c r="Q696">
        <v>2.5000000000000001E-2</v>
      </c>
      <c r="R696">
        <v>5</v>
      </c>
      <c r="S696">
        <v>1.2</v>
      </c>
      <c r="T696">
        <v>9</v>
      </c>
    </row>
    <row r="697" spans="1:20" hidden="1" x14ac:dyDescent="0.3">
      <c r="A697" t="s">
        <v>2707</v>
      </c>
      <c r="B697" t="s">
        <v>2708</v>
      </c>
      <c r="C697" s="1" t="str">
        <f t="shared" si="106"/>
        <v>21:0691</v>
      </c>
      <c r="D697" s="1" t="str">
        <f t="shared" si="113"/>
        <v>21:0209</v>
      </c>
      <c r="E697" t="s">
        <v>2709</v>
      </c>
      <c r="F697" t="s">
        <v>2710</v>
      </c>
      <c r="H697">
        <v>46.127543600000003</v>
      </c>
      <c r="I697">
        <v>-77.723182800000004</v>
      </c>
      <c r="J697" s="1" t="str">
        <f t="shared" si="114"/>
        <v>Fluid (lake)</v>
      </c>
      <c r="K697" s="1" t="str">
        <f t="shared" si="115"/>
        <v>Untreated Water</v>
      </c>
      <c r="L697">
        <v>38</v>
      </c>
      <c r="M697" t="s">
        <v>83</v>
      </c>
      <c r="N697">
        <v>696</v>
      </c>
      <c r="O697">
        <v>50</v>
      </c>
      <c r="P697">
        <v>5.7</v>
      </c>
      <c r="Q697">
        <v>2.5000000000000001E-2</v>
      </c>
      <c r="R697">
        <v>4.0999999999999996</v>
      </c>
      <c r="S697">
        <v>1</v>
      </c>
      <c r="T697">
        <v>7</v>
      </c>
    </row>
    <row r="698" spans="1:20" hidden="1" x14ac:dyDescent="0.3">
      <c r="A698" t="s">
        <v>2711</v>
      </c>
      <c r="B698" t="s">
        <v>2712</v>
      </c>
      <c r="C698" s="1" t="str">
        <f t="shared" si="106"/>
        <v>21:0691</v>
      </c>
      <c r="D698" s="1" t="str">
        <f t="shared" si="113"/>
        <v>21:0209</v>
      </c>
      <c r="E698" t="s">
        <v>2713</v>
      </c>
      <c r="F698" t="s">
        <v>2714</v>
      </c>
      <c r="H698">
        <v>46.103276200000003</v>
      </c>
      <c r="I698">
        <v>-77.771156199999993</v>
      </c>
      <c r="J698" s="1" t="str">
        <f t="shared" si="114"/>
        <v>Fluid (lake)</v>
      </c>
      <c r="K698" s="1" t="str">
        <f t="shared" si="115"/>
        <v>Untreated Water</v>
      </c>
      <c r="L698">
        <v>38</v>
      </c>
      <c r="M698" t="s">
        <v>88</v>
      </c>
      <c r="N698">
        <v>697</v>
      </c>
      <c r="O698">
        <v>50</v>
      </c>
      <c r="P698">
        <v>5.5</v>
      </c>
      <c r="Q698">
        <v>2.5000000000000001E-2</v>
      </c>
      <c r="R698">
        <v>2.7</v>
      </c>
      <c r="S698">
        <v>0.7</v>
      </c>
      <c r="T698">
        <v>4</v>
      </c>
    </row>
    <row r="699" spans="1:20" hidden="1" x14ac:dyDescent="0.3">
      <c r="A699" t="s">
        <v>2715</v>
      </c>
      <c r="B699" t="s">
        <v>2716</v>
      </c>
      <c r="C699" s="1" t="str">
        <f t="shared" si="106"/>
        <v>21:0691</v>
      </c>
      <c r="D699" s="1" t="str">
        <f t="shared" si="113"/>
        <v>21:0209</v>
      </c>
      <c r="E699" t="s">
        <v>2717</v>
      </c>
      <c r="F699" t="s">
        <v>2718</v>
      </c>
      <c r="H699">
        <v>46.102682700000003</v>
      </c>
      <c r="I699">
        <v>-77.828058799999994</v>
      </c>
      <c r="J699" s="1" t="str">
        <f t="shared" si="114"/>
        <v>Fluid (lake)</v>
      </c>
      <c r="K699" s="1" t="str">
        <f t="shared" si="115"/>
        <v>Untreated Water</v>
      </c>
      <c r="L699">
        <v>38</v>
      </c>
      <c r="M699" t="s">
        <v>93</v>
      </c>
      <c r="N699">
        <v>698</v>
      </c>
      <c r="O699">
        <v>40</v>
      </c>
      <c r="P699">
        <v>5.5</v>
      </c>
      <c r="Q699">
        <v>2.5000000000000001E-2</v>
      </c>
      <c r="R699">
        <v>2.9</v>
      </c>
      <c r="S699">
        <v>0.7</v>
      </c>
      <c r="T699">
        <v>7</v>
      </c>
    </row>
    <row r="700" spans="1:20" hidden="1" x14ac:dyDescent="0.3">
      <c r="A700" t="s">
        <v>2719</v>
      </c>
      <c r="B700" t="s">
        <v>2720</v>
      </c>
      <c r="C700" s="1" t="str">
        <f t="shared" si="106"/>
        <v>21:0691</v>
      </c>
      <c r="D700" s="1" t="str">
        <f t="shared" si="113"/>
        <v>21:0209</v>
      </c>
      <c r="E700" t="s">
        <v>2721</v>
      </c>
      <c r="F700" t="s">
        <v>2722</v>
      </c>
      <c r="H700">
        <v>46.108654100000003</v>
      </c>
      <c r="I700">
        <v>-77.869774300000003</v>
      </c>
      <c r="J700" s="1" t="str">
        <f t="shared" si="114"/>
        <v>Fluid (lake)</v>
      </c>
      <c r="K700" s="1" t="str">
        <f t="shared" si="115"/>
        <v>Untreated Water</v>
      </c>
      <c r="L700">
        <v>38</v>
      </c>
      <c r="M700" t="s">
        <v>98</v>
      </c>
      <c r="N700">
        <v>699</v>
      </c>
      <c r="O700">
        <v>30</v>
      </c>
      <c r="P700">
        <v>5.2</v>
      </c>
      <c r="Q700">
        <v>2.5000000000000001E-2</v>
      </c>
      <c r="R700">
        <v>3.7</v>
      </c>
      <c r="S700">
        <v>1</v>
      </c>
      <c r="T700">
        <v>2</v>
      </c>
    </row>
    <row r="701" spans="1:20" hidden="1" x14ac:dyDescent="0.3">
      <c r="A701" t="s">
        <v>2723</v>
      </c>
      <c r="B701" t="s">
        <v>2724</v>
      </c>
      <c r="C701" s="1" t="str">
        <f t="shared" si="106"/>
        <v>21:0691</v>
      </c>
      <c r="D701" s="1" t="str">
        <f t="shared" si="113"/>
        <v>21:0209</v>
      </c>
      <c r="E701" t="s">
        <v>2725</v>
      </c>
      <c r="F701" t="s">
        <v>2726</v>
      </c>
      <c r="H701">
        <v>46.112233799999998</v>
      </c>
      <c r="I701">
        <v>-77.906195999999994</v>
      </c>
      <c r="J701" s="1" t="str">
        <f t="shared" si="114"/>
        <v>Fluid (lake)</v>
      </c>
      <c r="K701" s="1" t="str">
        <f t="shared" si="115"/>
        <v>Untreated Water</v>
      </c>
      <c r="L701">
        <v>38</v>
      </c>
      <c r="M701" t="s">
        <v>103</v>
      </c>
      <c r="N701">
        <v>700</v>
      </c>
      <c r="O701">
        <v>40</v>
      </c>
      <c r="P701">
        <v>5.7</v>
      </c>
      <c r="Q701">
        <v>2.5000000000000001E-2</v>
      </c>
      <c r="R701">
        <v>5.4</v>
      </c>
      <c r="S701">
        <v>1.3</v>
      </c>
      <c r="T701">
        <v>12</v>
      </c>
    </row>
    <row r="702" spans="1:20" hidden="1" x14ac:dyDescent="0.3">
      <c r="A702" t="s">
        <v>2727</v>
      </c>
      <c r="B702" t="s">
        <v>2728</v>
      </c>
      <c r="C702" s="1" t="str">
        <f t="shared" si="106"/>
        <v>21:0691</v>
      </c>
      <c r="D702" s="1" t="str">
        <f t="shared" si="113"/>
        <v>21:0209</v>
      </c>
      <c r="E702" t="s">
        <v>2729</v>
      </c>
      <c r="F702" t="s">
        <v>2730</v>
      </c>
      <c r="H702">
        <v>46.1393092</v>
      </c>
      <c r="I702">
        <v>-77.959411799999998</v>
      </c>
      <c r="J702" s="1" t="str">
        <f t="shared" si="114"/>
        <v>Fluid (lake)</v>
      </c>
      <c r="K702" s="1" t="str">
        <f t="shared" si="115"/>
        <v>Untreated Water</v>
      </c>
      <c r="L702">
        <v>38</v>
      </c>
      <c r="M702" t="s">
        <v>108</v>
      </c>
      <c r="N702">
        <v>701</v>
      </c>
      <c r="O702">
        <v>50</v>
      </c>
      <c r="P702">
        <v>5.7</v>
      </c>
      <c r="Q702">
        <v>2.5000000000000001E-2</v>
      </c>
      <c r="R702">
        <v>4.5</v>
      </c>
      <c r="S702">
        <v>1.2</v>
      </c>
      <c r="T702">
        <v>9</v>
      </c>
    </row>
    <row r="703" spans="1:20" hidden="1" x14ac:dyDescent="0.3">
      <c r="A703" t="s">
        <v>2731</v>
      </c>
      <c r="B703" t="s">
        <v>2732</v>
      </c>
      <c r="C703" s="1" t="str">
        <f t="shared" si="106"/>
        <v>21:0691</v>
      </c>
      <c r="D703" s="1" t="str">
        <f t="shared" si="113"/>
        <v>21:0209</v>
      </c>
      <c r="E703" t="s">
        <v>2733</v>
      </c>
      <c r="F703" t="s">
        <v>2734</v>
      </c>
      <c r="H703">
        <v>46.144697499999999</v>
      </c>
      <c r="I703">
        <v>-77.988188100000002</v>
      </c>
      <c r="J703" s="1" t="str">
        <f t="shared" si="114"/>
        <v>Fluid (lake)</v>
      </c>
      <c r="K703" s="1" t="str">
        <f t="shared" si="115"/>
        <v>Untreated Water</v>
      </c>
      <c r="L703">
        <v>38</v>
      </c>
      <c r="M703" t="s">
        <v>113</v>
      </c>
      <c r="N703">
        <v>702</v>
      </c>
      <c r="O703">
        <v>40</v>
      </c>
      <c r="P703">
        <v>5.6</v>
      </c>
      <c r="Q703">
        <v>2.5000000000000001E-2</v>
      </c>
      <c r="R703">
        <v>4.2</v>
      </c>
      <c r="S703">
        <v>1.1000000000000001</v>
      </c>
      <c r="T703">
        <v>8</v>
      </c>
    </row>
    <row r="704" spans="1:20" hidden="1" x14ac:dyDescent="0.3">
      <c r="A704" t="s">
        <v>2735</v>
      </c>
      <c r="B704" t="s">
        <v>2736</v>
      </c>
      <c r="C704" s="1" t="str">
        <f t="shared" si="106"/>
        <v>21:0691</v>
      </c>
      <c r="D704" s="1" t="str">
        <f t="shared" si="113"/>
        <v>21:0209</v>
      </c>
      <c r="E704" t="s">
        <v>2737</v>
      </c>
      <c r="F704" t="s">
        <v>2738</v>
      </c>
      <c r="H704">
        <v>46.165503399999999</v>
      </c>
      <c r="I704">
        <v>-77.994496699999999</v>
      </c>
      <c r="J704" s="1" t="str">
        <f t="shared" si="114"/>
        <v>Fluid (lake)</v>
      </c>
      <c r="K704" s="1" t="str">
        <f t="shared" si="115"/>
        <v>Untreated Water</v>
      </c>
      <c r="L704">
        <v>39</v>
      </c>
      <c r="M704" t="s">
        <v>24</v>
      </c>
      <c r="N704">
        <v>703</v>
      </c>
      <c r="O704">
        <v>40</v>
      </c>
      <c r="P704">
        <v>5.6</v>
      </c>
      <c r="Q704">
        <v>2.5000000000000001E-2</v>
      </c>
      <c r="R704">
        <v>4.3</v>
      </c>
      <c r="S704">
        <v>1.1000000000000001</v>
      </c>
      <c r="T704">
        <v>7</v>
      </c>
    </row>
    <row r="705" spans="1:20" hidden="1" x14ac:dyDescent="0.3">
      <c r="A705" t="s">
        <v>2739</v>
      </c>
      <c r="B705" t="s">
        <v>2740</v>
      </c>
      <c r="C705" s="1" t="str">
        <f t="shared" si="106"/>
        <v>21:0691</v>
      </c>
      <c r="D705" s="1" t="str">
        <f t="shared" si="113"/>
        <v>21:0209</v>
      </c>
      <c r="E705" t="s">
        <v>2737</v>
      </c>
      <c r="F705" t="s">
        <v>2741</v>
      </c>
      <c r="H705">
        <v>46.165503399999999</v>
      </c>
      <c r="I705">
        <v>-77.994496699999999</v>
      </c>
      <c r="J705" s="1" t="str">
        <f t="shared" si="114"/>
        <v>Fluid (lake)</v>
      </c>
      <c r="K705" s="1" t="str">
        <f t="shared" si="115"/>
        <v>Untreated Water</v>
      </c>
      <c r="L705">
        <v>39</v>
      </c>
      <c r="M705" t="s">
        <v>28</v>
      </c>
      <c r="N705">
        <v>704</v>
      </c>
      <c r="O705">
        <v>40</v>
      </c>
      <c r="P705">
        <v>5.6</v>
      </c>
      <c r="Q705">
        <v>2.5000000000000001E-2</v>
      </c>
      <c r="R705">
        <v>4.3</v>
      </c>
      <c r="S705">
        <v>1.1000000000000001</v>
      </c>
      <c r="T705">
        <v>7</v>
      </c>
    </row>
    <row r="706" spans="1:20" hidden="1" x14ac:dyDescent="0.3">
      <c r="A706" t="s">
        <v>2742</v>
      </c>
      <c r="B706" t="s">
        <v>2743</v>
      </c>
      <c r="C706" s="1" t="str">
        <f t="shared" ref="C706:C769" si="116">HYPERLINK("https://geochem.nrcan.gc.ca/cdogs/content/bdl/bdl210691_e.htm", "21:0691")</f>
        <v>21:0691</v>
      </c>
      <c r="D706" s="1" t="str">
        <f t="shared" si="113"/>
        <v>21:0209</v>
      </c>
      <c r="E706" t="s">
        <v>2744</v>
      </c>
      <c r="F706" t="s">
        <v>2745</v>
      </c>
      <c r="H706">
        <v>46.196056400000003</v>
      </c>
      <c r="I706">
        <v>-77.9987493</v>
      </c>
      <c r="J706" s="1" t="str">
        <f t="shared" si="114"/>
        <v>Fluid (lake)</v>
      </c>
      <c r="K706" s="1" t="str">
        <f t="shared" si="115"/>
        <v>Untreated Water</v>
      </c>
      <c r="L706">
        <v>39</v>
      </c>
      <c r="M706" t="s">
        <v>33</v>
      </c>
      <c r="N706">
        <v>705</v>
      </c>
      <c r="O706">
        <v>40</v>
      </c>
      <c r="P706">
        <v>5.5</v>
      </c>
      <c r="Q706">
        <v>2.5000000000000001E-2</v>
      </c>
      <c r="R706">
        <v>3.7</v>
      </c>
      <c r="S706">
        <v>1.1000000000000001</v>
      </c>
      <c r="T706">
        <v>5</v>
      </c>
    </row>
    <row r="707" spans="1:20" hidden="1" x14ac:dyDescent="0.3">
      <c r="A707" t="s">
        <v>2746</v>
      </c>
      <c r="B707" t="s">
        <v>2747</v>
      </c>
      <c r="C707" s="1" t="str">
        <f t="shared" si="116"/>
        <v>21:0691</v>
      </c>
      <c r="D707" s="1" t="str">
        <f t="shared" si="113"/>
        <v>21:0209</v>
      </c>
      <c r="E707" t="s">
        <v>2748</v>
      </c>
      <c r="F707" t="s">
        <v>2749</v>
      </c>
      <c r="H707">
        <v>46.103690800000003</v>
      </c>
      <c r="I707">
        <v>-77.983382399999996</v>
      </c>
      <c r="J707" s="1" t="str">
        <f t="shared" si="114"/>
        <v>Fluid (lake)</v>
      </c>
      <c r="K707" s="1" t="str">
        <f t="shared" si="115"/>
        <v>Untreated Water</v>
      </c>
      <c r="L707">
        <v>39</v>
      </c>
      <c r="M707" t="s">
        <v>38</v>
      </c>
      <c r="N707">
        <v>706</v>
      </c>
      <c r="O707">
        <v>40</v>
      </c>
      <c r="P707">
        <v>5.6</v>
      </c>
      <c r="Q707">
        <v>2.5000000000000001E-2</v>
      </c>
      <c r="R707">
        <v>4.4000000000000004</v>
      </c>
      <c r="S707">
        <v>1.1000000000000001</v>
      </c>
      <c r="T707">
        <v>8</v>
      </c>
    </row>
    <row r="708" spans="1:20" hidden="1" x14ac:dyDescent="0.3">
      <c r="A708" t="s">
        <v>2750</v>
      </c>
      <c r="B708" t="s">
        <v>2751</v>
      </c>
      <c r="C708" s="1" t="str">
        <f t="shared" si="116"/>
        <v>21:0691</v>
      </c>
      <c r="D708" s="1" t="str">
        <f t="shared" si="113"/>
        <v>21:0209</v>
      </c>
      <c r="E708" t="s">
        <v>2752</v>
      </c>
      <c r="F708" t="s">
        <v>2753</v>
      </c>
      <c r="H708">
        <v>46.078055399999997</v>
      </c>
      <c r="I708">
        <v>-77.997517099999996</v>
      </c>
      <c r="J708" s="1" t="str">
        <f t="shared" si="114"/>
        <v>Fluid (lake)</v>
      </c>
      <c r="K708" s="1" t="str">
        <f t="shared" si="115"/>
        <v>Untreated Water</v>
      </c>
      <c r="L708">
        <v>39</v>
      </c>
      <c r="M708" t="s">
        <v>43</v>
      </c>
      <c r="N708">
        <v>707</v>
      </c>
      <c r="O708">
        <v>40</v>
      </c>
      <c r="P708">
        <v>5.5</v>
      </c>
      <c r="Q708">
        <v>2.5000000000000001E-2</v>
      </c>
      <c r="R708">
        <v>3.9</v>
      </c>
      <c r="S708">
        <v>0.9</v>
      </c>
      <c r="T708">
        <v>6</v>
      </c>
    </row>
    <row r="709" spans="1:20" hidden="1" x14ac:dyDescent="0.3">
      <c r="A709" t="s">
        <v>2754</v>
      </c>
      <c r="B709" t="s">
        <v>2755</v>
      </c>
      <c r="C709" s="1" t="str">
        <f t="shared" si="116"/>
        <v>21:0691</v>
      </c>
      <c r="D709" s="1" t="str">
        <f t="shared" si="113"/>
        <v>21:0209</v>
      </c>
      <c r="E709" t="s">
        <v>2756</v>
      </c>
      <c r="F709" t="s">
        <v>2757</v>
      </c>
      <c r="H709">
        <v>46.067203499999998</v>
      </c>
      <c r="I709">
        <v>-77.983997400000007</v>
      </c>
      <c r="J709" s="1" t="str">
        <f t="shared" si="114"/>
        <v>Fluid (lake)</v>
      </c>
      <c r="K709" s="1" t="str">
        <f t="shared" si="115"/>
        <v>Untreated Water</v>
      </c>
      <c r="L709">
        <v>39</v>
      </c>
      <c r="M709" t="s">
        <v>53</v>
      </c>
      <c r="N709">
        <v>708</v>
      </c>
      <c r="O709">
        <v>40</v>
      </c>
      <c r="P709">
        <v>5.8</v>
      </c>
      <c r="Q709">
        <v>2.5000000000000001E-2</v>
      </c>
      <c r="R709">
        <v>7.2</v>
      </c>
      <c r="S709">
        <v>2</v>
      </c>
      <c r="T709">
        <v>15</v>
      </c>
    </row>
    <row r="710" spans="1:20" hidden="1" x14ac:dyDescent="0.3">
      <c r="A710" t="s">
        <v>2758</v>
      </c>
      <c r="B710" t="s">
        <v>2759</v>
      </c>
      <c r="C710" s="1" t="str">
        <f t="shared" si="116"/>
        <v>21:0691</v>
      </c>
      <c r="D710" s="1" t="str">
        <f>HYPERLINK("https://geochem.nrcan.gc.ca/cdogs/content/svy/svy_e.htm", "")</f>
        <v/>
      </c>
      <c r="G710" s="1" t="str">
        <f>HYPERLINK("https://geochem.nrcan.gc.ca/cdogs/content/cr_/cr_00080_e.htm", "80")</f>
        <v>80</v>
      </c>
      <c r="J710" t="s">
        <v>46</v>
      </c>
      <c r="K710" t="s">
        <v>47</v>
      </c>
      <c r="L710">
        <v>39</v>
      </c>
      <c r="M710" t="s">
        <v>48</v>
      </c>
      <c r="N710">
        <v>709</v>
      </c>
      <c r="O710">
        <v>40</v>
      </c>
      <c r="P710">
        <v>6.1</v>
      </c>
      <c r="Q710">
        <v>0.18</v>
      </c>
      <c r="R710">
        <v>15</v>
      </c>
      <c r="S710">
        <v>2.1</v>
      </c>
      <c r="T710">
        <v>38</v>
      </c>
    </row>
    <row r="711" spans="1:20" hidden="1" x14ac:dyDescent="0.3">
      <c r="A711" t="s">
        <v>2760</v>
      </c>
      <c r="B711" t="s">
        <v>2761</v>
      </c>
      <c r="C711" s="1" t="str">
        <f t="shared" si="116"/>
        <v>21:0691</v>
      </c>
      <c r="D711" s="1" t="str">
        <f t="shared" ref="D711:D730" si="117">HYPERLINK("https://geochem.nrcan.gc.ca/cdogs/content/svy/svy210209_e.htm", "21:0209")</f>
        <v>21:0209</v>
      </c>
      <c r="E711" t="s">
        <v>2762</v>
      </c>
      <c r="F711" t="s">
        <v>2763</v>
      </c>
      <c r="H711">
        <v>46.055610999999999</v>
      </c>
      <c r="I711">
        <v>-77.921318900000003</v>
      </c>
      <c r="J711" s="1" t="str">
        <f t="shared" ref="J711:J730" si="118">HYPERLINK("https://geochem.nrcan.gc.ca/cdogs/content/kwd/kwd020016_e.htm", "Fluid (lake)")</f>
        <v>Fluid (lake)</v>
      </c>
      <c r="K711" s="1" t="str">
        <f t="shared" ref="K711:K730" si="119">HYPERLINK("https://geochem.nrcan.gc.ca/cdogs/content/kwd/kwd080007_e.htm", "Untreated Water")</f>
        <v>Untreated Water</v>
      </c>
      <c r="L711">
        <v>39</v>
      </c>
      <c r="M711" t="s">
        <v>58</v>
      </c>
      <c r="N711">
        <v>710</v>
      </c>
      <c r="O711">
        <v>50</v>
      </c>
      <c r="P711">
        <v>5.8</v>
      </c>
      <c r="Q711">
        <v>2.5000000000000001E-2</v>
      </c>
      <c r="R711">
        <v>4.7</v>
      </c>
      <c r="S711">
        <v>1.5</v>
      </c>
      <c r="T711">
        <v>7</v>
      </c>
    </row>
    <row r="712" spans="1:20" hidden="1" x14ac:dyDescent="0.3">
      <c r="A712" t="s">
        <v>2764</v>
      </c>
      <c r="B712" t="s">
        <v>2765</v>
      </c>
      <c r="C712" s="1" t="str">
        <f t="shared" si="116"/>
        <v>21:0691</v>
      </c>
      <c r="D712" s="1" t="str">
        <f t="shared" si="117"/>
        <v>21:0209</v>
      </c>
      <c r="E712" t="s">
        <v>2766</v>
      </c>
      <c r="F712" t="s">
        <v>2767</v>
      </c>
      <c r="H712">
        <v>46.0705235</v>
      </c>
      <c r="I712">
        <v>-77.888486200000003</v>
      </c>
      <c r="J712" s="1" t="str">
        <f t="shared" si="118"/>
        <v>Fluid (lake)</v>
      </c>
      <c r="K712" s="1" t="str">
        <f t="shared" si="119"/>
        <v>Untreated Water</v>
      </c>
      <c r="L712">
        <v>39</v>
      </c>
      <c r="M712" t="s">
        <v>63</v>
      </c>
      <c r="N712">
        <v>711</v>
      </c>
      <c r="O712">
        <v>50</v>
      </c>
      <c r="P712">
        <v>5.6</v>
      </c>
      <c r="Q712">
        <v>2.5000000000000001E-2</v>
      </c>
      <c r="R712">
        <v>3.4</v>
      </c>
      <c r="S712">
        <v>1</v>
      </c>
      <c r="T712">
        <v>5</v>
      </c>
    </row>
    <row r="713" spans="1:20" hidden="1" x14ac:dyDescent="0.3">
      <c r="A713" t="s">
        <v>2768</v>
      </c>
      <c r="B713" t="s">
        <v>2769</v>
      </c>
      <c r="C713" s="1" t="str">
        <f t="shared" si="116"/>
        <v>21:0691</v>
      </c>
      <c r="D713" s="1" t="str">
        <f t="shared" si="117"/>
        <v>21:0209</v>
      </c>
      <c r="E713" t="s">
        <v>2770</v>
      </c>
      <c r="F713" t="s">
        <v>2771</v>
      </c>
      <c r="H713">
        <v>46.0672821</v>
      </c>
      <c r="I713">
        <v>-77.846938100000003</v>
      </c>
      <c r="J713" s="1" t="str">
        <f t="shared" si="118"/>
        <v>Fluid (lake)</v>
      </c>
      <c r="K713" s="1" t="str">
        <f t="shared" si="119"/>
        <v>Untreated Water</v>
      </c>
      <c r="L713">
        <v>39</v>
      </c>
      <c r="M713" t="s">
        <v>68</v>
      </c>
      <c r="N713">
        <v>712</v>
      </c>
      <c r="O713">
        <v>40</v>
      </c>
      <c r="P713">
        <v>5.5</v>
      </c>
      <c r="Q713">
        <v>2.5000000000000001E-2</v>
      </c>
      <c r="R713">
        <v>3.2</v>
      </c>
      <c r="S713">
        <v>0.8</v>
      </c>
      <c r="T713">
        <v>6</v>
      </c>
    </row>
    <row r="714" spans="1:20" hidden="1" x14ac:dyDescent="0.3">
      <c r="A714" t="s">
        <v>2772</v>
      </c>
      <c r="B714" t="s">
        <v>2773</v>
      </c>
      <c r="C714" s="1" t="str">
        <f t="shared" si="116"/>
        <v>21:0691</v>
      </c>
      <c r="D714" s="1" t="str">
        <f t="shared" si="117"/>
        <v>21:0209</v>
      </c>
      <c r="E714" t="s">
        <v>2774</v>
      </c>
      <c r="F714" t="s">
        <v>2775</v>
      </c>
      <c r="H714">
        <v>46.064003599999999</v>
      </c>
      <c r="I714">
        <v>-77.820909299999997</v>
      </c>
      <c r="J714" s="1" t="str">
        <f t="shared" si="118"/>
        <v>Fluid (lake)</v>
      </c>
      <c r="K714" s="1" t="str">
        <f t="shared" si="119"/>
        <v>Untreated Water</v>
      </c>
      <c r="L714">
        <v>39</v>
      </c>
      <c r="M714" t="s">
        <v>73</v>
      </c>
      <c r="N714">
        <v>713</v>
      </c>
      <c r="O714">
        <v>60</v>
      </c>
      <c r="P714">
        <v>5.6</v>
      </c>
      <c r="Q714">
        <v>2.5000000000000001E-2</v>
      </c>
      <c r="R714">
        <v>3.2</v>
      </c>
      <c r="S714">
        <v>1</v>
      </c>
      <c r="T714">
        <v>6</v>
      </c>
    </row>
    <row r="715" spans="1:20" hidden="1" x14ac:dyDescent="0.3">
      <c r="A715" t="s">
        <v>2776</v>
      </c>
      <c r="B715" t="s">
        <v>2777</v>
      </c>
      <c r="C715" s="1" t="str">
        <f t="shared" si="116"/>
        <v>21:0691</v>
      </c>
      <c r="D715" s="1" t="str">
        <f t="shared" si="117"/>
        <v>21:0209</v>
      </c>
      <c r="E715" t="s">
        <v>2778</v>
      </c>
      <c r="F715" t="s">
        <v>2779</v>
      </c>
      <c r="H715">
        <v>46.079645999999997</v>
      </c>
      <c r="I715">
        <v>-77.799719600000003</v>
      </c>
      <c r="J715" s="1" t="str">
        <f t="shared" si="118"/>
        <v>Fluid (lake)</v>
      </c>
      <c r="K715" s="1" t="str">
        <f t="shared" si="119"/>
        <v>Untreated Water</v>
      </c>
      <c r="L715">
        <v>39</v>
      </c>
      <c r="M715" t="s">
        <v>78</v>
      </c>
      <c r="N715">
        <v>714</v>
      </c>
      <c r="O715">
        <v>50</v>
      </c>
      <c r="P715">
        <v>5.8</v>
      </c>
      <c r="Q715">
        <v>2.5000000000000001E-2</v>
      </c>
      <c r="R715">
        <v>6</v>
      </c>
      <c r="S715">
        <v>1.6</v>
      </c>
      <c r="T715">
        <v>18</v>
      </c>
    </row>
    <row r="716" spans="1:20" hidden="1" x14ac:dyDescent="0.3">
      <c r="A716" t="s">
        <v>2780</v>
      </c>
      <c r="B716" t="s">
        <v>2781</v>
      </c>
      <c r="C716" s="1" t="str">
        <f t="shared" si="116"/>
        <v>21:0691</v>
      </c>
      <c r="D716" s="1" t="str">
        <f t="shared" si="117"/>
        <v>21:0209</v>
      </c>
      <c r="E716" t="s">
        <v>2782</v>
      </c>
      <c r="F716" t="s">
        <v>2783</v>
      </c>
      <c r="H716">
        <v>46.072307199999997</v>
      </c>
      <c r="I716">
        <v>-77.777363699999995</v>
      </c>
      <c r="J716" s="1" t="str">
        <f t="shared" si="118"/>
        <v>Fluid (lake)</v>
      </c>
      <c r="K716" s="1" t="str">
        <f t="shared" si="119"/>
        <v>Untreated Water</v>
      </c>
      <c r="L716">
        <v>39</v>
      </c>
      <c r="M716" t="s">
        <v>83</v>
      </c>
      <c r="N716">
        <v>715</v>
      </c>
      <c r="O716">
        <v>60</v>
      </c>
      <c r="P716">
        <v>5.6</v>
      </c>
      <c r="Q716">
        <v>2.5000000000000001E-2</v>
      </c>
      <c r="R716">
        <v>3.1</v>
      </c>
      <c r="S716">
        <v>0.8</v>
      </c>
      <c r="T716">
        <v>5</v>
      </c>
    </row>
    <row r="717" spans="1:20" hidden="1" x14ac:dyDescent="0.3">
      <c r="A717" t="s">
        <v>2784</v>
      </c>
      <c r="B717" t="s">
        <v>2785</v>
      </c>
      <c r="C717" s="1" t="str">
        <f t="shared" si="116"/>
        <v>21:0691</v>
      </c>
      <c r="D717" s="1" t="str">
        <f t="shared" si="117"/>
        <v>21:0209</v>
      </c>
      <c r="E717" t="s">
        <v>2786</v>
      </c>
      <c r="F717" t="s">
        <v>2787</v>
      </c>
      <c r="H717">
        <v>46.045634800000002</v>
      </c>
      <c r="I717">
        <v>-77.778611100000006</v>
      </c>
      <c r="J717" s="1" t="str">
        <f t="shared" si="118"/>
        <v>Fluid (lake)</v>
      </c>
      <c r="K717" s="1" t="str">
        <f t="shared" si="119"/>
        <v>Untreated Water</v>
      </c>
      <c r="L717">
        <v>39</v>
      </c>
      <c r="M717" t="s">
        <v>88</v>
      </c>
      <c r="N717">
        <v>716</v>
      </c>
      <c r="O717">
        <v>50</v>
      </c>
      <c r="P717">
        <v>5.5</v>
      </c>
      <c r="Q717">
        <v>2.5000000000000001E-2</v>
      </c>
      <c r="R717">
        <v>3.4</v>
      </c>
      <c r="S717">
        <v>0.8</v>
      </c>
      <c r="T717">
        <v>4</v>
      </c>
    </row>
    <row r="718" spans="1:20" hidden="1" x14ac:dyDescent="0.3">
      <c r="A718" t="s">
        <v>2788</v>
      </c>
      <c r="B718" t="s">
        <v>2789</v>
      </c>
      <c r="C718" s="1" t="str">
        <f t="shared" si="116"/>
        <v>21:0691</v>
      </c>
      <c r="D718" s="1" t="str">
        <f t="shared" si="117"/>
        <v>21:0209</v>
      </c>
      <c r="E718" t="s">
        <v>2790</v>
      </c>
      <c r="F718" t="s">
        <v>2791</v>
      </c>
      <c r="H718">
        <v>46.068516299999999</v>
      </c>
      <c r="I718">
        <v>-77.707345200000006</v>
      </c>
      <c r="J718" s="1" t="str">
        <f t="shared" si="118"/>
        <v>Fluid (lake)</v>
      </c>
      <c r="K718" s="1" t="str">
        <f t="shared" si="119"/>
        <v>Untreated Water</v>
      </c>
      <c r="L718">
        <v>39</v>
      </c>
      <c r="M718" t="s">
        <v>93</v>
      </c>
      <c r="N718">
        <v>717</v>
      </c>
      <c r="O718">
        <v>60</v>
      </c>
      <c r="P718">
        <v>5.6</v>
      </c>
      <c r="Q718">
        <v>2.5000000000000001E-2</v>
      </c>
      <c r="R718">
        <v>3.7</v>
      </c>
      <c r="S718">
        <v>0.9</v>
      </c>
      <c r="T718">
        <v>7</v>
      </c>
    </row>
    <row r="719" spans="1:20" hidden="1" x14ac:dyDescent="0.3">
      <c r="A719" t="s">
        <v>2792</v>
      </c>
      <c r="B719" t="s">
        <v>2793</v>
      </c>
      <c r="C719" s="1" t="str">
        <f t="shared" si="116"/>
        <v>21:0691</v>
      </c>
      <c r="D719" s="1" t="str">
        <f t="shared" si="117"/>
        <v>21:0209</v>
      </c>
      <c r="E719" t="s">
        <v>2794</v>
      </c>
      <c r="F719" t="s">
        <v>2795</v>
      </c>
      <c r="H719">
        <v>46.097223499999998</v>
      </c>
      <c r="I719">
        <v>-77.7113382</v>
      </c>
      <c r="J719" s="1" t="str">
        <f t="shared" si="118"/>
        <v>Fluid (lake)</v>
      </c>
      <c r="K719" s="1" t="str">
        <f t="shared" si="119"/>
        <v>Untreated Water</v>
      </c>
      <c r="L719">
        <v>39</v>
      </c>
      <c r="M719" t="s">
        <v>98</v>
      </c>
      <c r="N719">
        <v>718</v>
      </c>
      <c r="O719">
        <v>60</v>
      </c>
      <c r="P719">
        <v>5.7</v>
      </c>
      <c r="Q719">
        <v>2.5000000000000001E-2</v>
      </c>
      <c r="R719">
        <v>4.7</v>
      </c>
      <c r="S719">
        <v>1.2</v>
      </c>
      <c r="T719">
        <v>10</v>
      </c>
    </row>
    <row r="720" spans="1:20" hidden="1" x14ac:dyDescent="0.3">
      <c r="A720" t="s">
        <v>2796</v>
      </c>
      <c r="B720" t="s">
        <v>2797</v>
      </c>
      <c r="C720" s="1" t="str">
        <f t="shared" si="116"/>
        <v>21:0691</v>
      </c>
      <c r="D720" s="1" t="str">
        <f t="shared" si="117"/>
        <v>21:0209</v>
      </c>
      <c r="E720" t="s">
        <v>2798</v>
      </c>
      <c r="F720" t="s">
        <v>2799</v>
      </c>
      <c r="H720">
        <v>46.0803376</v>
      </c>
      <c r="I720">
        <v>-77.663948500000004</v>
      </c>
      <c r="J720" s="1" t="str">
        <f t="shared" si="118"/>
        <v>Fluid (lake)</v>
      </c>
      <c r="K720" s="1" t="str">
        <f t="shared" si="119"/>
        <v>Untreated Water</v>
      </c>
      <c r="L720">
        <v>39</v>
      </c>
      <c r="M720" t="s">
        <v>103</v>
      </c>
      <c r="N720">
        <v>719</v>
      </c>
      <c r="O720">
        <v>60</v>
      </c>
      <c r="P720">
        <v>5.6</v>
      </c>
      <c r="Q720">
        <v>2.5000000000000001E-2</v>
      </c>
      <c r="R720">
        <v>3.3</v>
      </c>
      <c r="S720">
        <v>1</v>
      </c>
      <c r="T720">
        <v>5</v>
      </c>
    </row>
    <row r="721" spans="1:20" hidden="1" x14ac:dyDescent="0.3">
      <c r="A721" t="s">
        <v>2800</v>
      </c>
      <c r="B721" t="s">
        <v>2801</v>
      </c>
      <c r="C721" s="1" t="str">
        <f t="shared" si="116"/>
        <v>21:0691</v>
      </c>
      <c r="D721" s="1" t="str">
        <f t="shared" si="117"/>
        <v>21:0209</v>
      </c>
      <c r="E721" t="s">
        <v>2802</v>
      </c>
      <c r="F721" t="s">
        <v>2803</v>
      </c>
      <c r="H721">
        <v>46.044254600000002</v>
      </c>
      <c r="I721">
        <v>-77.667383599999994</v>
      </c>
      <c r="J721" s="1" t="str">
        <f t="shared" si="118"/>
        <v>Fluid (lake)</v>
      </c>
      <c r="K721" s="1" t="str">
        <f t="shared" si="119"/>
        <v>Untreated Water</v>
      </c>
      <c r="L721">
        <v>39</v>
      </c>
      <c r="M721" t="s">
        <v>108</v>
      </c>
      <c r="N721">
        <v>720</v>
      </c>
      <c r="O721">
        <v>60</v>
      </c>
      <c r="P721">
        <v>5.8</v>
      </c>
      <c r="Q721">
        <v>2.5000000000000001E-2</v>
      </c>
      <c r="R721">
        <v>5.3</v>
      </c>
      <c r="S721">
        <v>1.3</v>
      </c>
      <c r="T721">
        <v>13</v>
      </c>
    </row>
    <row r="722" spans="1:20" hidden="1" x14ac:dyDescent="0.3">
      <c r="A722" t="s">
        <v>2804</v>
      </c>
      <c r="B722" t="s">
        <v>2805</v>
      </c>
      <c r="C722" s="1" t="str">
        <f t="shared" si="116"/>
        <v>21:0691</v>
      </c>
      <c r="D722" s="1" t="str">
        <f t="shared" si="117"/>
        <v>21:0209</v>
      </c>
      <c r="E722" t="s">
        <v>2806</v>
      </c>
      <c r="F722" t="s">
        <v>2807</v>
      </c>
      <c r="H722">
        <v>46.018839200000002</v>
      </c>
      <c r="I722">
        <v>-77.676496900000004</v>
      </c>
      <c r="J722" s="1" t="str">
        <f t="shared" si="118"/>
        <v>Fluid (lake)</v>
      </c>
      <c r="K722" s="1" t="str">
        <f t="shared" si="119"/>
        <v>Untreated Water</v>
      </c>
      <c r="L722">
        <v>39</v>
      </c>
      <c r="M722" t="s">
        <v>113</v>
      </c>
      <c r="N722">
        <v>721</v>
      </c>
      <c r="O722">
        <v>60</v>
      </c>
      <c r="P722">
        <v>5.7</v>
      </c>
      <c r="Q722">
        <v>2.5000000000000001E-2</v>
      </c>
      <c r="R722">
        <v>4.3</v>
      </c>
      <c r="S722">
        <v>1.1000000000000001</v>
      </c>
      <c r="T722">
        <v>9</v>
      </c>
    </row>
    <row r="723" spans="1:20" hidden="1" x14ac:dyDescent="0.3">
      <c r="A723" t="s">
        <v>2808</v>
      </c>
      <c r="B723" t="s">
        <v>2809</v>
      </c>
      <c r="C723" s="1" t="str">
        <f t="shared" si="116"/>
        <v>21:0691</v>
      </c>
      <c r="D723" s="1" t="str">
        <f t="shared" si="117"/>
        <v>21:0209</v>
      </c>
      <c r="E723" t="s">
        <v>2810</v>
      </c>
      <c r="F723" t="s">
        <v>2811</v>
      </c>
      <c r="H723">
        <v>46.035426200000003</v>
      </c>
      <c r="I723">
        <v>-77.697975099999994</v>
      </c>
      <c r="J723" s="1" t="str">
        <f t="shared" si="118"/>
        <v>Fluid (lake)</v>
      </c>
      <c r="K723" s="1" t="str">
        <f t="shared" si="119"/>
        <v>Untreated Water</v>
      </c>
      <c r="L723">
        <v>40</v>
      </c>
      <c r="M723" t="s">
        <v>24</v>
      </c>
      <c r="N723">
        <v>722</v>
      </c>
      <c r="O723">
        <v>60</v>
      </c>
      <c r="P723">
        <v>5.7</v>
      </c>
      <c r="Q723">
        <v>2.5000000000000001E-2</v>
      </c>
      <c r="R723">
        <v>4.7</v>
      </c>
      <c r="S723">
        <v>1.2</v>
      </c>
      <c r="T723">
        <v>9</v>
      </c>
    </row>
    <row r="724" spans="1:20" hidden="1" x14ac:dyDescent="0.3">
      <c r="A724" t="s">
        <v>2812</v>
      </c>
      <c r="B724" t="s">
        <v>2813</v>
      </c>
      <c r="C724" s="1" t="str">
        <f t="shared" si="116"/>
        <v>21:0691</v>
      </c>
      <c r="D724" s="1" t="str">
        <f t="shared" si="117"/>
        <v>21:0209</v>
      </c>
      <c r="E724" t="s">
        <v>2810</v>
      </c>
      <c r="F724" t="s">
        <v>2814</v>
      </c>
      <c r="H724">
        <v>46.035426200000003</v>
      </c>
      <c r="I724">
        <v>-77.697975099999994</v>
      </c>
      <c r="J724" s="1" t="str">
        <f t="shared" si="118"/>
        <v>Fluid (lake)</v>
      </c>
      <c r="K724" s="1" t="str">
        <f t="shared" si="119"/>
        <v>Untreated Water</v>
      </c>
      <c r="L724">
        <v>40</v>
      </c>
      <c r="M724" t="s">
        <v>28</v>
      </c>
      <c r="N724">
        <v>723</v>
      </c>
      <c r="O724">
        <v>60</v>
      </c>
      <c r="P724">
        <v>5.7</v>
      </c>
      <c r="Q724">
        <v>2.5000000000000001E-2</v>
      </c>
      <c r="R724">
        <v>4.2</v>
      </c>
      <c r="S724">
        <v>1.2</v>
      </c>
      <c r="T724">
        <v>9</v>
      </c>
    </row>
    <row r="725" spans="1:20" hidden="1" x14ac:dyDescent="0.3">
      <c r="A725" t="s">
        <v>2815</v>
      </c>
      <c r="B725" t="s">
        <v>2816</v>
      </c>
      <c r="C725" s="1" t="str">
        <f t="shared" si="116"/>
        <v>21:0691</v>
      </c>
      <c r="D725" s="1" t="str">
        <f t="shared" si="117"/>
        <v>21:0209</v>
      </c>
      <c r="E725" t="s">
        <v>2817</v>
      </c>
      <c r="F725" t="s">
        <v>2818</v>
      </c>
      <c r="H725">
        <v>46.025832600000001</v>
      </c>
      <c r="I725">
        <v>-77.723349200000001</v>
      </c>
      <c r="J725" s="1" t="str">
        <f t="shared" si="118"/>
        <v>Fluid (lake)</v>
      </c>
      <c r="K725" s="1" t="str">
        <f t="shared" si="119"/>
        <v>Untreated Water</v>
      </c>
      <c r="L725">
        <v>40</v>
      </c>
      <c r="M725" t="s">
        <v>33</v>
      </c>
      <c r="N725">
        <v>724</v>
      </c>
      <c r="O725">
        <v>50</v>
      </c>
      <c r="P725">
        <v>5.7</v>
      </c>
      <c r="Q725">
        <v>2.5000000000000001E-2</v>
      </c>
      <c r="R725">
        <v>4.3</v>
      </c>
      <c r="S725">
        <v>1.3</v>
      </c>
      <c r="T725">
        <v>9</v>
      </c>
    </row>
    <row r="726" spans="1:20" hidden="1" x14ac:dyDescent="0.3">
      <c r="A726" t="s">
        <v>2819</v>
      </c>
      <c r="B726" t="s">
        <v>2820</v>
      </c>
      <c r="C726" s="1" t="str">
        <f t="shared" si="116"/>
        <v>21:0691</v>
      </c>
      <c r="D726" s="1" t="str">
        <f t="shared" si="117"/>
        <v>21:0209</v>
      </c>
      <c r="E726" t="s">
        <v>2821</v>
      </c>
      <c r="F726" t="s">
        <v>2822</v>
      </c>
      <c r="H726">
        <v>46.0057738</v>
      </c>
      <c r="I726">
        <v>-77.771446600000004</v>
      </c>
      <c r="J726" s="1" t="str">
        <f t="shared" si="118"/>
        <v>Fluid (lake)</v>
      </c>
      <c r="K726" s="1" t="str">
        <f t="shared" si="119"/>
        <v>Untreated Water</v>
      </c>
      <c r="L726">
        <v>40</v>
      </c>
      <c r="M726" t="s">
        <v>38</v>
      </c>
      <c r="N726">
        <v>725</v>
      </c>
      <c r="O726">
        <v>50</v>
      </c>
      <c r="P726">
        <v>5.9</v>
      </c>
      <c r="Q726">
        <v>2.5000000000000001E-2</v>
      </c>
      <c r="R726">
        <v>5.5</v>
      </c>
      <c r="S726">
        <v>2.2999999999999998</v>
      </c>
      <c r="T726">
        <v>18</v>
      </c>
    </row>
    <row r="727" spans="1:20" hidden="1" x14ac:dyDescent="0.3">
      <c r="A727" t="s">
        <v>2823</v>
      </c>
      <c r="B727" t="s">
        <v>2824</v>
      </c>
      <c r="C727" s="1" t="str">
        <f t="shared" si="116"/>
        <v>21:0691</v>
      </c>
      <c r="D727" s="1" t="str">
        <f t="shared" si="117"/>
        <v>21:0209</v>
      </c>
      <c r="E727" t="s">
        <v>2825</v>
      </c>
      <c r="F727" t="s">
        <v>2826</v>
      </c>
      <c r="H727">
        <v>46.009032599999998</v>
      </c>
      <c r="I727">
        <v>-77.832318299999997</v>
      </c>
      <c r="J727" s="1" t="str">
        <f t="shared" si="118"/>
        <v>Fluid (lake)</v>
      </c>
      <c r="K727" s="1" t="str">
        <f t="shared" si="119"/>
        <v>Untreated Water</v>
      </c>
      <c r="L727">
        <v>40</v>
      </c>
      <c r="M727" t="s">
        <v>43</v>
      </c>
      <c r="N727">
        <v>726</v>
      </c>
      <c r="O727">
        <v>60</v>
      </c>
      <c r="P727">
        <v>5.4</v>
      </c>
      <c r="Q727">
        <v>2.5000000000000001E-2</v>
      </c>
      <c r="R727">
        <v>3.9</v>
      </c>
      <c r="S727">
        <v>1.2</v>
      </c>
      <c r="T727">
        <v>4</v>
      </c>
    </row>
    <row r="728" spans="1:20" hidden="1" x14ac:dyDescent="0.3">
      <c r="A728" t="s">
        <v>2827</v>
      </c>
      <c r="B728" t="s">
        <v>2828</v>
      </c>
      <c r="C728" s="1" t="str">
        <f t="shared" si="116"/>
        <v>21:0691</v>
      </c>
      <c r="D728" s="1" t="str">
        <f t="shared" si="117"/>
        <v>21:0209</v>
      </c>
      <c r="E728" t="s">
        <v>2829</v>
      </c>
      <c r="F728" t="s">
        <v>2830</v>
      </c>
      <c r="H728">
        <v>46.034076800000001</v>
      </c>
      <c r="I728">
        <v>-77.851692400000005</v>
      </c>
      <c r="J728" s="1" t="str">
        <f t="shared" si="118"/>
        <v>Fluid (lake)</v>
      </c>
      <c r="K728" s="1" t="str">
        <f t="shared" si="119"/>
        <v>Untreated Water</v>
      </c>
      <c r="L728">
        <v>40</v>
      </c>
      <c r="M728" t="s">
        <v>53</v>
      </c>
      <c r="N728">
        <v>727</v>
      </c>
      <c r="O728">
        <v>60</v>
      </c>
      <c r="P728">
        <v>5.6</v>
      </c>
      <c r="Q728">
        <v>2.5000000000000001E-2</v>
      </c>
      <c r="R728">
        <v>2.8</v>
      </c>
      <c r="S728">
        <v>1.3</v>
      </c>
      <c r="T728">
        <v>5</v>
      </c>
    </row>
    <row r="729" spans="1:20" hidden="1" x14ac:dyDescent="0.3">
      <c r="A729" t="s">
        <v>2831</v>
      </c>
      <c r="B729" t="s">
        <v>2832</v>
      </c>
      <c r="C729" s="1" t="str">
        <f t="shared" si="116"/>
        <v>21:0691</v>
      </c>
      <c r="D729" s="1" t="str">
        <f t="shared" si="117"/>
        <v>21:0209</v>
      </c>
      <c r="E729" t="s">
        <v>2833</v>
      </c>
      <c r="F729" t="s">
        <v>2834</v>
      </c>
      <c r="H729">
        <v>46.027138100000002</v>
      </c>
      <c r="I729">
        <v>-77.8913893</v>
      </c>
      <c r="J729" s="1" t="str">
        <f t="shared" si="118"/>
        <v>Fluid (lake)</v>
      </c>
      <c r="K729" s="1" t="str">
        <f t="shared" si="119"/>
        <v>Untreated Water</v>
      </c>
      <c r="L729">
        <v>40</v>
      </c>
      <c r="M729" t="s">
        <v>58</v>
      </c>
      <c r="N729">
        <v>728</v>
      </c>
      <c r="O729">
        <v>50</v>
      </c>
      <c r="P729">
        <v>5.3</v>
      </c>
      <c r="Q729">
        <v>2.5000000000000001E-2</v>
      </c>
      <c r="R729">
        <v>3.3</v>
      </c>
      <c r="S729">
        <v>1.1000000000000001</v>
      </c>
      <c r="T729">
        <v>3</v>
      </c>
    </row>
    <row r="730" spans="1:20" hidden="1" x14ac:dyDescent="0.3">
      <c r="A730" t="s">
        <v>2835</v>
      </c>
      <c r="B730" t="s">
        <v>2836</v>
      </c>
      <c r="C730" s="1" t="str">
        <f t="shared" si="116"/>
        <v>21:0691</v>
      </c>
      <c r="D730" s="1" t="str">
        <f t="shared" si="117"/>
        <v>21:0209</v>
      </c>
      <c r="E730" t="s">
        <v>2837</v>
      </c>
      <c r="F730" t="s">
        <v>2838</v>
      </c>
      <c r="H730">
        <v>46.013617600000003</v>
      </c>
      <c r="I730">
        <v>-77.997904899999995</v>
      </c>
      <c r="J730" s="1" t="str">
        <f t="shared" si="118"/>
        <v>Fluid (lake)</v>
      </c>
      <c r="K730" s="1" t="str">
        <f t="shared" si="119"/>
        <v>Untreated Water</v>
      </c>
      <c r="L730">
        <v>40</v>
      </c>
      <c r="M730" t="s">
        <v>63</v>
      </c>
      <c r="N730">
        <v>729</v>
      </c>
      <c r="O730">
        <v>50</v>
      </c>
      <c r="P730">
        <v>5.5</v>
      </c>
      <c r="Q730">
        <v>2.5000000000000001E-2</v>
      </c>
      <c r="R730">
        <v>4.2</v>
      </c>
      <c r="S730">
        <v>1.5</v>
      </c>
      <c r="T730">
        <v>8</v>
      </c>
    </row>
    <row r="731" spans="1:20" hidden="1" x14ac:dyDescent="0.3">
      <c r="A731" t="s">
        <v>2839</v>
      </c>
      <c r="B731" t="s">
        <v>2840</v>
      </c>
      <c r="C731" s="1" t="str">
        <f t="shared" si="116"/>
        <v>21:0691</v>
      </c>
      <c r="D731" s="1" t="str">
        <f>HYPERLINK("https://geochem.nrcan.gc.ca/cdogs/content/svy/svy_e.htm", "")</f>
        <v/>
      </c>
      <c r="G731" s="1" t="str">
        <f>HYPERLINK("https://geochem.nrcan.gc.ca/cdogs/content/cr_/cr_00082_e.htm", "82")</f>
        <v>82</v>
      </c>
      <c r="J731" t="s">
        <v>46</v>
      </c>
      <c r="K731" t="s">
        <v>47</v>
      </c>
      <c r="L731">
        <v>40</v>
      </c>
      <c r="M731" t="s">
        <v>48</v>
      </c>
      <c r="N731">
        <v>730</v>
      </c>
      <c r="O731">
        <v>110</v>
      </c>
      <c r="P731">
        <v>6</v>
      </c>
      <c r="Q731">
        <v>0.38</v>
      </c>
      <c r="R731">
        <v>17</v>
      </c>
      <c r="S731">
        <v>2.2000000000000002</v>
      </c>
      <c r="T731">
        <v>37</v>
      </c>
    </row>
    <row r="732" spans="1:20" hidden="1" x14ac:dyDescent="0.3">
      <c r="A732" t="s">
        <v>2841</v>
      </c>
      <c r="B732" t="s">
        <v>2842</v>
      </c>
      <c r="C732" s="1" t="str">
        <f t="shared" si="116"/>
        <v>21:0691</v>
      </c>
      <c r="D732" s="1" t="str">
        <f t="shared" ref="D732:D739" si="120">HYPERLINK("https://geochem.nrcan.gc.ca/cdogs/content/svy/svy210209_e.htm", "21:0209")</f>
        <v>21:0209</v>
      </c>
      <c r="E732" t="s">
        <v>2843</v>
      </c>
      <c r="F732" t="s">
        <v>2844</v>
      </c>
      <c r="H732">
        <v>46.4536905</v>
      </c>
      <c r="I732">
        <v>-79.361311400000005</v>
      </c>
      <c r="J732" s="1" t="str">
        <f t="shared" ref="J732:J739" si="121">HYPERLINK("https://geochem.nrcan.gc.ca/cdogs/content/kwd/kwd020016_e.htm", "Fluid (lake)")</f>
        <v>Fluid (lake)</v>
      </c>
      <c r="K732" s="1" t="str">
        <f t="shared" ref="K732:K739" si="122">HYPERLINK("https://geochem.nrcan.gc.ca/cdogs/content/kwd/kwd080007_e.htm", "Untreated Water")</f>
        <v>Untreated Water</v>
      </c>
      <c r="L732">
        <v>41</v>
      </c>
      <c r="M732" t="s">
        <v>24</v>
      </c>
      <c r="N732">
        <v>731</v>
      </c>
      <c r="O732">
        <v>80</v>
      </c>
      <c r="P732">
        <v>5</v>
      </c>
      <c r="Q732">
        <v>2.5000000000000001E-2</v>
      </c>
      <c r="R732">
        <v>2.6</v>
      </c>
      <c r="S732">
        <v>0.4</v>
      </c>
      <c r="T732">
        <v>1</v>
      </c>
    </row>
    <row r="733" spans="1:20" hidden="1" x14ac:dyDescent="0.3">
      <c r="A733" t="s">
        <v>2845</v>
      </c>
      <c r="B733" t="s">
        <v>2846</v>
      </c>
      <c r="C733" s="1" t="str">
        <f t="shared" si="116"/>
        <v>21:0691</v>
      </c>
      <c r="D733" s="1" t="str">
        <f t="shared" si="120"/>
        <v>21:0209</v>
      </c>
      <c r="E733" t="s">
        <v>2843</v>
      </c>
      <c r="F733" t="s">
        <v>2847</v>
      </c>
      <c r="H733">
        <v>46.4536905</v>
      </c>
      <c r="I733">
        <v>-79.361311400000005</v>
      </c>
      <c r="J733" s="1" t="str">
        <f t="shared" si="121"/>
        <v>Fluid (lake)</v>
      </c>
      <c r="K733" s="1" t="str">
        <f t="shared" si="122"/>
        <v>Untreated Water</v>
      </c>
      <c r="L733">
        <v>41</v>
      </c>
      <c r="M733" t="s">
        <v>28</v>
      </c>
      <c r="N733">
        <v>732</v>
      </c>
      <c r="O733">
        <v>70</v>
      </c>
      <c r="P733">
        <v>4.9000000000000004</v>
      </c>
      <c r="Q733">
        <v>2.5000000000000001E-2</v>
      </c>
      <c r="R733">
        <v>2.5</v>
      </c>
      <c r="S733">
        <v>0.4</v>
      </c>
      <c r="T733">
        <v>1</v>
      </c>
    </row>
    <row r="734" spans="1:20" hidden="1" x14ac:dyDescent="0.3">
      <c r="A734" t="s">
        <v>2848</v>
      </c>
      <c r="B734" t="s">
        <v>2849</v>
      </c>
      <c r="C734" s="1" t="str">
        <f t="shared" si="116"/>
        <v>21:0691</v>
      </c>
      <c r="D734" s="1" t="str">
        <f t="shared" si="120"/>
        <v>21:0209</v>
      </c>
      <c r="E734" t="s">
        <v>2850</v>
      </c>
      <c r="F734" t="s">
        <v>2851</v>
      </c>
      <c r="H734">
        <v>46.461930600000002</v>
      </c>
      <c r="I734">
        <v>-79.326877100000004</v>
      </c>
      <c r="J734" s="1" t="str">
        <f t="shared" si="121"/>
        <v>Fluid (lake)</v>
      </c>
      <c r="K734" s="1" t="str">
        <f t="shared" si="122"/>
        <v>Untreated Water</v>
      </c>
      <c r="L734">
        <v>41</v>
      </c>
      <c r="M734" t="s">
        <v>33</v>
      </c>
      <c r="N734">
        <v>733</v>
      </c>
      <c r="O734">
        <v>90</v>
      </c>
      <c r="P734">
        <v>5.3</v>
      </c>
      <c r="Q734">
        <v>2.5000000000000001E-2</v>
      </c>
      <c r="R734">
        <v>3.1</v>
      </c>
      <c r="S734">
        <v>0.52</v>
      </c>
      <c r="T734">
        <v>3</v>
      </c>
    </row>
    <row r="735" spans="1:20" hidden="1" x14ac:dyDescent="0.3">
      <c r="A735" t="s">
        <v>2852</v>
      </c>
      <c r="B735" t="s">
        <v>2853</v>
      </c>
      <c r="C735" s="1" t="str">
        <f t="shared" si="116"/>
        <v>21:0691</v>
      </c>
      <c r="D735" s="1" t="str">
        <f t="shared" si="120"/>
        <v>21:0209</v>
      </c>
      <c r="E735" t="s">
        <v>2854</v>
      </c>
      <c r="F735" t="s">
        <v>2855</v>
      </c>
      <c r="H735">
        <v>46.496215100000001</v>
      </c>
      <c r="I735">
        <v>-79.254906300000002</v>
      </c>
      <c r="J735" s="1" t="str">
        <f t="shared" si="121"/>
        <v>Fluid (lake)</v>
      </c>
      <c r="K735" s="1" t="str">
        <f t="shared" si="122"/>
        <v>Untreated Water</v>
      </c>
      <c r="L735">
        <v>41</v>
      </c>
      <c r="M735" t="s">
        <v>38</v>
      </c>
      <c r="N735">
        <v>734</v>
      </c>
      <c r="O735">
        <v>60</v>
      </c>
      <c r="P735">
        <v>4</v>
      </c>
      <c r="Q735">
        <v>2.5000000000000001E-2</v>
      </c>
      <c r="R735">
        <v>1.7</v>
      </c>
      <c r="S735">
        <v>0.72</v>
      </c>
      <c r="T735">
        <v>0.5</v>
      </c>
    </row>
    <row r="736" spans="1:20" hidden="1" x14ac:dyDescent="0.3">
      <c r="A736" t="s">
        <v>2856</v>
      </c>
      <c r="B736" t="s">
        <v>2857</v>
      </c>
      <c r="C736" s="1" t="str">
        <f t="shared" si="116"/>
        <v>21:0691</v>
      </c>
      <c r="D736" s="1" t="str">
        <f t="shared" si="120"/>
        <v>21:0209</v>
      </c>
      <c r="E736" t="s">
        <v>2858</v>
      </c>
      <c r="F736" t="s">
        <v>2859</v>
      </c>
      <c r="H736">
        <v>46.478977899999997</v>
      </c>
      <c r="I736">
        <v>-79.172339899999997</v>
      </c>
      <c r="J736" s="1" t="str">
        <f t="shared" si="121"/>
        <v>Fluid (lake)</v>
      </c>
      <c r="K736" s="1" t="str">
        <f t="shared" si="122"/>
        <v>Untreated Water</v>
      </c>
      <c r="L736">
        <v>41</v>
      </c>
      <c r="M736" t="s">
        <v>43</v>
      </c>
      <c r="N736">
        <v>735</v>
      </c>
      <c r="O736">
        <v>60</v>
      </c>
      <c r="P736">
        <v>4.5</v>
      </c>
      <c r="Q736">
        <v>2.5000000000000001E-2</v>
      </c>
      <c r="R736">
        <v>1.9</v>
      </c>
      <c r="S736">
        <v>0.48</v>
      </c>
      <c r="T736">
        <v>0.5</v>
      </c>
    </row>
    <row r="737" spans="1:20" hidden="1" x14ac:dyDescent="0.3">
      <c r="A737" t="s">
        <v>2860</v>
      </c>
      <c r="B737" t="s">
        <v>2861</v>
      </c>
      <c r="C737" s="1" t="str">
        <f t="shared" si="116"/>
        <v>21:0691</v>
      </c>
      <c r="D737" s="1" t="str">
        <f t="shared" si="120"/>
        <v>21:0209</v>
      </c>
      <c r="E737" t="s">
        <v>2862</v>
      </c>
      <c r="F737" t="s">
        <v>2863</v>
      </c>
      <c r="H737">
        <v>46.467658200000002</v>
      </c>
      <c r="I737">
        <v>-79.145559899999995</v>
      </c>
      <c r="J737" s="1" t="str">
        <f t="shared" si="121"/>
        <v>Fluid (lake)</v>
      </c>
      <c r="K737" s="1" t="str">
        <f t="shared" si="122"/>
        <v>Untreated Water</v>
      </c>
      <c r="L737">
        <v>41</v>
      </c>
      <c r="M737" t="s">
        <v>53</v>
      </c>
      <c r="N737">
        <v>736</v>
      </c>
      <c r="O737">
        <v>90</v>
      </c>
      <c r="P737">
        <v>5.6</v>
      </c>
      <c r="Q737">
        <v>2.5000000000000001E-2</v>
      </c>
      <c r="R737">
        <v>4.0999999999999996</v>
      </c>
      <c r="S737">
        <v>0.68</v>
      </c>
      <c r="T737">
        <v>9</v>
      </c>
    </row>
    <row r="738" spans="1:20" hidden="1" x14ac:dyDescent="0.3">
      <c r="A738" t="s">
        <v>2864</v>
      </c>
      <c r="B738" t="s">
        <v>2865</v>
      </c>
      <c r="C738" s="1" t="str">
        <f t="shared" si="116"/>
        <v>21:0691</v>
      </c>
      <c r="D738" s="1" t="str">
        <f t="shared" si="120"/>
        <v>21:0209</v>
      </c>
      <c r="E738" t="s">
        <v>2866</v>
      </c>
      <c r="F738" t="s">
        <v>2867</v>
      </c>
      <c r="H738">
        <v>46.496723600000003</v>
      </c>
      <c r="I738">
        <v>-79.089383799999993</v>
      </c>
      <c r="J738" s="1" t="str">
        <f t="shared" si="121"/>
        <v>Fluid (lake)</v>
      </c>
      <c r="K738" s="1" t="str">
        <f t="shared" si="122"/>
        <v>Untreated Water</v>
      </c>
      <c r="L738">
        <v>41</v>
      </c>
      <c r="M738" t="s">
        <v>58</v>
      </c>
      <c r="N738">
        <v>737</v>
      </c>
      <c r="O738">
        <v>70</v>
      </c>
      <c r="P738">
        <v>5.3</v>
      </c>
      <c r="Q738">
        <v>2.5000000000000001E-2</v>
      </c>
      <c r="R738">
        <v>3</v>
      </c>
      <c r="S738">
        <v>0.56000000000000005</v>
      </c>
      <c r="T738">
        <v>3</v>
      </c>
    </row>
    <row r="739" spans="1:20" hidden="1" x14ac:dyDescent="0.3">
      <c r="A739" t="s">
        <v>2868</v>
      </c>
      <c r="B739" t="s">
        <v>2869</v>
      </c>
      <c r="C739" s="1" t="str">
        <f t="shared" si="116"/>
        <v>21:0691</v>
      </c>
      <c r="D739" s="1" t="str">
        <f t="shared" si="120"/>
        <v>21:0209</v>
      </c>
      <c r="E739" t="s">
        <v>2870</v>
      </c>
      <c r="F739" t="s">
        <v>2871</v>
      </c>
      <c r="H739">
        <v>46.511268399999999</v>
      </c>
      <c r="I739">
        <v>-79.007103299999997</v>
      </c>
      <c r="J739" s="1" t="str">
        <f t="shared" si="121"/>
        <v>Fluid (lake)</v>
      </c>
      <c r="K739" s="1" t="str">
        <f t="shared" si="122"/>
        <v>Untreated Water</v>
      </c>
      <c r="L739">
        <v>41</v>
      </c>
      <c r="M739" t="s">
        <v>63</v>
      </c>
      <c r="N739">
        <v>738</v>
      </c>
      <c r="O739">
        <v>60</v>
      </c>
      <c r="P739">
        <v>5.5</v>
      </c>
      <c r="Q739">
        <v>2.5000000000000001E-2</v>
      </c>
      <c r="R739">
        <v>3.3</v>
      </c>
      <c r="S739">
        <v>0.72</v>
      </c>
      <c r="T739">
        <v>3</v>
      </c>
    </row>
    <row r="740" spans="1:20" hidden="1" x14ac:dyDescent="0.3">
      <c r="A740" t="s">
        <v>2872</v>
      </c>
      <c r="B740" t="s">
        <v>2873</v>
      </c>
      <c r="C740" s="1" t="str">
        <f t="shared" si="116"/>
        <v>21:0691</v>
      </c>
      <c r="D740" s="1" t="str">
        <f>HYPERLINK("https://geochem.nrcan.gc.ca/cdogs/content/svy/svy_e.htm", "")</f>
        <v/>
      </c>
      <c r="G740" s="1" t="str">
        <f>HYPERLINK("https://geochem.nrcan.gc.ca/cdogs/content/cr_/cr_00080_e.htm", "80")</f>
        <v>80</v>
      </c>
      <c r="J740" t="s">
        <v>46</v>
      </c>
      <c r="K740" t="s">
        <v>47</v>
      </c>
      <c r="L740">
        <v>41</v>
      </c>
      <c r="M740" t="s">
        <v>48</v>
      </c>
      <c r="N740">
        <v>739</v>
      </c>
      <c r="O740">
        <v>70</v>
      </c>
      <c r="P740">
        <v>6.1</v>
      </c>
      <c r="Q740">
        <v>0.19</v>
      </c>
      <c r="R740">
        <v>13.5</v>
      </c>
      <c r="S740">
        <v>2.1</v>
      </c>
      <c r="T740">
        <v>38</v>
      </c>
    </row>
    <row r="741" spans="1:20" hidden="1" x14ac:dyDescent="0.3">
      <c r="A741" t="s">
        <v>2874</v>
      </c>
      <c r="B741" t="s">
        <v>2875</v>
      </c>
      <c r="C741" s="1" t="str">
        <f t="shared" si="116"/>
        <v>21:0691</v>
      </c>
      <c r="D741" s="1" t="str">
        <f t="shared" ref="D741:D765" si="123">HYPERLINK("https://geochem.nrcan.gc.ca/cdogs/content/svy/svy210209_e.htm", "21:0209")</f>
        <v>21:0209</v>
      </c>
      <c r="E741" t="s">
        <v>2876</v>
      </c>
      <c r="F741" t="s">
        <v>2877</v>
      </c>
      <c r="H741">
        <v>46.489161799999998</v>
      </c>
      <c r="I741">
        <v>-78.9564922</v>
      </c>
      <c r="J741" s="1" t="str">
        <f t="shared" ref="J741:J765" si="124">HYPERLINK("https://geochem.nrcan.gc.ca/cdogs/content/kwd/kwd020016_e.htm", "Fluid (lake)")</f>
        <v>Fluid (lake)</v>
      </c>
      <c r="K741" s="1" t="str">
        <f t="shared" ref="K741:K765" si="125">HYPERLINK("https://geochem.nrcan.gc.ca/cdogs/content/kwd/kwd080007_e.htm", "Untreated Water")</f>
        <v>Untreated Water</v>
      </c>
      <c r="L741">
        <v>41</v>
      </c>
      <c r="M741" t="s">
        <v>68</v>
      </c>
      <c r="N741">
        <v>740</v>
      </c>
      <c r="O741">
        <v>70</v>
      </c>
      <c r="P741">
        <v>5.5</v>
      </c>
      <c r="Q741">
        <v>2.5000000000000001E-2</v>
      </c>
      <c r="R741">
        <v>3.7</v>
      </c>
      <c r="S741">
        <v>0.8</v>
      </c>
      <c r="T741">
        <v>4</v>
      </c>
    </row>
    <row r="742" spans="1:20" hidden="1" x14ac:dyDescent="0.3">
      <c r="A742" t="s">
        <v>2878</v>
      </c>
      <c r="B742" t="s">
        <v>2879</v>
      </c>
      <c r="C742" s="1" t="str">
        <f t="shared" si="116"/>
        <v>21:0691</v>
      </c>
      <c r="D742" s="1" t="str">
        <f t="shared" si="123"/>
        <v>21:0209</v>
      </c>
      <c r="E742" t="s">
        <v>2880</v>
      </c>
      <c r="F742" t="s">
        <v>2881</v>
      </c>
      <c r="H742">
        <v>46.466653100000002</v>
      </c>
      <c r="I742">
        <v>-78.929994899999997</v>
      </c>
      <c r="J742" s="1" t="str">
        <f t="shared" si="124"/>
        <v>Fluid (lake)</v>
      </c>
      <c r="K742" s="1" t="str">
        <f t="shared" si="125"/>
        <v>Untreated Water</v>
      </c>
      <c r="L742">
        <v>41</v>
      </c>
      <c r="M742" t="s">
        <v>73</v>
      </c>
      <c r="N742">
        <v>741</v>
      </c>
      <c r="O742">
        <v>60</v>
      </c>
      <c r="P742">
        <v>5.7</v>
      </c>
      <c r="Q742">
        <v>2.5000000000000001E-2</v>
      </c>
      <c r="R742">
        <v>4.5</v>
      </c>
      <c r="S742">
        <v>1.3</v>
      </c>
      <c r="T742">
        <v>11</v>
      </c>
    </row>
    <row r="743" spans="1:20" hidden="1" x14ac:dyDescent="0.3">
      <c r="A743" t="s">
        <v>2882</v>
      </c>
      <c r="B743" t="s">
        <v>2883</v>
      </c>
      <c r="C743" s="1" t="str">
        <f t="shared" si="116"/>
        <v>21:0691</v>
      </c>
      <c r="D743" s="1" t="str">
        <f t="shared" si="123"/>
        <v>21:0209</v>
      </c>
      <c r="E743" t="s">
        <v>2884</v>
      </c>
      <c r="F743" t="s">
        <v>2885</v>
      </c>
      <c r="H743">
        <v>46.430557999999998</v>
      </c>
      <c r="I743">
        <v>-78.905980700000001</v>
      </c>
      <c r="J743" s="1" t="str">
        <f t="shared" si="124"/>
        <v>Fluid (lake)</v>
      </c>
      <c r="K743" s="1" t="str">
        <f t="shared" si="125"/>
        <v>Untreated Water</v>
      </c>
      <c r="L743">
        <v>41</v>
      </c>
      <c r="M743" t="s">
        <v>78</v>
      </c>
      <c r="N743">
        <v>742</v>
      </c>
      <c r="O743">
        <v>60</v>
      </c>
      <c r="P743">
        <v>5.5</v>
      </c>
      <c r="Q743">
        <v>2.5000000000000001E-2</v>
      </c>
      <c r="R743">
        <v>3.1</v>
      </c>
      <c r="S743">
        <v>0.64</v>
      </c>
      <c r="T743">
        <v>3</v>
      </c>
    </row>
    <row r="744" spans="1:20" hidden="1" x14ac:dyDescent="0.3">
      <c r="A744" t="s">
        <v>2886</v>
      </c>
      <c r="B744" t="s">
        <v>2887</v>
      </c>
      <c r="C744" s="1" t="str">
        <f t="shared" si="116"/>
        <v>21:0691</v>
      </c>
      <c r="D744" s="1" t="str">
        <f t="shared" si="123"/>
        <v>21:0209</v>
      </c>
      <c r="E744" t="s">
        <v>2888</v>
      </c>
      <c r="F744" t="s">
        <v>2889</v>
      </c>
      <c r="H744">
        <v>46.425746099999998</v>
      </c>
      <c r="I744">
        <v>-78.840815399999997</v>
      </c>
      <c r="J744" s="1" t="str">
        <f t="shared" si="124"/>
        <v>Fluid (lake)</v>
      </c>
      <c r="K744" s="1" t="str">
        <f t="shared" si="125"/>
        <v>Untreated Water</v>
      </c>
      <c r="L744">
        <v>41</v>
      </c>
      <c r="M744" t="s">
        <v>83</v>
      </c>
      <c r="N744">
        <v>743</v>
      </c>
      <c r="O744">
        <v>60</v>
      </c>
      <c r="P744">
        <v>5.3</v>
      </c>
      <c r="Q744">
        <v>2.5000000000000001E-2</v>
      </c>
      <c r="R744">
        <v>2.1</v>
      </c>
      <c r="S744">
        <v>0.4</v>
      </c>
      <c r="T744">
        <v>2</v>
      </c>
    </row>
    <row r="745" spans="1:20" hidden="1" x14ac:dyDescent="0.3">
      <c r="A745" t="s">
        <v>2890</v>
      </c>
      <c r="B745" t="s">
        <v>2891</v>
      </c>
      <c r="C745" s="1" t="str">
        <f t="shared" si="116"/>
        <v>21:0691</v>
      </c>
      <c r="D745" s="1" t="str">
        <f t="shared" si="123"/>
        <v>21:0209</v>
      </c>
      <c r="E745" t="s">
        <v>2892</v>
      </c>
      <c r="F745" t="s">
        <v>2893</v>
      </c>
      <c r="H745">
        <v>46.3958978</v>
      </c>
      <c r="I745">
        <v>-78.796256099999994</v>
      </c>
      <c r="J745" s="1" t="str">
        <f t="shared" si="124"/>
        <v>Fluid (lake)</v>
      </c>
      <c r="K745" s="1" t="str">
        <f t="shared" si="125"/>
        <v>Untreated Water</v>
      </c>
      <c r="L745">
        <v>41</v>
      </c>
      <c r="M745" t="s">
        <v>88</v>
      </c>
      <c r="N745">
        <v>744</v>
      </c>
      <c r="O745">
        <v>50</v>
      </c>
      <c r="P745">
        <v>5.9</v>
      </c>
      <c r="Q745">
        <v>2.5000000000000001E-2</v>
      </c>
      <c r="R745">
        <v>8.1</v>
      </c>
      <c r="S745">
        <v>1.9</v>
      </c>
      <c r="T745">
        <v>19</v>
      </c>
    </row>
    <row r="746" spans="1:20" hidden="1" x14ac:dyDescent="0.3">
      <c r="A746" t="s">
        <v>2894</v>
      </c>
      <c r="B746" t="s">
        <v>2895</v>
      </c>
      <c r="C746" s="1" t="str">
        <f t="shared" si="116"/>
        <v>21:0691</v>
      </c>
      <c r="D746" s="1" t="str">
        <f t="shared" si="123"/>
        <v>21:0209</v>
      </c>
      <c r="E746" t="s">
        <v>2896</v>
      </c>
      <c r="F746" t="s">
        <v>2897</v>
      </c>
      <c r="H746">
        <v>46.3765638</v>
      </c>
      <c r="I746">
        <v>-78.768322299999994</v>
      </c>
      <c r="J746" s="1" t="str">
        <f t="shared" si="124"/>
        <v>Fluid (lake)</v>
      </c>
      <c r="K746" s="1" t="str">
        <f t="shared" si="125"/>
        <v>Untreated Water</v>
      </c>
      <c r="L746">
        <v>41</v>
      </c>
      <c r="M746" t="s">
        <v>93</v>
      </c>
      <c r="N746">
        <v>745</v>
      </c>
      <c r="O746">
        <v>50</v>
      </c>
      <c r="P746">
        <v>5.6</v>
      </c>
      <c r="Q746">
        <v>2.5000000000000001E-2</v>
      </c>
      <c r="R746">
        <v>4.2</v>
      </c>
      <c r="S746">
        <v>1</v>
      </c>
      <c r="T746">
        <v>8</v>
      </c>
    </row>
    <row r="747" spans="1:20" hidden="1" x14ac:dyDescent="0.3">
      <c r="A747" t="s">
        <v>2898</v>
      </c>
      <c r="B747" t="s">
        <v>2899</v>
      </c>
      <c r="C747" s="1" t="str">
        <f t="shared" si="116"/>
        <v>21:0691</v>
      </c>
      <c r="D747" s="1" t="str">
        <f t="shared" si="123"/>
        <v>21:0209</v>
      </c>
      <c r="E747" t="s">
        <v>2900</v>
      </c>
      <c r="F747" t="s">
        <v>2901</v>
      </c>
      <c r="H747">
        <v>46.332827000000002</v>
      </c>
      <c r="I747">
        <v>-78.749690700000002</v>
      </c>
      <c r="J747" s="1" t="str">
        <f t="shared" si="124"/>
        <v>Fluid (lake)</v>
      </c>
      <c r="K747" s="1" t="str">
        <f t="shared" si="125"/>
        <v>Untreated Water</v>
      </c>
      <c r="L747">
        <v>41</v>
      </c>
      <c r="M747" t="s">
        <v>98</v>
      </c>
      <c r="N747">
        <v>746</v>
      </c>
      <c r="O747">
        <v>60</v>
      </c>
      <c r="P747">
        <v>5.5</v>
      </c>
      <c r="Q747">
        <v>2.5000000000000001E-2</v>
      </c>
      <c r="R747">
        <v>2.6</v>
      </c>
      <c r="S747">
        <v>0.56000000000000005</v>
      </c>
      <c r="T747">
        <v>4</v>
      </c>
    </row>
    <row r="748" spans="1:20" hidden="1" x14ac:dyDescent="0.3">
      <c r="A748" t="s">
        <v>2902</v>
      </c>
      <c r="B748" t="s">
        <v>2903</v>
      </c>
      <c r="C748" s="1" t="str">
        <f t="shared" si="116"/>
        <v>21:0691</v>
      </c>
      <c r="D748" s="1" t="str">
        <f t="shared" si="123"/>
        <v>21:0209</v>
      </c>
      <c r="E748" t="s">
        <v>2904</v>
      </c>
      <c r="F748" t="s">
        <v>2905</v>
      </c>
      <c r="H748">
        <v>46.299082200000001</v>
      </c>
      <c r="I748">
        <v>-78.757774800000007</v>
      </c>
      <c r="J748" s="1" t="str">
        <f t="shared" si="124"/>
        <v>Fluid (lake)</v>
      </c>
      <c r="K748" s="1" t="str">
        <f t="shared" si="125"/>
        <v>Untreated Water</v>
      </c>
      <c r="L748">
        <v>41</v>
      </c>
      <c r="M748" t="s">
        <v>103</v>
      </c>
      <c r="N748">
        <v>747</v>
      </c>
      <c r="O748">
        <v>60</v>
      </c>
      <c r="P748">
        <v>5.8</v>
      </c>
      <c r="Q748">
        <v>2.5000000000000001E-2</v>
      </c>
      <c r="R748">
        <v>5</v>
      </c>
      <c r="S748">
        <v>2</v>
      </c>
      <c r="T748">
        <v>12</v>
      </c>
    </row>
    <row r="749" spans="1:20" hidden="1" x14ac:dyDescent="0.3">
      <c r="A749" t="s">
        <v>2906</v>
      </c>
      <c r="B749" t="s">
        <v>2907</v>
      </c>
      <c r="C749" s="1" t="str">
        <f t="shared" si="116"/>
        <v>21:0691</v>
      </c>
      <c r="D749" s="1" t="str">
        <f t="shared" si="123"/>
        <v>21:0209</v>
      </c>
      <c r="E749" t="s">
        <v>2908</v>
      </c>
      <c r="F749" t="s">
        <v>2909</v>
      </c>
      <c r="H749">
        <v>46.287459900000002</v>
      </c>
      <c r="I749">
        <v>-78.773282600000002</v>
      </c>
      <c r="J749" s="1" t="str">
        <f t="shared" si="124"/>
        <v>Fluid (lake)</v>
      </c>
      <c r="K749" s="1" t="str">
        <f t="shared" si="125"/>
        <v>Untreated Water</v>
      </c>
      <c r="L749">
        <v>41</v>
      </c>
      <c r="M749" t="s">
        <v>108</v>
      </c>
      <c r="N749">
        <v>748</v>
      </c>
      <c r="O749">
        <v>60</v>
      </c>
      <c r="P749">
        <v>5.7</v>
      </c>
      <c r="Q749">
        <v>2.5000000000000001E-2</v>
      </c>
      <c r="R749">
        <v>5.2</v>
      </c>
      <c r="S749">
        <v>1.9</v>
      </c>
      <c r="T749">
        <v>10</v>
      </c>
    </row>
    <row r="750" spans="1:20" hidden="1" x14ac:dyDescent="0.3">
      <c r="A750" t="s">
        <v>2910</v>
      </c>
      <c r="B750" t="s">
        <v>2911</v>
      </c>
      <c r="C750" s="1" t="str">
        <f t="shared" si="116"/>
        <v>21:0691</v>
      </c>
      <c r="D750" s="1" t="str">
        <f t="shared" si="123"/>
        <v>21:0209</v>
      </c>
      <c r="E750" t="s">
        <v>2912</v>
      </c>
      <c r="F750" t="s">
        <v>2913</v>
      </c>
      <c r="H750">
        <v>46.233238100000001</v>
      </c>
      <c r="I750">
        <v>-78.751004199999997</v>
      </c>
      <c r="J750" s="1" t="str">
        <f t="shared" si="124"/>
        <v>Fluid (lake)</v>
      </c>
      <c r="K750" s="1" t="str">
        <f t="shared" si="125"/>
        <v>Untreated Water</v>
      </c>
      <c r="L750">
        <v>41</v>
      </c>
      <c r="M750" t="s">
        <v>113</v>
      </c>
      <c r="N750">
        <v>749</v>
      </c>
      <c r="O750">
        <v>50</v>
      </c>
      <c r="P750">
        <v>5.6</v>
      </c>
      <c r="Q750">
        <v>2.5000000000000001E-2</v>
      </c>
      <c r="R750">
        <v>3.7</v>
      </c>
      <c r="S750">
        <v>1.1000000000000001</v>
      </c>
      <c r="T750">
        <v>6</v>
      </c>
    </row>
    <row r="751" spans="1:20" hidden="1" x14ac:dyDescent="0.3">
      <c r="A751" t="s">
        <v>2914</v>
      </c>
      <c r="B751" t="s">
        <v>2915</v>
      </c>
      <c r="C751" s="1" t="str">
        <f t="shared" si="116"/>
        <v>21:0691</v>
      </c>
      <c r="D751" s="1" t="str">
        <f t="shared" si="123"/>
        <v>21:0209</v>
      </c>
      <c r="E751" t="s">
        <v>2916</v>
      </c>
      <c r="F751" t="s">
        <v>2917</v>
      </c>
      <c r="H751">
        <v>46.206169000000003</v>
      </c>
      <c r="I751">
        <v>-78.754404199999996</v>
      </c>
      <c r="J751" s="1" t="str">
        <f t="shared" si="124"/>
        <v>Fluid (lake)</v>
      </c>
      <c r="K751" s="1" t="str">
        <f t="shared" si="125"/>
        <v>Untreated Water</v>
      </c>
      <c r="L751">
        <v>42</v>
      </c>
      <c r="M751" t="s">
        <v>24</v>
      </c>
      <c r="N751">
        <v>750</v>
      </c>
      <c r="O751">
        <v>60</v>
      </c>
      <c r="P751">
        <v>5.5</v>
      </c>
      <c r="Q751">
        <v>2.5000000000000001E-2</v>
      </c>
      <c r="R751">
        <v>3.3</v>
      </c>
      <c r="S751">
        <v>1</v>
      </c>
      <c r="T751">
        <v>4</v>
      </c>
    </row>
    <row r="752" spans="1:20" hidden="1" x14ac:dyDescent="0.3">
      <c r="A752" t="s">
        <v>2918</v>
      </c>
      <c r="B752" t="s">
        <v>2919</v>
      </c>
      <c r="C752" s="1" t="str">
        <f t="shared" si="116"/>
        <v>21:0691</v>
      </c>
      <c r="D752" s="1" t="str">
        <f t="shared" si="123"/>
        <v>21:0209</v>
      </c>
      <c r="E752" t="s">
        <v>2916</v>
      </c>
      <c r="F752" t="s">
        <v>2920</v>
      </c>
      <c r="H752">
        <v>46.206169000000003</v>
      </c>
      <c r="I752">
        <v>-78.754404199999996</v>
      </c>
      <c r="J752" s="1" t="str">
        <f t="shared" si="124"/>
        <v>Fluid (lake)</v>
      </c>
      <c r="K752" s="1" t="str">
        <f t="shared" si="125"/>
        <v>Untreated Water</v>
      </c>
      <c r="L752">
        <v>42</v>
      </c>
      <c r="M752" t="s">
        <v>28</v>
      </c>
      <c r="N752">
        <v>751</v>
      </c>
      <c r="O752">
        <v>60</v>
      </c>
      <c r="P752">
        <v>5.4</v>
      </c>
      <c r="Q752">
        <v>2.5000000000000001E-2</v>
      </c>
      <c r="R752">
        <v>3.3</v>
      </c>
      <c r="S752">
        <v>0.96</v>
      </c>
      <c r="T752">
        <v>4</v>
      </c>
    </row>
    <row r="753" spans="1:20" hidden="1" x14ac:dyDescent="0.3">
      <c r="A753" t="s">
        <v>2921</v>
      </c>
      <c r="B753" t="s">
        <v>2922</v>
      </c>
      <c r="C753" s="1" t="str">
        <f t="shared" si="116"/>
        <v>21:0691</v>
      </c>
      <c r="D753" s="1" t="str">
        <f t="shared" si="123"/>
        <v>21:0209</v>
      </c>
      <c r="E753" t="s">
        <v>2923</v>
      </c>
      <c r="F753" t="s">
        <v>2924</v>
      </c>
      <c r="H753">
        <v>46.189860400000001</v>
      </c>
      <c r="I753">
        <v>-78.723461</v>
      </c>
      <c r="J753" s="1" t="str">
        <f t="shared" si="124"/>
        <v>Fluid (lake)</v>
      </c>
      <c r="K753" s="1" t="str">
        <f t="shared" si="125"/>
        <v>Untreated Water</v>
      </c>
      <c r="L753">
        <v>42</v>
      </c>
      <c r="M753" t="s">
        <v>33</v>
      </c>
      <c r="N753">
        <v>752</v>
      </c>
      <c r="O753">
        <v>50</v>
      </c>
      <c r="P753">
        <v>5.6</v>
      </c>
      <c r="Q753">
        <v>2.5000000000000001E-2</v>
      </c>
      <c r="R753">
        <v>3.8</v>
      </c>
      <c r="S753">
        <v>1.1000000000000001</v>
      </c>
      <c r="T753">
        <v>7</v>
      </c>
    </row>
    <row r="754" spans="1:20" hidden="1" x14ac:dyDescent="0.3">
      <c r="A754" t="s">
        <v>2925</v>
      </c>
      <c r="B754" t="s">
        <v>2926</v>
      </c>
      <c r="C754" s="1" t="str">
        <f t="shared" si="116"/>
        <v>21:0691</v>
      </c>
      <c r="D754" s="1" t="str">
        <f t="shared" si="123"/>
        <v>21:0209</v>
      </c>
      <c r="E754" t="s">
        <v>2927</v>
      </c>
      <c r="F754" t="s">
        <v>2928</v>
      </c>
      <c r="H754">
        <v>46.174419200000003</v>
      </c>
      <c r="I754">
        <v>-78.710559799999999</v>
      </c>
      <c r="J754" s="1" t="str">
        <f t="shared" si="124"/>
        <v>Fluid (lake)</v>
      </c>
      <c r="K754" s="1" t="str">
        <f t="shared" si="125"/>
        <v>Untreated Water</v>
      </c>
      <c r="L754">
        <v>42</v>
      </c>
      <c r="M754" t="s">
        <v>38</v>
      </c>
      <c r="N754">
        <v>753</v>
      </c>
      <c r="O754">
        <v>50</v>
      </c>
      <c r="P754">
        <v>5.7</v>
      </c>
      <c r="Q754">
        <v>2.5000000000000001E-2</v>
      </c>
      <c r="R754">
        <v>4.5</v>
      </c>
      <c r="S754">
        <v>1.5</v>
      </c>
      <c r="T754">
        <v>10</v>
      </c>
    </row>
    <row r="755" spans="1:20" hidden="1" x14ac:dyDescent="0.3">
      <c r="A755" t="s">
        <v>2929</v>
      </c>
      <c r="B755" t="s">
        <v>2930</v>
      </c>
      <c r="C755" s="1" t="str">
        <f t="shared" si="116"/>
        <v>21:0691</v>
      </c>
      <c r="D755" s="1" t="str">
        <f t="shared" si="123"/>
        <v>21:0209</v>
      </c>
      <c r="E755" t="s">
        <v>2931</v>
      </c>
      <c r="F755" t="s">
        <v>2932</v>
      </c>
      <c r="H755">
        <v>46.200175399999999</v>
      </c>
      <c r="I755">
        <v>-78.623112000000006</v>
      </c>
      <c r="J755" s="1" t="str">
        <f t="shared" si="124"/>
        <v>Fluid (lake)</v>
      </c>
      <c r="K755" s="1" t="str">
        <f t="shared" si="125"/>
        <v>Untreated Water</v>
      </c>
      <c r="L755">
        <v>42</v>
      </c>
      <c r="M755" t="s">
        <v>43</v>
      </c>
      <c r="N755">
        <v>754</v>
      </c>
      <c r="O755">
        <v>60</v>
      </c>
      <c r="P755">
        <v>5.3</v>
      </c>
      <c r="Q755">
        <v>2.5000000000000001E-2</v>
      </c>
      <c r="R755">
        <v>1.9</v>
      </c>
      <c r="S755">
        <v>0.4</v>
      </c>
      <c r="T755">
        <v>2</v>
      </c>
    </row>
    <row r="756" spans="1:20" hidden="1" x14ac:dyDescent="0.3">
      <c r="A756" t="s">
        <v>2933</v>
      </c>
      <c r="B756" t="s">
        <v>2934</v>
      </c>
      <c r="C756" s="1" t="str">
        <f t="shared" si="116"/>
        <v>21:0691</v>
      </c>
      <c r="D756" s="1" t="str">
        <f t="shared" si="123"/>
        <v>21:0209</v>
      </c>
      <c r="E756" t="s">
        <v>2935</v>
      </c>
      <c r="F756" t="s">
        <v>2936</v>
      </c>
      <c r="H756">
        <v>46.206083</v>
      </c>
      <c r="I756">
        <v>-78.586326600000007</v>
      </c>
      <c r="J756" s="1" t="str">
        <f t="shared" si="124"/>
        <v>Fluid (lake)</v>
      </c>
      <c r="K756" s="1" t="str">
        <f t="shared" si="125"/>
        <v>Untreated Water</v>
      </c>
      <c r="L756">
        <v>42</v>
      </c>
      <c r="M756" t="s">
        <v>53</v>
      </c>
      <c r="N756">
        <v>755</v>
      </c>
      <c r="O756">
        <v>70</v>
      </c>
      <c r="P756">
        <v>5.6</v>
      </c>
      <c r="Q756">
        <v>2.5000000000000001E-2</v>
      </c>
      <c r="R756">
        <v>3.2</v>
      </c>
      <c r="S756">
        <v>1.1000000000000001</v>
      </c>
      <c r="T756">
        <v>5</v>
      </c>
    </row>
    <row r="757" spans="1:20" hidden="1" x14ac:dyDescent="0.3">
      <c r="A757" t="s">
        <v>2937</v>
      </c>
      <c r="B757" t="s">
        <v>2938</v>
      </c>
      <c r="C757" s="1" t="str">
        <f t="shared" si="116"/>
        <v>21:0691</v>
      </c>
      <c r="D757" s="1" t="str">
        <f t="shared" si="123"/>
        <v>21:0209</v>
      </c>
      <c r="E757" t="s">
        <v>2939</v>
      </c>
      <c r="F757" t="s">
        <v>2940</v>
      </c>
      <c r="H757">
        <v>46.2232883</v>
      </c>
      <c r="I757">
        <v>-78.536387099999999</v>
      </c>
      <c r="J757" s="1" t="str">
        <f t="shared" si="124"/>
        <v>Fluid (lake)</v>
      </c>
      <c r="K757" s="1" t="str">
        <f t="shared" si="125"/>
        <v>Untreated Water</v>
      </c>
      <c r="L757">
        <v>42</v>
      </c>
      <c r="M757" t="s">
        <v>58</v>
      </c>
      <c r="N757">
        <v>756</v>
      </c>
      <c r="O757">
        <v>60</v>
      </c>
      <c r="P757">
        <v>5.4</v>
      </c>
      <c r="Q757">
        <v>2.5000000000000001E-2</v>
      </c>
      <c r="R757">
        <v>2.9</v>
      </c>
      <c r="S757">
        <v>0.84</v>
      </c>
      <c r="T757">
        <v>3</v>
      </c>
    </row>
    <row r="758" spans="1:20" hidden="1" x14ac:dyDescent="0.3">
      <c r="A758" t="s">
        <v>2941</v>
      </c>
      <c r="B758" t="s">
        <v>2942</v>
      </c>
      <c r="C758" s="1" t="str">
        <f t="shared" si="116"/>
        <v>21:0691</v>
      </c>
      <c r="D758" s="1" t="str">
        <f t="shared" si="123"/>
        <v>21:0209</v>
      </c>
      <c r="E758" t="s">
        <v>2943</v>
      </c>
      <c r="F758" t="s">
        <v>2944</v>
      </c>
      <c r="H758">
        <v>46.239896299999998</v>
      </c>
      <c r="I758">
        <v>-78.453146000000004</v>
      </c>
      <c r="J758" s="1" t="str">
        <f t="shared" si="124"/>
        <v>Fluid (lake)</v>
      </c>
      <c r="K758" s="1" t="str">
        <f t="shared" si="125"/>
        <v>Untreated Water</v>
      </c>
      <c r="L758">
        <v>42</v>
      </c>
      <c r="M758" t="s">
        <v>63</v>
      </c>
      <c r="N758">
        <v>757</v>
      </c>
      <c r="O758">
        <v>60</v>
      </c>
      <c r="P758">
        <v>5.5</v>
      </c>
      <c r="Q758">
        <v>2.5000000000000001E-2</v>
      </c>
      <c r="R758">
        <v>3.4</v>
      </c>
      <c r="S758">
        <v>1</v>
      </c>
      <c r="T758">
        <v>4</v>
      </c>
    </row>
    <row r="759" spans="1:20" hidden="1" x14ac:dyDescent="0.3">
      <c r="A759" t="s">
        <v>2945</v>
      </c>
      <c r="B759" t="s">
        <v>2946</v>
      </c>
      <c r="C759" s="1" t="str">
        <f t="shared" si="116"/>
        <v>21:0691</v>
      </c>
      <c r="D759" s="1" t="str">
        <f t="shared" si="123"/>
        <v>21:0209</v>
      </c>
      <c r="E759" t="s">
        <v>2947</v>
      </c>
      <c r="F759" t="s">
        <v>2948</v>
      </c>
      <c r="H759">
        <v>46.271789400000003</v>
      </c>
      <c r="I759">
        <v>-78.371485000000007</v>
      </c>
      <c r="J759" s="1" t="str">
        <f t="shared" si="124"/>
        <v>Fluid (lake)</v>
      </c>
      <c r="K759" s="1" t="str">
        <f t="shared" si="125"/>
        <v>Untreated Water</v>
      </c>
      <c r="L759">
        <v>42</v>
      </c>
      <c r="M759" t="s">
        <v>68</v>
      </c>
      <c r="N759">
        <v>758</v>
      </c>
      <c r="O759">
        <v>70</v>
      </c>
      <c r="P759">
        <v>5.6</v>
      </c>
      <c r="Q759">
        <v>2.5000000000000001E-2</v>
      </c>
      <c r="R759">
        <v>5.6</v>
      </c>
      <c r="S759">
        <v>1.8</v>
      </c>
      <c r="T759">
        <v>12</v>
      </c>
    </row>
    <row r="760" spans="1:20" hidden="1" x14ac:dyDescent="0.3">
      <c r="A760" t="s">
        <v>2949</v>
      </c>
      <c r="B760" t="s">
        <v>2950</v>
      </c>
      <c r="C760" s="1" t="str">
        <f t="shared" si="116"/>
        <v>21:0691</v>
      </c>
      <c r="D760" s="1" t="str">
        <f t="shared" si="123"/>
        <v>21:0209</v>
      </c>
      <c r="E760" t="s">
        <v>2951</v>
      </c>
      <c r="F760" t="s">
        <v>2952</v>
      </c>
      <c r="H760">
        <v>46.264869599999997</v>
      </c>
      <c r="I760">
        <v>-78.359059400000007</v>
      </c>
      <c r="J760" s="1" t="str">
        <f t="shared" si="124"/>
        <v>Fluid (lake)</v>
      </c>
      <c r="K760" s="1" t="str">
        <f t="shared" si="125"/>
        <v>Untreated Water</v>
      </c>
      <c r="L760">
        <v>42</v>
      </c>
      <c r="M760" t="s">
        <v>73</v>
      </c>
      <c r="N760">
        <v>759</v>
      </c>
      <c r="O760">
        <v>60</v>
      </c>
      <c r="P760">
        <v>5.7</v>
      </c>
      <c r="Q760">
        <v>2.5000000000000001E-2</v>
      </c>
      <c r="R760">
        <v>7.5</v>
      </c>
      <c r="S760">
        <v>1.6</v>
      </c>
      <c r="T760">
        <v>15</v>
      </c>
    </row>
    <row r="761" spans="1:20" hidden="1" x14ac:dyDescent="0.3">
      <c r="A761" t="s">
        <v>2953</v>
      </c>
      <c r="B761" t="s">
        <v>2954</v>
      </c>
      <c r="C761" s="1" t="str">
        <f t="shared" si="116"/>
        <v>21:0691</v>
      </c>
      <c r="D761" s="1" t="str">
        <f t="shared" si="123"/>
        <v>21:0209</v>
      </c>
      <c r="E761" t="s">
        <v>2955</v>
      </c>
      <c r="F761" t="s">
        <v>2956</v>
      </c>
      <c r="H761">
        <v>46.216684899999997</v>
      </c>
      <c r="I761">
        <v>-78.392904700000003</v>
      </c>
      <c r="J761" s="1" t="str">
        <f t="shared" si="124"/>
        <v>Fluid (lake)</v>
      </c>
      <c r="K761" s="1" t="str">
        <f t="shared" si="125"/>
        <v>Untreated Water</v>
      </c>
      <c r="L761">
        <v>42</v>
      </c>
      <c r="M761" t="s">
        <v>78</v>
      </c>
      <c r="N761">
        <v>760</v>
      </c>
      <c r="O761">
        <v>60</v>
      </c>
      <c r="P761">
        <v>5.4</v>
      </c>
      <c r="Q761">
        <v>2.5000000000000001E-2</v>
      </c>
      <c r="R761">
        <v>3.3</v>
      </c>
      <c r="S761">
        <v>1</v>
      </c>
      <c r="T761">
        <v>3</v>
      </c>
    </row>
    <row r="762" spans="1:20" hidden="1" x14ac:dyDescent="0.3">
      <c r="A762" t="s">
        <v>2957</v>
      </c>
      <c r="B762" t="s">
        <v>2958</v>
      </c>
      <c r="C762" s="1" t="str">
        <f t="shared" si="116"/>
        <v>21:0691</v>
      </c>
      <c r="D762" s="1" t="str">
        <f t="shared" si="123"/>
        <v>21:0209</v>
      </c>
      <c r="E762" t="s">
        <v>2959</v>
      </c>
      <c r="F762" t="s">
        <v>2960</v>
      </c>
      <c r="H762">
        <v>46.207114099999998</v>
      </c>
      <c r="I762">
        <v>-78.312348299999996</v>
      </c>
      <c r="J762" s="1" t="str">
        <f t="shared" si="124"/>
        <v>Fluid (lake)</v>
      </c>
      <c r="K762" s="1" t="str">
        <f t="shared" si="125"/>
        <v>Untreated Water</v>
      </c>
      <c r="L762">
        <v>42</v>
      </c>
      <c r="M762" t="s">
        <v>83</v>
      </c>
      <c r="N762">
        <v>761</v>
      </c>
      <c r="O762">
        <v>50</v>
      </c>
      <c r="P762">
        <v>5.6</v>
      </c>
      <c r="Q762">
        <v>2.5000000000000001E-2</v>
      </c>
      <c r="R762">
        <v>3.3</v>
      </c>
      <c r="S762">
        <v>0.88</v>
      </c>
      <c r="T762">
        <v>6</v>
      </c>
    </row>
    <row r="763" spans="1:20" hidden="1" x14ac:dyDescent="0.3">
      <c r="A763" t="s">
        <v>2961</v>
      </c>
      <c r="B763" t="s">
        <v>2962</v>
      </c>
      <c r="C763" s="1" t="str">
        <f t="shared" si="116"/>
        <v>21:0691</v>
      </c>
      <c r="D763" s="1" t="str">
        <f t="shared" si="123"/>
        <v>21:0209</v>
      </c>
      <c r="E763" t="s">
        <v>2963</v>
      </c>
      <c r="F763" t="s">
        <v>2964</v>
      </c>
      <c r="H763">
        <v>46.215650599999996</v>
      </c>
      <c r="I763">
        <v>-78.2444974</v>
      </c>
      <c r="J763" s="1" t="str">
        <f t="shared" si="124"/>
        <v>Fluid (lake)</v>
      </c>
      <c r="K763" s="1" t="str">
        <f t="shared" si="125"/>
        <v>Untreated Water</v>
      </c>
      <c r="L763">
        <v>42</v>
      </c>
      <c r="M763" t="s">
        <v>88</v>
      </c>
      <c r="N763">
        <v>762</v>
      </c>
      <c r="O763">
        <v>50</v>
      </c>
      <c r="P763">
        <v>5.4</v>
      </c>
      <c r="Q763">
        <v>2.5000000000000001E-2</v>
      </c>
      <c r="R763">
        <v>1.6</v>
      </c>
      <c r="S763">
        <v>0.52</v>
      </c>
      <c r="T763">
        <v>2</v>
      </c>
    </row>
    <row r="764" spans="1:20" hidden="1" x14ac:dyDescent="0.3">
      <c r="A764" t="s">
        <v>2965</v>
      </c>
      <c r="B764" t="s">
        <v>2966</v>
      </c>
      <c r="C764" s="1" t="str">
        <f t="shared" si="116"/>
        <v>21:0691</v>
      </c>
      <c r="D764" s="1" t="str">
        <f t="shared" si="123"/>
        <v>21:0209</v>
      </c>
      <c r="E764" t="s">
        <v>2967</v>
      </c>
      <c r="F764" t="s">
        <v>2968</v>
      </c>
      <c r="H764">
        <v>46.243237299999997</v>
      </c>
      <c r="I764">
        <v>-78.183599000000001</v>
      </c>
      <c r="J764" s="1" t="str">
        <f t="shared" si="124"/>
        <v>Fluid (lake)</v>
      </c>
      <c r="K764" s="1" t="str">
        <f t="shared" si="125"/>
        <v>Untreated Water</v>
      </c>
      <c r="L764">
        <v>42</v>
      </c>
      <c r="M764" t="s">
        <v>93</v>
      </c>
      <c r="N764">
        <v>763</v>
      </c>
      <c r="O764">
        <v>50</v>
      </c>
      <c r="P764">
        <v>5</v>
      </c>
      <c r="Q764">
        <v>2.5000000000000001E-2</v>
      </c>
      <c r="R764">
        <v>1.8</v>
      </c>
      <c r="S764">
        <v>0.52</v>
      </c>
      <c r="T764">
        <v>2</v>
      </c>
    </row>
    <row r="765" spans="1:20" hidden="1" x14ac:dyDescent="0.3">
      <c r="A765" t="s">
        <v>2969</v>
      </c>
      <c r="B765" t="s">
        <v>2970</v>
      </c>
      <c r="C765" s="1" t="str">
        <f t="shared" si="116"/>
        <v>21:0691</v>
      </c>
      <c r="D765" s="1" t="str">
        <f t="shared" si="123"/>
        <v>21:0209</v>
      </c>
      <c r="E765" t="s">
        <v>2971</v>
      </c>
      <c r="F765" t="s">
        <v>2972</v>
      </c>
      <c r="H765">
        <v>46.233443399999999</v>
      </c>
      <c r="I765">
        <v>-78.116060700000006</v>
      </c>
      <c r="J765" s="1" t="str">
        <f t="shared" si="124"/>
        <v>Fluid (lake)</v>
      </c>
      <c r="K765" s="1" t="str">
        <f t="shared" si="125"/>
        <v>Untreated Water</v>
      </c>
      <c r="L765">
        <v>42</v>
      </c>
      <c r="M765" t="s">
        <v>98</v>
      </c>
      <c r="N765">
        <v>764</v>
      </c>
      <c r="O765">
        <v>40</v>
      </c>
      <c r="P765">
        <v>5.4</v>
      </c>
      <c r="Q765">
        <v>2.5000000000000001E-2</v>
      </c>
      <c r="R765">
        <v>2.4</v>
      </c>
      <c r="S765">
        <v>0.64</v>
      </c>
      <c r="T765">
        <v>3</v>
      </c>
    </row>
    <row r="766" spans="1:20" hidden="1" x14ac:dyDescent="0.3">
      <c r="A766" t="s">
        <v>2973</v>
      </c>
      <c r="B766" t="s">
        <v>2974</v>
      </c>
      <c r="C766" s="1" t="str">
        <f t="shared" si="116"/>
        <v>21:0691</v>
      </c>
      <c r="D766" s="1" t="str">
        <f>HYPERLINK("https://geochem.nrcan.gc.ca/cdogs/content/svy/svy_e.htm", "")</f>
        <v/>
      </c>
      <c r="G766" s="1" t="str">
        <f>HYPERLINK("https://geochem.nrcan.gc.ca/cdogs/content/cr_/cr_00080_e.htm", "80")</f>
        <v>80</v>
      </c>
      <c r="J766" t="s">
        <v>46</v>
      </c>
      <c r="K766" t="s">
        <v>47</v>
      </c>
      <c r="L766">
        <v>42</v>
      </c>
      <c r="M766" t="s">
        <v>48</v>
      </c>
      <c r="N766">
        <v>765</v>
      </c>
      <c r="O766">
        <v>50</v>
      </c>
      <c r="P766">
        <v>6</v>
      </c>
      <c r="Q766">
        <v>0.19</v>
      </c>
      <c r="R766">
        <v>13.5</v>
      </c>
      <c r="S766">
        <v>2.1</v>
      </c>
      <c r="T766">
        <v>38</v>
      </c>
    </row>
    <row r="767" spans="1:20" hidden="1" x14ac:dyDescent="0.3">
      <c r="A767" t="s">
        <v>2975</v>
      </c>
      <c r="B767" t="s">
        <v>2976</v>
      </c>
      <c r="C767" s="1" t="str">
        <f t="shared" si="116"/>
        <v>21:0691</v>
      </c>
      <c r="D767" s="1" t="str">
        <f t="shared" ref="D767:D780" si="126">HYPERLINK("https://geochem.nrcan.gc.ca/cdogs/content/svy/svy210209_e.htm", "21:0209")</f>
        <v>21:0209</v>
      </c>
      <c r="E767" t="s">
        <v>2977</v>
      </c>
      <c r="F767" t="s">
        <v>2978</v>
      </c>
      <c r="H767">
        <v>46.228775200000001</v>
      </c>
      <c r="I767">
        <v>-78.086036399999998</v>
      </c>
      <c r="J767" s="1" t="str">
        <f t="shared" ref="J767:J780" si="127">HYPERLINK("https://geochem.nrcan.gc.ca/cdogs/content/kwd/kwd020016_e.htm", "Fluid (lake)")</f>
        <v>Fluid (lake)</v>
      </c>
      <c r="K767" s="1" t="str">
        <f t="shared" ref="K767:K780" si="128">HYPERLINK("https://geochem.nrcan.gc.ca/cdogs/content/kwd/kwd080007_e.htm", "Untreated Water")</f>
        <v>Untreated Water</v>
      </c>
      <c r="L767">
        <v>42</v>
      </c>
      <c r="M767" t="s">
        <v>103</v>
      </c>
      <c r="N767">
        <v>766</v>
      </c>
      <c r="O767">
        <v>50</v>
      </c>
      <c r="P767">
        <v>5.7</v>
      </c>
      <c r="Q767">
        <v>2.5000000000000001E-2</v>
      </c>
      <c r="R767">
        <v>5.7</v>
      </c>
      <c r="S767">
        <v>1.6</v>
      </c>
      <c r="T767">
        <v>10</v>
      </c>
    </row>
    <row r="768" spans="1:20" hidden="1" x14ac:dyDescent="0.3">
      <c r="A768" t="s">
        <v>2979</v>
      </c>
      <c r="B768" t="s">
        <v>2980</v>
      </c>
      <c r="C768" s="1" t="str">
        <f t="shared" si="116"/>
        <v>21:0691</v>
      </c>
      <c r="D768" s="1" t="str">
        <f t="shared" si="126"/>
        <v>21:0209</v>
      </c>
      <c r="E768" t="s">
        <v>2981</v>
      </c>
      <c r="F768" t="s">
        <v>2982</v>
      </c>
      <c r="H768">
        <v>46.231532899999998</v>
      </c>
      <c r="I768">
        <v>-78.018514199999998</v>
      </c>
      <c r="J768" s="1" t="str">
        <f t="shared" si="127"/>
        <v>Fluid (lake)</v>
      </c>
      <c r="K768" s="1" t="str">
        <f t="shared" si="128"/>
        <v>Untreated Water</v>
      </c>
      <c r="L768">
        <v>42</v>
      </c>
      <c r="M768" t="s">
        <v>108</v>
      </c>
      <c r="N768">
        <v>767</v>
      </c>
      <c r="O768">
        <v>40</v>
      </c>
      <c r="P768">
        <v>5.7</v>
      </c>
      <c r="Q768">
        <v>2.5000000000000001E-2</v>
      </c>
      <c r="R768">
        <v>3.7</v>
      </c>
      <c r="S768">
        <v>0.92</v>
      </c>
      <c r="T768">
        <v>10</v>
      </c>
    </row>
    <row r="769" spans="1:20" hidden="1" x14ac:dyDescent="0.3">
      <c r="A769" t="s">
        <v>2983</v>
      </c>
      <c r="B769" t="s">
        <v>2984</v>
      </c>
      <c r="C769" s="1" t="str">
        <f t="shared" si="116"/>
        <v>21:0691</v>
      </c>
      <c r="D769" s="1" t="str">
        <f t="shared" si="126"/>
        <v>21:0209</v>
      </c>
      <c r="E769" t="s">
        <v>2985</v>
      </c>
      <c r="F769" t="s">
        <v>2986</v>
      </c>
      <c r="H769">
        <v>46.208109499999999</v>
      </c>
      <c r="I769">
        <v>-78.011136100000002</v>
      </c>
      <c r="J769" s="1" t="str">
        <f t="shared" si="127"/>
        <v>Fluid (lake)</v>
      </c>
      <c r="K769" s="1" t="str">
        <f t="shared" si="128"/>
        <v>Untreated Water</v>
      </c>
      <c r="L769">
        <v>42</v>
      </c>
      <c r="M769" t="s">
        <v>113</v>
      </c>
      <c r="N769">
        <v>768</v>
      </c>
      <c r="O769">
        <v>50</v>
      </c>
      <c r="P769">
        <v>5.8</v>
      </c>
      <c r="Q769">
        <v>2.5000000000000001E-2</v>
      </c>
      <c r="R769">
        <v>8.3000000000000007</v>
      </c>
      <c r="S769">
        <v>2.8</v>
      </c>
      <c r="T769">
        <v>18</v>
      </c>
    </row>
    <row r="770" spans="1:20" hidden="1" x14ac:dyDescent="0.3">
      <c r="A770" t="s">
        <v>2987</v>
      </c>
      <c r="B770" t="s">
        <v>2988</v>
      </c>
      <c r="C770" s="1" t="str">
        <f t="shared" ref="C770:C833" si="129">HYPERLINK("https://geochem.nrcan.gc.ca/cdogs/content/bdl/bdl210691_e.htm", "21:0691")</f>
        <v>21:0691</v>
      </c>
      <c r="D770" s="1" t="str">
        <f t="shared" si="126"/>
        <v>21:0209</v>
      </c>
      <c r="E770" t="s">
        <v>2989</v>
      </c>
      <c r="F770" t="s">
        <v>2990</v>
      </c>
      <c r="H770">
        <v>46.198220200000002</v>
      </c>
      <c r="I770">
        <v>-78.078360200000006</v>
      </c>
      <c r="J770" s="1" t="str">
        <f t="shared" si="127"/>
        <v>Fluid (lake)</v>
      </c>
      <c r="K770" s="1" t="str">
        <f t="shared" si="128"/>
        <v>Untreated Water</v>
      </c>
      <c r="L770">
        <v>43</v>
      </c>
      <c r="M770" t="s">
        <v>24</v>
      </c>
      <c r="N770">
        <v>769</v>
      </c>
      <c r="O770">
        <v>60</v>
      </c>
      <c r="P770">
        <v>5.5</v>
      </c>
      <c r="Q770">
        <v>2.5000000000000001E-2</v>
      </c>
      <c r="R770">
        <v>2.6</v>
      </c>
      <c r="S770">
        <v>0.88</v>
      </c>
      <c r="T770">
        <v>4</v>
      </c>
    </row>
    <row r="771" spans="1:20" hidden="1" x14ac:dyDescent="0.3">
      <c r="A771" t="s">
        <v>2991</v>
      </c>
      <c r="B771" t="s">
        <v>2992</v>
      </c>
      <c r="C771" s="1" t="str">
        <f t="shared" si="129"/>
        <v>21:0691</v>
      </c>
      <c r="D771" s="1" t="str">
        <f t="shared" si="126"/>
        <v>21:0209</v>
      </c>
      <c r="E771" t="s">
        <v>2989</v>
      </c>
      <c r="F771" t="s">
        <v>2993</v>
      </c>
      <c r="H771">
        <v>46.198220200000002</v>
      </c>
      <c r="I771">
        <v>-78.078360200000006</v>
      </c>
      <c r="J771" s="1" t="str">
        <f t="shared" si="127"/>
        <v>Fluid (lake)</v>
      </c>
      <c r="K771" s="1" t="str">
        <f t="shared" si="128"/>
        <v>Untreated Water</v>
      </c>
      <c r="L771">
        <v>43</v>
      </c>
      <c r="M771" t="s">
        <v>28</v>
      </c>
      <c r="N771">
        <v>770</v>
      </c>
      <c r="O771">
        <v>50</v>
      </c>
      <c r="P771">
        <v>5.3</v>
      </c>
      <c r="Q771">
        <v>2.5000000000000001E-2</v>
      </c>
      <c r="R771">
        <v>2.5</v>
      </c>
      <c r="S771">
        <v>0.88</v>
      </c>
      <c r="T771">
        <v>4</v>
      </c>
    </row>
    <row r="772" spans="1:20" hidden="1" x14ac:dyDescent="0.3">
      <c r="A772" t="s">
        <v>2994</v>
      </c>
      <c r="B772" t="s">
        <v>2995</v>
      </c>
      <c r="C772" s="1" t="str">
        <f t="shared" si="129"/>
        <v>21:0691</v>
      </c>
      <c r="D772" s="1" t="str">
        <f t="shared" si="126"/>
        <v>21:0209</v>
      </c>
      <c r="E772" t="s">
        <v>2996</v>
      </c>
      <c r="F772" t="s">
        <v>2997</v>
      </c>
      <c r="H772">
        <v>46.205992799999997</v>
      </c>
      <c r="I772">
        <v>-78.099039099999999</v>
      </c>
      <c r="J772" s="1" t="str">
        <f t="shared" si="127"/>
        <v>Fluid (lake)</v>
      </c>
      <c r="K772" s="1" t="str">
        <f t="shared" si="128"/>
        <v>Untreated Water</v>
      </c>
      <c r="L772">
        <v>43</v>
      </c>
      <c r="M772" t="s">
        <v>33</v>
      </c>
      <c r="N772">
        <v>771</v>
      </c>
      <c r="O772">
        <v>50</v>
      </c>
      <c r="P772">
        <v>5.6</v>
      </c>
      <c r="Q772">
        <v>2.5000000000000001E-2</v>
      </c>
      <c r="R772">
        <v>3.3</v>
      </c>
      <c r="S772">
        <v>1</v>
      </c>
      <c r="T772">
        <v>6</v>
      </c>
    </row>
    <row r="773" spans="1:20" hidden="1" x14ac:dyDescent="0.3">
      <c r="A773" t="s">
        <v>2998</v>
      </c>
      <c r="B773" t="s">
        <v>2999</v>
      </c>
      <c r="C773" s="1" t="str">
        <f t="shared" si="129"/>
        <v>21:0691</v>
      </c>
      <c r="D773" s="1" t="str">
        <f t="shared" si="126"/>
        <v>21:0209</v>
      </c>
      <c r="E773" t="s">
        <v>3000</v>
      </c>
      <c r="F773" t="s">
        <v>3001</v>
      </c>
      <c r="H773">
        <v>46.199254400000001</v>
      </c>
      <c r="I773">
        <v>-78.149932000000007</v>
      </c>
      <c r="J773" s="1" t="str">
        <f t="shared" si="127"/>
        <v>Fluid (lake)</v>
      </c>
      <c r="K773" s="1" t="str">
        <f t="shared" si="128"/>
        <v>Untreated Water</v>
      </c>
      <c r="L773">
        <v>43</v>
      </c>
      <c r="M773" t="s">
        <v>38</v>
      </c>
      <c r="N773">
        <v>772</v>
      </c>
      <c r="O773">
        <v>50</v>
      </c>
      <c r="P773">
        <v>4.5999999999999996</v>
      </c>
      <c r="Q773">
        <v>2.5000000000000001E-2</v>
      </c>
      <c r="R773">
        <v>3.4</v>
      </c>
      <c r="S773">
        <v>1</v>
      </c>
      <c r="T773">
        <v>1</v>
      </c>
    </row>
    <row r="774" spans="1:20" hidden="1" x14ac:dyDescent="0.3">
      <c r="A774" t="s">
        <v>3002</v>
      </c>
      <c r="B774" t="s">
        <v>3003</v>
      </c>
      <c r="C774" s="1" t="str">
        <f t="shared" si="129"/>
        <v>21:0691</v>
      </c>
      <c r="D774" s="1" t="str">
        <f t="shared" si="126"/>
        <v>21:0209</v>
      </c>
      <c r="E774" t="s">
        <v>3004</v>
      </c>
      <c r="F774" t="s">
        <v>3005</v>
      </c>
      <c r="H774">
        <v>46.206575999999998</v>
      </c>
      <c r="I774">
        <v>-78.218026300000005</v>
      </c>
      <c r="J774" s="1" t="str">
        <f t="shared" si="127"/>
        <v>Fluid (lake)</v>
      </c>
      <c r="K774" s="1" t="str">
        <f t="shared" si="128"/>
        <v>Untreated Water</v>
      </c>
      <c r="L774">
        <v>43</v>
      </c>
      <c r="M774" t="s">
        <v>43</v>
      </c>
      <c r="N774">
        <v>773</v>
      </c>
      <c r="O774">
        <v>50</v>
      </c>
      <c r="P774">
        <v>5.2</v>
      </c>
      <c r="Q774">
        <v>2.5000000000000001E-2</v>
      </c>
      <c r="R774">
        <v>3.3</v>
      </c>
      <c r="S774">
        <v>1</v>
      </c>
      <c r="T774">
        <v>3</v>
      </c>
    </row>
    <row r="775" spans="1:20" hidden="1" x14ac:dyDescent="0.3">
      <c r="A775" t="s">
        <v>3006</v>
      </c>
      <c r="B775" t="s">
        <v>3007</v>
      </c>
      <c r="C775" s="1" t="str">
        <f t="shared" si="129"/>
        <v>21:0691</v>
      </c>
      <c r="D775" s="1" t="str">
        <f t="shared" si="126"/>
        <v>21:0209</v>
      </c>
      <c r="E775" t="s">
        <v>3008</v>
      </c>
      <c r="F775" t="s">
        <v>3009</v>
      </c>
      <c r="H775">
        <v>46.178797500000002</v>
      </c>
      <c r="I775">
        <v>-78.248011700000006</v>
      </c>
      <c r="J775" s="1" t="str">
        <f t="shared" si="127"/>
        <v>Fluid (lake)</v>
      </c>
      <c r="K775" s="1" t="str">
        <f t="shared" si="128"/>
        <v>Untreated Water</v>
      </c>
      <c r="L775">
        <v>43</v>
      </c>
      <c r="M775" t="s">
        <v>53</v>
      </c>
      <c r="N775">
        <v>774</v>
      </c>
      <c r="O775">
        <v>60</v>
      </c>
      <c r="P775">
        <v>5.3</v>
      </c>
      <c r="Q775">
        <v>2.5000000000000001E-2</v>
      </c>
      <c r="R775">
        <v>2.4</v>
      </c>
      <c r="S775">
        <v>0.92</v>
      </c>
      <c r="T775">
        <v>3</v>
      </c>
    </row>
    <row r="776" spans="1:20" hidden="1" x14ac:dyDescent="0.3">
      <c r="A776" t="s">
        <v>3010</v>
      </c>
      <c r="B776" t="s">
        <v>3011</v>
      </c>
      <c r="C776" s="1" t="str">
        <f t="shared" si="129"/>
        <v>21:0691</v>
      </c>
      <c r="D776" s="1" t="str">
        <f t="shared" si="126"/>
        <v>21:0209</v>
      </c>
      <c r="E776" t="s">
        <v>3012</v>
      </c>
      <c r="F776" t="s">
        <v>3013</v>
      </c>
      <c r="H776">
        <v>46.163519899999997</v>
      </c>
      <c r="I776">
        <v>-78.285496899999998</v>
      </c>
      <c r="J776" s="1" t="str">
        <f t="shared" si="127"/>
        <v>Fluid (lake)</v>
      </c>
      <c r="K776" s="1" t="str">
        <f t="shared" si="128"/>
        <v>Untreated Water</v>
      </c>
      <c r="L776">
        <v>43</v>
      </c>
      <c r="M776" t="s">
        <v>58</v>
      </c>
      <c r="N776">
        <v>775</v>
      </c>
      <c r="O776">
        <v>60</v>
      </c>
      <c r="P776">
        <v>5.5</v>
      </c>
      <c r="Q776">
        <v>2.5000000000000001E-2</v>
      </c>
      <c r="R776">
        <v>2.4</v>
      </c>
      <c r="S776">
        <v>0.68</v>
      </c>
      <c r="T776">
        <v>4</v>
      </c>
    </row>
    <row r="777" spans="1:20" hidden="1" x14ac:dyDescent="0.3">
      <c r="A777" t="s">
        <v>3014</v>
      </c>
      <c r="B777" t="s">
        <v>3015</v>
      </c>
      <c r="C777" s="1" t="str">
        <f t="shared" si="129"/>
        <v>21:0691</v>
      </c>
      <c r="D777" s="1" t="str">
        <f t="shared" si="126"/>
        <v>21:0209</v>
      </c>
      <c r="E777" t="s">
        <v>3016</v>
      </c>
      <c r="F777" t="s">
        <v>3017</v>
      </c>
      <c r="H777">
        <v>46.174999800000002</v>
      </c>
      <c r="I777">
        <v>-78.364092900000003</v>
      </c>
      <c r="J777" s="1" t="str">
        <f t="shared" si="127"/>
        <v>Fluid (lake)</v>
      </c>
      <c r="K777" s="1" t="str">
        <f t="shared" si="128"/>
        <v>Untreated Water</v>
      </c>
      <c r="L777">
        <v>43</v>
      </c>
      <c r="M777" t="s">
        <v>63</v>
      </c>
      <c r="N777">
        <v>776</v>
      </c>
      <c r="O777">
        <v>70</v>
      </c>
      <c r="P777">
        <v>5.6</v>
      </c>
      <c r="Q777">
        <v>2.5000000000000001E-2</v>
      </c>
      <c r="R777">
        <v>3.9</v>
      </c>
      <c r="S777">
        <v>0.92</v>
      </c>
      <c r="T777">
        <v>5</v>
      </c>
    </row>
    <row r="778" spans="1:20" hidden="1" x14ac:dyDescent="0.3">
      <c r="A778" t="s">
        <v>3018</v>
      </c>
      <c r="B778" t="s">
        <v>3019</v>
      </c>
      <c r="C778" s="1" t="str">
        <f t="shared" si="129"/>
        <v>21:0691</v>
      </c>
      <c r="D778" s="1" t="str">
        <f t="shared" si="126"/>
        <v>21:0209</v>
      </c>
      <c r="E778" t="s">
        <v>3020</v>
      </c>
      <c r="F778" t="s">
        <v>3021</v>
      </c>
      <c r="H778">
        <v>46.172145399999998</v>
      </c>
      <c r="I778">
        <v>-78.434421299999997</v>
      </c>
      <c r="J778" s="1" t="str">
        <f t="shared" si="127"/>
        <v>Fluid (lake)</v>
      </c>
      <c r="K778" s="1" t="str">
        <f t="shared" si="128"/>
        <v>Untreated Water</v>
      </c>
      <c r="L778">
        <v>43</v>
      </c>
      <c r="M778" t="s">
        <v>68</v>
      </c>
      <c r="N778">
        <v>777</v>
      </c>
      <c r="O778">
        <v>70</v>
      </c>
      <c r="P778">
        <v>5.6</v>
      </c>
      <c r="Q778">
        <v>2.5000000000000001E-2</v>
      </c>
      <c r="R778">
        <v>3</v>
      </c>
      <c r="S778">
        <v>1.1000000000000001</v>
      </c>
      <c r="T778">
        <v>5</v>
      </c>
    </row>
    <row r="779" spans="1:20" hidden="1" x14ac:dyDescent="0.3">
      <c r="A779" t="s">
        <v>3022</v>
      </c>
      <c r="B779" t="s">
        <v>3023</v>
      </c>
      <c r="C779" s="1" t="str">
        <f t="shared" si="129"/>
        <v>21:0691</v>
      </c>
      <c r="D779" s="1" t="str">
        <f t="shared" si="126"/>
        <v>21:0209</v>
      </c>
      <c r="E779" t="s">
        <v>3024</v>
      </c>
      <c r="F779" t="s">
        <v>3025</v>
      </c>
      <c r="H779">
        <v>46.202793</v>
      </c>
      <c r="I779">
        <v>-78.4404866</v>
      </c>
      <c r="J779" s="1" t="str">
        <f t="shared" si="127"/>
        <v>Fluid (lake)</v>
      </c>
      <c r="K779" s="1" t="str">
        <f t="shared" si="128"/>
        <v>Untreated Water</v>
      </c>
      <c r="L779">
        <v>43</v>
      </c>
      <c r="M779" t="s">
        <v>73</v>
      </c>
      <c r="N779">
        <v>778</v>
      </c>
      <c r="O779">
        <v>70</v>
      </c>
      <c r="P779">
        <v>5.7</v>
      </c>
      <c r="Q779">
        <v>2.5000000000000001E-2</v>
      </c>
      <c r="R779">
        <v>3.3</v>
      </c>
      <c r="S779">
        <v>1.2</v>
      </c>
      <c r="T779">
        <v>5</v>
      </c>
    </row>
    <row r="780" spans="1:20" hidden="1" x14ac:dyDescent="0.3">
      <c r="A780" t="s">
        <v>3026</v>
      </c>
      <c r="B780" t="s">
        <v>3027</v>
      </c>
      <c r="C780" s="1" t="str">
        <f t="shared" si="129"/>
        <v>21:0691</v>
      </c>
      <c r="D780" s="1" t="str">
        <f t="shared" si="126"/>
        <v>21:0209</v>
      </c>
      <c r="E780" t="s">
        <v>3028</v>
      </c>
      <c r="F780" t="s">
        <v>3029</v>
      </c>
      <c r="H780">
        <v>46.200698799999998</v>
      </c>
      <c r="I780">
        <v>-78.494635599999995</v>
      </c>
      <c r="J780" s="1" t="str">
        <f t="shared" si="127"/>
        <v>Fluid (lake)</v>
      </c>
      <c r="K780" s="1" t="str">
        <f t="shared" si="128"/>
        <v>Untreated Water</v>
      </c>
      <c r="L780">
        <v>43</v>
      </c>
      <c r="M780" t="s">
        <v>78</v>
      </c>
      <c r="N780">
        <v>779</v>
      </c>
      <c r="O780">
        <v>70</v>
      </c>
      <c r="P780">
        <v>5.4</v>
      </c>
      <c r="Q780">
        <v>2.5000000000000001E-2</v>
      </c>
      <c r="R780">
        <v>3</v>
      </c>
      <c r="S780">
        <v>0.94</v>
      </c>
      <c r="T780">
        <v>4</v>
      </c>
    </row>
    <row r="781" spans="1:20" hidden="1" x14ac:dyDescent="0.3">
      <c r="A781" t="s">
        <v>3030</v>
      </c>
      <c r="B781" t="s">
        <v>3031</v>
      </c>
      <c r="C781" s="1" t="str">
        <f t="shared" si="129"/>
        <v>21:0691</v>
      </c>
      <c r="D781" s="1" t="str">
        <f>HYPERLINK("https://geochem.nrcan.gc.ca/cdogs/content/svy/svy_e.htm", "")</f>
        <v/>
      </c>
      <c r="G781" s="1" t="str">
        <f>HYPERLINK("https://geochem.nrcan.gc.ca/cdogs/content/cr_/cr_00081_e.htm", "81")</f>
        <v>81</v>
      </c>
      <c r="J781" t="s">
        <v>46</v>
      </c>
      <c r="K781" t="s">
        <v>47</v>
      </c>
      <c r="L781">
        <v>43</v>
      </c>
      <c r="M781" t="s">
        <v>48</v>
      </c>
      <c r="N781">
        <v>780</v>
      </c>
      <c r="O781">
        <v>80</v>
      </c>
      <c r="P781">
        <v>7.3</v>
      </c>
      <c r="Q781">
        <v>0.31</v>
      </c>
      <c r="R781">
        <v>46.5</v>
      </c>
      <c r="S781">
        <v>3.2</v>
      </c>
      <c r="T781">
        <v>122</v>
      </c>
    </row>
    <row r="782" spans="1:20" hidden="1" x14ac:dyDescent="0.3">
      <c r="A782" t="s">
        <v>3032</v>
      </c>
      <c r="B782" t="s">
        <v>3033</v>
      </c>
      <c r="C782" s="1" t="str">
        <f t="shared" si="129"/>
        <v>21:0691</v>
      </c>
      <c r="D782" s="1" t="str">
        <f t="shared" ref="D782:D799" si="130">HYPERLINK("https://geochem.nrcan.gc.ca/cdogs/content/svy/svy210209_e.htm", "21:0209")</f>
        <v>21:0209</v>
      </c>
      <c r="E782" t="s">
        <v>3034</v>
      </c>
      <c r="F782" t="s">
        <v>3035</v>
      </c>
      <c r="H782">
        <v>46.204457300000001</v>
      </c>
      <c r="I782">
        <v>-78.542129500000001</v>
      </c>
      <c r="J782" s="1" t="str">
        <f t="shared" ref="J782:J799" si="131">HYPERLINK("https://geochem.nrcan.gc.ca/cdogs/content/kwd/kwd020016_e.htm", "Fluid (lake)")</f>
        <v>Fluid (lake)</v>
      </c>
      <c r="K782" s="1" t="str">
        <f t="shared" ref="K782:K799" si="132">HYPERLINK("https://geochem.nrcan.gc.ca/cdogs/content/kwd/kwd080007_e.htm", "Untreated Water")</f>
        <v>Untreated Water</v>
      </c>
      <c r="L782">
        <v>43</v>
      </c>
      <c r="M782" t="s">
        <v>83</v>
      </c>
      <c r="N782">
        <v>781</v>
      </c>
      <c r="O782">
        <v>70</v>
      </c>
      <c r="P782">
        <v>5.7</v>
      </c>
      <c r="Q782">
        <v>2.5000000000000001E-2</v>
      </c>
      <c r="R782">
        <v>2.6</v>
      </c>
      <c r="S782">
        <v>0.92</v>
      </c>
      <c r="T782">
        <v>4</v>
      </c>
    </row>
    <row r="783" spans="1:20" hidden="1" x14ac:dyDescent="0.3">
      <c r="A783" t="s">
        <v>3036</v>
      </c>
      <c r="B783" t="s">
        <v>3037</v>
      </c>
      <c r="C783" s="1" t="str">
        <f t="shared" si="129"/>
        <v>21:0691</v>
      </c>
      <c r="D783" s="1" t="str">
        <f t="shared" si="130"/>
        <v>21:0209</v>
      </c>
      <c r="E783" t="s">
        <v>3038</v>
      </c>
      <c r="F783" t="s">
        <v>3039</v>
      </c>
      <c r="H783">
        <v>46.192399600000002</v>
      </c>
      <c r="I783">
        <v>-78.571736799999996</v>
      </c>
      <c r="J783" s="1" t="str">
        <f t="shared" si="131"/>
        <v>Fluid (lake)</v>
      </c>
      <c r="K783" s="1" t="str">
        <f t="shared" si="132"/>
        <v>Untreated Water</v>
      </c>
      <c r="L783">
        <v>43</v>
      </c>
      <c r="M783" t="s">
        <v>88</v>
      </c>
      <c r="N783">
        <v>782</v>
      </c>
      <c r="O783">
        <v>60</v>
      </c>
      <c r="P783">
        <v>5.6</v>
      </c>
      <c r="Q783">
        <v>2.5000000000000001E-2</v>
      </c>
      <c r="R783">
        <v>3.4</v>
      </c>
      <c r="S783">
        <v>1</v>
      </c>
      <c r="T783">
        <v>5</v>
      </c>
    </row>
    <row r="784" spans="1:20" hidden="1" x14ac:dyDescent="0.3">
      <c r="A784" t="s">
        <v>3040</v>
      </c>
      <c r="B784" t="s">
        <v>3041</v>
      </c>
      <c r="C784" s="1" t="str">
        <f t="shared" si="129"/>
        <v>21:0691</v>
      </c>
      <c r="D784" s="1" t="str">
        <f t="shared" si="130"/>
        <v>21:0209</v>
      </c>
      <c r="E784" t="s">
        <v>3042</v>
      </c>
      <c r="F784" t="s">
        <v>3043</v>
      </c>
      <c r="H784">
        <v>46.171932699999999</v>
      </c>
      <c r="I784">
        <v>-78.656264300000004</v>
      </c>
      <c r="J784" s="1" t="str">
        <f t="shared" si="131"/>
        <v>Fluid (lake)</v>
      </c>
      <c r="K784" s="1" t="str">
        <f t="shared" si="132"/>
        <v>Untreated Water</v>
      </c>
      <c r="L784">
        <v>43</v>
      </c>
      <c r="M784" t="s">
        <v>93</v>
      </c>
      <c r="N784">
        <v>783</v>
      </c>
      <c r="O784">
        <v>80</v>
      </c>
      <c r="P784">
        <v>5</v>
      </c>
      <c r="Q784">
        <v>2.5000000000000001E-2</v>
      </c>
      <c r="R784">
        <v>2.5</v>
      </c>
      <c r="S784">
        <v>0.68</v>
      </c>
      <c r="T784">
        <v>1</v>
      </c>
    </row>
    <row r="785" spans="1:20" hidden="1" x14ac:dyDescent="0.3">
      <c r="A785" t="s">
        <v>3044</v>
      </c>
      <c r="B785" t="s">
        <v>3045</v>
      </c>
      <c r="C785" s="1" t="str">
        <f t="shared" si="129"/>
        <v>21:0691</v>
      </c>
      <c r="D785" s="1" t="str">
        <f t="shared" si="130"/>
        <v>21:0209</v>
      </c>
      <c r="E785" t="s">
        <v>3046</v>
      </c>
      <c r="F785" t="s">
        <v>3047</v>
      </c>
      <c r="H785">
        <v>46.153770299999998</v>
      </c>
      <c r="I785">
        <v>-78.732591200000002</v>
      </c>
      <c r="J785" s="1" t="str">
        <f t="shared" si="131"/>
        <v>Fluid (lake)</v>
      </c>
      <c r="K785" s="1" t="str">
        <f t="shared" si="132"/>
        <v>Untreated Water</v>
      </c>
      <c r="L785">
        <v>43</v>
      </c>
      <c r="M785" t="s">
        <v>98</v>
      </c>
      <c r="N785">
        <v>784</v>
      </c>
      <c r="O785">
        <v>70</v>
      </c>
      <c r="P785">
        <v>5.6</v>
      </c>
      <c r="Q785">
        <v>2.5000000000000001E-2</v>
      </c>
      <c r="R785">
        <v>4.7</v>
      </c>
      <c r="S785">
        <v>1.4</v>
      </c>
      <c r="T785">
        <v>10</v>
      </c>
    </row>
    <row r="786" spans="1:20" hidden="1" x14ac:dyDescent="0.3">
      <c r="A786" t="s">
        <v>3048</v>
      </c>
      <c r="B786" t="s">
        <v>3049</v>
      </c>
      <c r="C786" s="1" t="str">
        <f t="shared" si="129"/>
        <v>21:0691</v>
      </c>
      <c r="D786" s="1" t="str">
        <f t="shared" si="130"/>
        <v>21:0209</v>
      </c>
      <c r="E786" t="s">
        <v>3050</v>
      </c>
      <c r="F786" t="s">
        <v>3051</v>
      </c>
      <c r="H786">
        <v>46.189599700000002</v>
      </c>
      <c r="I786">
        <v>-78.828960100000003</v>
      </c>
      <c r="J786" s="1" t="str">
        <f t="shared" si="131"/>
        <v>Fluid (lake)</v>
      </c>
      <c r="K786" s="1" t="str">
        <f t="shared" si="132"/>
        <v>Untreated Water</v>
      </c>
      <c r="L786">
        <v>43</v>
      </c>
      <c r="M786" t="s">
        <v>103</v>
      </c>
      <c r="N786">
        <v>785</v>
      </c>
      <c r="O786">
        <v>70</v>
      </c>
      <c r="P786">
        <v>5.6</v>
      </c>
      <c r="Q786">
        <v>2.5000000000000001E-2</v>
      </c>
      <c r="R786">
        <v>3.8</v>
      </c>
      <c r="S786">
        <v>1</v>
      </c>
      <c r="T786">
        <v>6</v>
      </c>
    </row>
    <row r="787" spans="1:20" hidden="1" x14ac:dyDescent="0.3">
      <c r="A787" t="s">
        <v>3052</v>
      </c>
      <c r="B787" t="s">
        <v>3053</v>
      </c>
      <c r="C787" s="1" t="str">
        <f t="shared" si="129"/>
        <v>21:0691</v>
      </c>
      <c r="D787" s="1" t="str">
        <f t="shared" si="130"/>
        <v>21:0209</v>
      </c>
      <c r="E787" t="s">
        <v>3054</v>
      </c>
      <c r="F787" t="s">
        <v>3055</v>
      </c>
      <c r="H787">
        <v>46.274810000000002</v>
      </c>
      <c r="I787">
        <v>-78.831566300000006</v>
      </c>
      <c r="J787" s="1" t="str">
        <f t="shared" si="131"/>
        <v>Fluid (lake)</v>
      </c>
      <c r="K787" s="1" t="str">
        <f t="shared" si="132"/>
        <v>Untreated Water</v>
      </c>
      <c r="L787">
        <v>43</v>
      </c>
      <c r="M787" t="s">
        <v>108</v>
      </c>
      <c r="N787">
        <v>786</v>
      </c>
      <c r="O787">
        <v>80</v>
      </c>
      <c r="P787">
        <v>5.8</v>
      </c>
      <c r="Q787">
        <v>2.5000000000000001E-2</v>
      </c>
      <c r="R787">
        <v>5.4</v>
      </c>
      <c r="S787">
        <v>2.2000000000000002</v>
      </c>
      <c r="T787">
        <v>8</v>
      </c>
    </row>
    <row r="788" spans="1:20" hidden="1" x14ac:dyDescent="0.3">
      <c r="A788" t="s">
        <v>3056</v>
      </c>
      <c r="B788" t="s">
        <v>3057</v>
      </c>
      <c r="C788" s="1" t="str">
        <f t="shared" si="129"/>
        <v>21:0691</v>
      </c>
      <c r="D788" s="1" t="str">
        <f t="shared" si="130"/>
        <v>21:0209</v>
      </c>
      <c r="E788" t="s">
        <v>3058</v>
      </c>
      <c r="F788" t="s">
        <v>3059</v>
      </c>
      <c r="H788">
        <v>46.2974453</v>
      </c>
      <c r="I788">
        <v>-78.837736300000003</v>
      </c>
      <c r="J788" s="1" t="str">
        <f t="shared" si="131"/>
        <v>Fluid (lake)</v>
      </c>
      <c r="K788" s="1" t="str">
        <f t="shared" si="132"/>
        <v>Untreated Water</v>
      </c>
      <c r="L788">
        <v>43</v>
      </c>
      <c r="M788" t="s">
        <v>113</v>
      </c>
      <c r="N788">
        <v>787</v>
      </c>
      <c r="O788">
        <v>70</v>
      </c>
      <c r="P788">
        <v>5.6</v>
      </c>
      <c r="Q788">
        <v>2.5000000000000001E-2</v>
      </c>
      <c r="R788">
        <v>3.3</v>
      </c>
      <c r="S788">
        <v>1.1000000000000001</v>
      </c>
      <c r="T788">
        <v>7</v>
      </c>
    </row>
    <row r="789" spans="1:20" hidden="1" x14ac:dyDescent="0.3">
      <c r="A789" t="s">
        <v>3060</v>
      </c>
      <c r="B789" t="s">
        <v>3061</v>
      </c>
      <c r="C789" s="1" t="str">
        <f t="shared" si="129"/>
        <v>21:0691</v>
      </c>
      <c r="D789" s="1" t="str">
        <f t="shared" si="130"/>
        <v>21:0209</v>
      </c>
      <c r="E789" t="s">
        <v>3062</v>
      </c>
      <c r="F789" t="s">
        <v>3063</v>
      </c>
      <c r="H789">
        <v>46.339228800000001</v>
      </c>
      <c r="I789">
        <v>-78.855671900000004</v>
      </c>
      <c r="J789" s="1" t="str">
        <f t="shared" si="131"/>
        <v>Fluid (lake)</v>
      </c>
      <c r="K789" s="1" t="str">
        <f t="shared" si="132"/>
        <v>Untreated Water</v>
      </c>
      <c r="L789">
        <v>44</v>
      </c>
      <c r="M789" t="s">
        <v>24</v>
      </c>
      <c r="N789">
        <v>788</v>
      </c>
      <c r="O789">
        <v>80</v>
      </c>
      <c r="P789">
        <v>5.8</v>
      </c>
      <c r="Q789">
        <v>2.5000000000000001E-2</v>
      </c>
      <c r="R789">
        <v>4.9000000000000004</v>
      </c>
      <c r="S789">
        <v>1.8</v>
      </c>
      <c r="T789">
        <v>17</v>
      </c>
    </row>
    <row r="790" spans="1:20" hidden="1" x14ac:dyDescent="0.3">
      <c r="A790" t="s">
        <v>3064</v>
      </c>
      <c r="B790" t="s">
        <v>3065</v>
      </c>
      <c r="C790" s="1" t="str">
        <f t="shared" si="129"/>
        <v>21:0691</v>
      </c>
      <c r="D790" s="1" t="str">
        <f t="shared" si="130"/>
        <v>21:0209</v>
      </c>
      <c r="E790" t="s">
        <v>3062</v>
      </c>
      <c r="F790" t="s">
        <v>3066</v>
      </c>
      <c r="H790">
        <v>46.339228800000001</v>
      </c>
      <c r="I790">
        <v>-78.855671900000004</v>
      </c>
      <c r="J790" s="1" t="str">
        <f t="shared" si="131"/>
        <v>Fluid (lake)</v>
      </c>
      <c r="K790" s="1" t="str">
        <f t="shared" si="132"/>
        <v>Untreated Water</v>
      </c>
      <c r="L790">
        <v>44</v>
      </c>
      <c r="M790" t="s">
        <v>28</v>
      </c>
      <c r="N790">
        <v>789</v>
      </c>
      <c r="O790">
        <v>80</v>
      </c>
      <c r="P790">
        <v>5.8</v>
      </c>
      <c r="Q790">
        <v>2.5000000000000001E-2</v>
      </c>
      <c r="R790">
        <v>5</v>
      </c>
      <c r="S790">
        <v>1.8</v>
      </c>
      <c r="T790">
        <v>17</v>
      </c>
    </row>
    <row r="791" spans="1:20" hidden="1" x14ac:dyDescent="0.3">
      <c r="A791" t="s">
        <v>3067</v>
      </c>
      <c r="B791" t="s">
        <v>3068</v>
      </c>
      <c r="C791" s="1" t="str">
        <f t="shared" si="129"/>
        <v>21:0691</v>
      </c>
      <c r="D791" s="1" t="str">
        <f t="shared" si="130"/>
        <v>21:0209</v>
      </c>
      <c r="E791" t="s">
        <v>3069</v>
      </c>
      <c r="F791" t="s">
        <v>3070</v>
      </c>
      <c r="H791">
        <v>46.399214600000001</v>
      </c>
      <c r="I791">
        <v>-78.873512700000006</v>
      </c>
      <c r="J791" s="1" t="str">
        <f t="shared" si="131"/>
        <v>Fluid (lake)</v>
      </c>
      <c r="K791" s="1" t="str">
        <f t="shared" si="132"/>
        <v>Untreated Water</v>
      </c>
      <c r="L791">
        <v>44</v>
      </c>
      <c r="M791" t="s">
        <v>33</v>
      </c>
      <c r="N791">
        <v>790</v>
      </c>
      <c r="O791">
        <v>70</v>
      </c>
      <c r="P791">
        <v>5</v>
      </c>
      <c r="Q791">
        <v>2.5000000000000001E-2</v>
      </c>
      <c r="R791">
        <v>1.7</v>
      </c>
      <c r="S791">
        <v>0.68</v>
      </c>
      <c r="T791">
        <v>1</v>
      </c>
    </row>
    <row r="792" spans="1:20" hidden="1" x14ac:dyDescent="0.3">
      <c r="A792" t="s">
        <v>3071</v>
      </c>
      <c r="B792" t="s">
        <v>3072</v>
      </c>
      <c r="C792" s="1" t="str">
        <f t="shared" si="129"/>
        <v>21:0691</v>
      </c>
      <c r="D792" s="1" t="str">
        <f t="shared" si="130"/>
        <v>21:0209</v>
      </c>
      <c r="E792" t="s">
        <v>3073</v>
      </c>
      <c r="F792" t="s">
        <v>3074</v>
      </c>
      <c r="H792">
        <v>46.398564899999997</v>
      </c>
      <c r="I792">
        <v>-78.913487700000005</v>
      </c>
      <c r="J792" s="1" t="str">
        <f t="shared" si="131"/>
        <v>Fluid (lake)</v>
      </c>
      <c r="K792" s="1" t="str">
        <f t="shared" si="132"/>
        <v>Untreated Water</v>
      </c>
      <c r="L792">
        <v>44</v>
      </c>
      <c r="M792" t="s">
        <v>38</v>
      </c>
      <c r="N792">
        <v>791</v>
      </c>
      <c r="O792">
        <v>70</v>
      </c>
      <c r="P792">
        <v>5.4</v>
      </c>
      <c r="Q792">
        <v>2.5000000000000001E-2</v>
      </c>
      <c r="R792">
        <v>3</v>
      </c>
      <c r="S792">
        <v>0.08</v>
      </c>
      <c r="T792">
        <v>4</v>
      </c>
    </row>
    <row r="793" spans="1:20" hidden="1" x14ac:dyDescent="0.3">
      <c r="A793" t="s">
        <v>3075</v>
      </c>
      <c r="B793" t="s">
        <v>3076</v>
      </c>
      <c r="C793" s="1" t="str">
        <f t="shared" si="129"/>
        <v>21:0691</v>
      </c>
      <c r="D793" s="1" t="str">
        <f t="shared" si="130"/>
        <v>21:0209</v>
      </c>
      <c r="E793" t="s">
        <v>3077</v>
      </c>
      <c r="F793" t="s">
        <v>3078</v>
      </c>
      <c r="H793">
        <v>46.4026566</v>
      </c>
      <c r="I793">
        <v>-78.949628599999997</v>
      </c>
      <c r="J793" s="1" t="str">
        <f t="shared" si="131"/>
        <v>Fluid (lake)</v>
      </c>
      <c r="K793" s="1" t="str">
        <f t="shared" si="132"/>
        <v>Untreated Water</v>
      </c>
      <c r="L793">
        <v>44</v>
      </c>
      <c r="M793" t="s">
        <v>43</v>
      </c>
      <c r="N793">
        <v>792</v>
      </c>
      <c r="O793">
        <v>60</v>
      </c>
      <c r="P793">
        <v>5.5</v>
      </c>
      <c r="Q793">
        <v>2.5000000000000001E-2</v>
      </c>
      <c r="R793">
        <v>3.1</v>
      </c>
      <c r="S793">
        <v>0.72</v>
      </c>
      <c r="T793">
        <v>3</v>
      </c>
    </row>
    <row r="794" spans="1:20" hidden="1" x14ac:dyDescent="0.3">
      <c r="A794" t="s">
        <v>3079</v>
      </c>
      <c r="B794" t="s">
        <v>3080</v>
      </c>
      <c r="C794" s="1" t="str">
        <f t="shared" si="129"/>
        <v>21:0691</v>
      </c>
      <c r="D794" s="1" t="str">
        <f t="shared" si="130"/>
        <v>21:0209</v>
      </c>
      <c r="E794" t="s">
        <v>3081</v>
      </c>
      <c r="F794" t="s">
        <v>3082</v>
      </c>
      <c r="H794">
        <v>46.412221500000001</v>
      </c>
      <c r="I794">
        <v>-78.982918499999997</v>
      </c>
      <c r="J794" s="1" t="str">
        <f t="shared" si="131"/>
        <v>Fluid (lake)</v>
      </c>
      <c r="K794" s="1" t="str">
        <f t="shared" si="132"/>
        <v>Untreated Water</v>
      </c>
      <c r="L794">
        <v>44</v>
      </c>
      <c r="M794" t="s">
        <v>53</v>
      </c>
      <c r="N794">
        <v>793</v>
      </c>
      <c r="O794">
        <v>60</v>
      </c>
      <c r="P794">
        <v>5</v>
      </c>
      <c r="Q794">
        <v>2.5000000000000001E-2</v>
      </c>
      <c r="R794">
        <v>2.6</v>
      </c>
      <c r="S794">
        <v>0.56000000000000005</v>
      </c>
      <c r="T794">
        <v>1</v>
      </c>
    </row>
    <row r="795" spans="1:20" hidden="1" x14ac:dyDescent="0.3">
      <c r="A795" t="s">
        <v>3083</v>
      </c>
      <c r="B795" t="s">
        <v>3084</v>
      </c>
      <c r="C795" s="1" t="str">
        <f t="shared" si="129"/>
        <v>21:0691</v>
      </c>
      <c r="D795" s="1" t="str">
        <f t="shared" si="130"/>
        <v>21:0209</v>
      </c>
      <c r="E795" t="s">
        <v>3085</v>
      </c>
      <c r="F795" t="s">
        <v>3086</v>
      </c>
      <c r="H795">
        <v>46.4461254</v>
      </c>
      <c r="I795">
        <v>-78.996796099999997</v>
      </c>
      <c r="J795" s="1" t="str">
        <f t="shared" si="131"/>
        <v>Fluid (lake)</v>
      </c>
      <c r="K795" s="1" t="str">
        <f t="shared" si="132"/>
        <v>Untreated Water</v>
      </c>
      <c r="L795">
        <v>44</v>
      </c>
      <c r="M795" t="s">
        <v>58</v>
      </c>
      <c r="N795">
        <v>794</v>
      </c>
      <c r="O795">
        <v>60</v>
      </c>
      <c r="P795">
        <v>5.0999999999999996</v>
      </c>
      <c r="Q795">
        <v>2.5000000000000001E-2</v>
      </c>
      <c r="R795">
        <v>2.5</v>
      </c>
      <c r="S795">
        <v>0.52</v>
      </c>
      <c r="T795">
        <v>2</v>
      </c>
    </row>
    <row r="796" spans="1:20" hidden="1" x14ac:dyDescent="0.3">
      <c r="A796" t="s">
        <v>3087</v>
      </c>
      <c r="B796" t="s">
        <v>3088</v>
      </c>
      <c r="C796" s="1" t="str">
        <f t="shared" si="129"/>
        <v>21:0691</v>
      </c>
      <c r="D796" s="1" t="str">
        <f t="shared" si="130"/>
        <v>21:0209</v>
      </c>
      <c r="E796" t="s">
        <v>3089</v>
      </c>
      <c r="F796" t="s">
        <v>3090</v>
      </c>
      <c r="H796">
        <v>46.487670399999999</v>
      </c>
      <c r="I796">
        <v>-79.000419899999997</v>
      </c>
      <c r="J796" s="1" t="str">
        <f t="shared" si="131"/>
        <v>Fluid (lake)</v>
      </c>
      <c r="K796" s="1" t="str">
        <f t="shared" si="132"/>
        <v>Untreated Water</v>
      </c>
      <c r="L796">
        <v>44</v>
      </c>
      <c r="M796" t="s">
        <v>63</v>
      </c>
      <c r="N796">
        <v>795</v>
      </c>
      <c r="O796">
        <v>60</v>
      </c>
      <c r="P796">
        <v>4.7</v>
      </c>
      <c r="Q796">
        <v>2.5000000000000001E-2</v>
      </c>
      <c r="R796">
        <v>1.8</v>
      </c>
      <c r="S796">
        <v>0.48</v>
      </c>
      <c r="T796">
        <v>0.5</v>
      </c>
    </row>
    <row r="797" spans="1:20" hidden="1" x14ac:dyDescent="0.3">
      <c r="A797" t="s">
        <v>3091</v>
      </c>
      <c r="B797" t="s">
        <v>3092</v>
      </c>
      <c r="C797" s="1" t="str">
        <f t="shared" si="129"/>
        <v>21:0691</v>
      </c>
      <c r="D797" s="1" t="str">
        <f t="shared" si="130"/>
        <v>21:0209</v>
      </c>
      <c r="E797" t="s">
        <v>3093</v>
      </c>
      <c r="F797" t="s">
        <v>3094</v>
      </c>
      <c r="H797">
        <v>46.494263699999998</v>
      </c>
      <c r="I797">
        <v>-79.043925299999998</v>
      </c>
      <c r="J797" s="1" t="str">
        <f t="shared" si="131"/>
        <v>Fluid (lake)</v>
      </c>
      <c r="K797" s="1" t="str">
        <f t="shared" si="132"/>
        <v>Untreated Water</v>
      </c>
      <c r="L797">
        <v>44</v>
      </c>
      <c r="M797" t="s">
        <v>68</v>
      </c>
      <c r="N797">
        <v>796</v>
      </c>
      <c r="O797">
        <v>70</v>
      </c>
      <c r="P797">
        <v>5.4</v>
      </c>
      <c r="Q797">
        <v>2.5000000000000001E-2</v>
      </c>
      <c r="R797">
        <v>3.4</v>
      </c>
      <c r="S797">
        <v>0.84</v>
      </c>
      <c r="T797">
        <v>4</v>
      </c>
    </row>
    <row r="798" spans="1:20" hidden="1" x14ac:dyDescent="0.3">
      <c r="A798" t="s">
        <v>3095</v>
      </c>
      <c r="B798" t="s">
        <v>3096</v>
      </c>
      <c r="C798" s="1" t="str">
        <f t="shared" si="129"/>
        <v>21:0691</v>
      </c>
      <c r="D798" s="1" t="str">
        <f t="shared" si="130"/>
        <v>21:0209</v>
      </c>
      <c r="E798" t="s">
        <v>3097</v>
      </c>
      <c r="F798" t="s">
        <v>3098</v>
      </c>
      <c r="H798">
        <v>46.481763600000001</v>
      </c>
      <c r="I798">
        <v>-79.043460800000005</v>
      </c>
      <c r="J798" s="1" t="str">
        <f t="shared" si="131"/>
        <v>Fluid (lake)</v>
      </c>
      <c r="K798" s="1" t="str">
        <f t="shared" si="132"/>
        <v>Untreated Water</v>
      </c>
      <c r="L798">
        <v>44</v>
      </c>
      <c r="M798" t="s">
        <v>73</v>
      </c>
      <c r="N798">
        <v>797</v>
      </c>
      <c r="O798">
        <v>70</v>
      </c>
      <c r="P798">
        <v>5.0999999999999996</v>
      </c>
      <c r="Q798">
        <v>2.5000000000000001E-2</v>
      </c>
      <c r="R798">
        <v>2.2999999999999998</v>
      </c>
      <c r="S798">
        <v>0.6</v>
      </c>
      <c r="T798">
        <v>2</v>
      </c>
    </row>
    <row r="799" spans="1:20" hidden="1" x14ac:dyDescent="0.3">
      <c r="A799" t="s">
        <v>3099</v>
      </c>
      <c r="B799" t="s">
        <v>3100</v>
      </c>
      <c r="C799" s="1" t="str">
        <f t="shared" si="129"/>
        <v>21:0691</v>
      </c>
      <c r="D799" s="1" t="str">
        <f t="shared" si="130"/>
        <v>21:0209</v>
      </c>
      <c r="E799" t="s">
        <v>3101</v>
      </c>
      <c r="F799" t="s">
        <v>3102</v>
      </c>
      <c r="H799">
        <v>46.469678299999998</v>
      </c>
      <c r="I799">
        <v>-79.0985996</v>
      </c>
      <c r="J799" s="1" t="str">
        <f t="shared" si="131"/>
        <v>Fluid (lake)</v>
      </c>
      <c r="K799" s="1" t="str">
        <f t="shared" si="132"/>
        <v>Untreated Water</v>
      </c>
      <c r="L799">
        <v>44</v>
      </c>
      <c r="M799" t="s">
        <v>78</v>
      </c>
      <c r="N799">
        <v>798</v>
      </c>
      <c r="O799">
        <v>90</v>
      </c>
      <c r="P799">
        <v>5.8</v>
      </c>
      <c r="Q799">
        <v>2.5000000000000001E-2</v>
      </c>
      <c r="R799">
        <v>6.3</v>
      </c>
      <c r="S799">
        <v>1.8</v>
      </c>
      <c r="T799">
        <v>13</v>
      </c>
    </row>
    <row r="800" spans="1:20" hidden="1" x14ac:dyDescent="0.3">
      <c r="A800" t="s">
        <v>3103</v>
      </c>
      <c r="B800" t="s">
        <v>3104</v>
      </c>
      <c r="C800" s="1" t="str">
        <f t="shared" si="129"/>
        <v>21:0691</v>
      </c>
      <c r="D800" s="1" t="str">
        <f>HYPERLINK("https://geochem.nrcan.gc.ca/cdogs/content/svy/svy_e.htm", "")</f>
        <v/>
      </c>
      <c r="G800" s="1" t="str">
        <f>HYPERLINK("https://geochem.nrcan.gc.ca/cdogs/content/cr_/cr_00080_e.htm", "80")</f>
        <v>80</v>
      </c>
      <c r="J800" t="s">
        <v>46</v>
      </c>
      <c r="K800" t="s">
        <v>47</v>
      </c>
      <c r="L800">
        <v>44</v>
      </c>
      <c r="M800" t="s">
        <v>48</v>
      </c>
      <c r="N800">
        <v>799</v>
      </c>
      <c r="O800">
        <v>90</v>
      </c>
      <c r="P800">
        <v>6.1</v>
      </c>
      <c r="Q800">
        <v>0.22</v>
      </c>
      <c r="R800">
        <v>13.5</v>
      </c>
      <c r="S800">
        <v>2.2999999999999998</v>
      </c>
      <c r="T800">
        <v>38</v>
      </c>
    </row>
    <row r="801" spans="1:20" hidden="1" x14ac:dyDescent="0.3">
      <c r="A801" t="s">
        <v>3105</v>
      </c>
      <c r="B801" t="s">
        <v>3106</v>
      </c>
      <c r="C801" s="1" t="str">
        <f t="shared" si="129"/>
        <v>21:0691</v>
      </c>
      <c r="D801" s="1" t="str">
        <f t="shared" ref="D801:D815" si="133">HYPERLINK("https://geochem.nrcan.gc.ca/cdogs/content/svy/svy210209_e.htm", "21:0209")</f>
        <v>21:0209</v>
      </c>
      <c r="E801" t="s">
        <v>3107</v>
      </c>
      <c r="F801" t="s">
        <v>3108</v>
      </c>
      <c r="H801">
        <v>46.451927900000001</v>
      </c>
      <c r="I801">
        <v>-79.130142500000005</v>
      </c>
      <c r="J801" s="1" t="str">
        <f t="shared" ref="J801:J815" si="134">HYPERLINK("https://geochem.nrcan.gc.ca/cdogs/content/kwd/kwd020016_e.htm", "Fluid (lake)")</f>
        <v>Fluid (lake)</v>
      </c>
      <c r="K801" s="1" t="str">
        <f t="shared" ref="K801:K815" si="135">HYPERLINK("https://geochem.nrcan.gc.ca/cdogs/content/kwd/kwd080007_e.htm", "Untreated Water")</f>
        <v>Untreated Water</v>
      </c>
      <c r="L801">
        <v>44</v>
      </c>
      <c r="M801" t="s">
        <v>83</v>
      </c>
      <c r="N801">
        <v>800</v>
      </c>
      <c r="O801">
        <v>100</v>
      </c>
      <c r="P801">
        <v>4.5</v>
      </c>
      <c r="Q801">
        <v>2.5000000000000001E-2</v>
      </c>
      <c r="R801">
        <v>3.3</v>
      </c>
      <c r="S801">
        <v>0.56000000000000005</v>
      </c>
      <c r="T801">
        <v>0.5</v>
      </c>
    </row>
    <row r="802" spans="1:20" hidden="1" x14ac:dyDescent="0.3">
      <c r="A802" t="s">
        <v>3109</v>
      </c>
      <c r="B802" t="s">
        <v>3110</v>
      </c>
      <c r="C802" s="1" t="str">
        <f t="shared" si="129"/>
        <v>21:0691</v>
      </c>
      <c r="D802" s="1" t="str">
        <f t="shared" si="133"/>
        <v>21:0209</v>
      </c>
      <c r="E802" t="s">
        <v>3111</v>
      </c>
      <c r="F802" t="s">
        <v>3112</v>
      </c>
      <c r="H802">
        <v>46.431402599999998</v>
      </c>
      <c r="I802">
        <v>-79.300606799999997</v>
      </c>
      <c r="J802" s="1" t="str">
        <f t="shared" si="134"/>
        <v>Fluid (lake)</v>
      </c>
      <c r="K802" s="1" t="str">
        <f t="shared" si="135"/>
        <v>Untreated Water</v>
      </c>
      <c r="L802">
        <v>44</v>
      </c>
      <c r="M802" t="s">
        <v>88</v>
      </c>
      <c r="N802">
        <v>801</v>
      </c>
      <c r="O802">
        <v>80</v>
      </c>
      <c r="P802">
        <v>4.5</v>
      </c>
      <c r="Q802">
        <v>2.5000000000000001E-2</v>
      </c>
      <c r="R802">
        <v>1.5</v>
      </c>
      <c r="S802">
        <v>0.3</v>
      </c>
      <c r="T802">
        <v>0.5</v>
      </c>
    </row>
    <row r="803" spans="1:20" hidden="1" x14ac:dyDescent="0.3">
      <c r="A803" t="s">
        <v>3113</v>
      </c>
      <c r="B803" t="s">
        <v>3114</v>
      </c>
      <c r="C803" s="1" t="str">
        <f t="shared" si="129"/>
        <v>21:0691</v>
      </c>
      <c r="D803" s="1" t="str">
        <f t="shared" si="133"/>
        <v>21:0209</v>
      </c>
      <c r="E803" t="s">
        <v>3115</v>
      </c>
      <c r="F803" t="s">
        <v>3116</v>
      </c>
      <c r="H803">
        <v>46.4386777</v>
      </c>
      <c r="I803">
        <v>-79.338172599999993</v>
      </c>
      <c r="J803" s="1" t="str">
        <f t="shared" si="134"/>
        <v>Fluid (lake)</v>
      </c>
      <c r="K803" s="1" t="str">
        <f t="shared" si="135"/>
        <v>Untreated Water</v>
      </c>
      <c r="L803">
        <v>44</v>
      </c>
      <c r="M803" t="s">
        <v>93</v>
      </c>
      <c r="N803">
        <v>802</v>
      </c>
      <c r="O803">
        <v>70</v>
      </c>
      <c r="P803">
        <v>4.8</v>
      </c>
      <c r="Q803">
        <v>2.5000000000000001E-2</v>
      </c>
      <c r="R803">
        <v>1.8</v>
      </c>
      <c r="S803">
        <v>0.3</v>
      </c>
      <c r="T803">
        <v>1</v>
      </c>
    </row>
    <row r="804" spans="1:20" hidden="1" x14ac:dyDescent="0.3">
      <c r="A804" t="s">
        <v>3117</v>
      </c>
      <c r="B804" t="s">
        <v>3118</v>
      </c>
      <c r="C804" s="1" t="str">
        <f t="shared" si="129"/>
        <v>21:0691</v>
      </c>
      <c r="D804" s="1" t="str">
        <f t="shared" si="133"/>
        <v>21:0209</v>
      </c>
      <c r="E804" t="s">
        <v>3119</v>
      </c>
      <c r="F804" t="s">
        <v>3120</v>
      </c>
      <c r="H804">
        <v>46.4238894</v>
      </c>
      <c r="I804">
        <v>-79.398606400000006</v>
      </c>
      <c r="J804" s="1" t="str">
        <f t="shared" si="134"/>
        <v>Fluid (lake)</v>
      </c>
      <c r="K804" s="1" t="str">
        <f t="shared" si="135"/>
        <v>Untreated Water</v>
      </c>
      <c r="L804">
        <v>44</v>
      </c>
      <c r="M804" t="s">
        <v>98</v>
      </c>
      <c r="N804">
        <v>803</v>
      </c>
      <c r="O804">
        <v>70</v>
      </c>
      <c r="P804">
        <v>4.8</v>
      </c>
      <c r="Q804">
        <v>2.5000000000000001E-2</v>
      </c>
      <c r="R804">
        <v>1.9</v>
      </c>
      <c r="S804">
        <v>0.52</v>
      </c>
      <c r="T804">
        <v>1</v>
      </c>
    </row>
    <row r="805" spans="1:20" hidden="1" x14ac:dyDescent="0.3">
      <c r="A805" t="s">
        <v>3121</v>
      </c>
      <c r="B805" t="s">
        <v>3122</v>
      </c>
      <c r="C805" s="1" t="str">
        <f t="shared" si="129"/>
        <v>21:0691</v>
      </c>
      <c r="D805" s="1" t="str">
        <f t="shared" si="133"/>
        <v>21:0209</v>
      </c>
      <c r="E805" t="s">
        <v>3123</v>
      </c>
      <c r="F805" t="s">
        <v>3124</v>
      </c>
      <c r="H805">
        <v>46.403629500000001</v>
      </c>
      <c r="I805">
        <v>-79.321348099999994</v>
      </c>
      <c r="J805" s="1" t="str">
        <f t="shared" si="134"/>
        <v>Fluid (lake)</v>
      </c>
      <c r="K805" s="1" t="str">
        <f t="shared" si="135"/>
        <v>Untreated Water</v>
      </c>
      <c r="L805">
        <v>44</v>
      </c>
      <c r="M805" t="s">
        <v>103</v>
      </c>
      <c r="N805">
        <v>804</v>
      </c>
      <c r="O805">
        <v>80</v>
      </c>
      <c r="P805">
        <v>5.4</v>
      </c>
      <c r="Q805">
        <v>2.5000000000000001E-2</v>
      </c>
      <c r="R805">
        <v>2.7</v>
      </c>
      <c r="S805">
        <v>0.56000000000000005</v>
      </c>
      <c r="T805">
        <v>4</v>
      </c>
    </row>
    <row r="806" spans="1:20" hidden="1" x14ac:dyDescent="0.3">
      <c r="A806" t="s">
        <v>3125</v>
      </c>
      <c r="B806" t="s">
        <v>3126</v>
      </c>
      <c r="C806" s="1" t="str">
        <f t="shared" si="129"/>
        <v>21:0691</v>
      </c>
      <c r="D806" s="1" t="str">
        <f t="shared" si="133"/>
        <v>21:0209</v>
      </c>
      <c r="E806" t="s">
        <v>3127</v>
      </c>
      <c r="F806" t="s">
        <v>3128</v>
      </c>
      <c r="H806">
        <v>46.449308700000003</v>
      </c>
      <c r="I806">
        <v>-79.097367800000001</v>
      </c>
      <c r="J806" s="1" t="str">
        <f t="shared" si="134"/>
        <v>Fluid (lake)</v>
      </c>
      <c r="K806" s="1" t="str">
        <f t="shared" si="135"/>
        <v>Untreated Water</v>
      </c>
      <c r="L806">
        <v>44</v>
      </c>
      <c r="M806" t="s">
        <v>108</v>
      </c>
      <c r="N806">
        <v>805</v>
      </c>
      <c r="O806">
        <v>100</v>
      </c>
      <c r="P806">
        <v>5.6</v>
      </c>
      <c r="Q806">
        <v>2.5000000000000001E-2</v>
      </c>
      <c r="R806">
        <v>4.7</v>
      </c>
      <c r="S806">
        <v>0.92</v>
      </c>
      <c r="T806">
        <v>10</v>
      </c>
    </row>
    <row r="807" spans="1:20" hidden="1" x14ac:dyDescent="0.3">
      <c r="A807" t="s">
        <v>3129</v>
      </c>
      <c r="B807" t="s">
        <v>3130</v>
      </c>
      <c r="C807" s="1" t="str">
        <f t="shared" si="129"/>
        <v>21:0691</v>
      </c>
      <c r="D807" s="1" t="str">
        <f t="shared" si="133"/>
        <v>21:0209</v>
      </c>
      <c r="E807" t="s">
        <v>3131</v>
      </c>
      <c r="F807" t="s">
        <v>3132</v>
      </c>
      <c r="H807">
        <v>46.454812599999997</v>
      </c>
      <c r="I807">
        <v>-79.045831000000007</v>
      </c>
      <c r="J807" s="1" t="str">
        <f t="shared" si="134"/>
        <v>Fluid (lake)</v>
      </c>
      <c r="K807" s="1" t="str">
        <f t="shared" si="135"/>
        <v>Untreated Water</v>
      </c>
      <c r="L807">
        <v>44</v>
      </c>
      <c r="M807" t="s">
        <v>113</v>
      </c>
      <c r="N807">
        <v>806</v>
      </c>
      <c r="O807">
        <v>80</v>
      </c>
      <c r="P807">
        <v>5.7</v>
      </c>
      <c r="Q807">
        <v>2.5000000000000001E-2</v>
      </c>
      <c r="R807">
        <v>4.5</v>
      </c>
      <c r="S807">
        <v>1.2</v>
      </c>
      <c r="T807">
        <v>8</v>
      </c>
    </row>
    <row r="808" spans="1:20" hidden="1" x14ac:dyDescent="0.3">
      <c r="A808" t="s">
        <v>3133</v>
      </c>
      <c r="B808" t="s">
        <v>3134</v>
      </c>
      <c r="C808" s="1" t="str">
        <f t="shared" si="129"/>
        <v>21:0691</v>
      </c>
      <c r="D808" s="1" t="str">
        <f t="shared" si="133"/>
        <v>21:0209</v>
      </c>
      <c r="E808" t="s">
        <v>3135</v>
      </c>
      <c r="F808" t="s">
        <v>3136</v>
      </c>
      <c r="H808">
        <v>46.381422000000001</v>
      </c>
      <c r="I808">
        <v>-79.017331400000003</v>
      </c>
      <c r="J808" s="1" t="str">
        <f t="shared" si="134"/>
        <v>Fluid (lake)</v>
      </c>
      <c r="K808" s="1" t="str">
        <f t="shared" si="135"/>
        <v>Untreated Water</v>
      </c>
      <c r="L808">
        <v>45</v>
      </c>
      <c r="M808" t="s">
        <v>24</v>
      </c>
      <c r="N808">
        <v>807</v>
      </c>
      <c r="O808">
        <v>70</v>
      </c>
      <c r="P808">
        <v>5.6</v>
      </c>
      <c r="Q808">
        <v>2.5000000000000001E-2</v>
      </c>
      <c r="R808">
        <v>3.4</v>
      </c>
      <c r="S808">
        <v>0.88</v>
      </c>
      <c r="T808">
        <v>6</v>
      </c>
    </row>
    <row r="809" spans="1:20" hidden="1" x14ac:dyDescent="0.3">
      <c r="A809" t="s">
        <v>3137</v>
      </c>
      <c r="B809" t="s">
        <v>3138</v>
      </c>
      <c r="C809" s="1" t="str">
        <f t="shared" si="129"/>
        <v>21:0691</v>
      </c>
      <c r="D809" s="1" t="str">
        <f t="shared" si="133"/>
        <v>21:0209</v>
      </c>
      <c r="E809" t="s">
        <v>3135</v>
      </c>
      <c r="F809" t="s">
        <v>3139</v>
      </c>
      <c r="H809">
        <v>46.381422000000001</v>
      </c>
      <c r="I809">
        <v>-79.017331400000003</v>
      </c>
      <c r="J809" s="1" t="str">
        <f t="shared" si="134"/>
        <v>Fluid (lake)</v>
      </c>
      <c r="K809" s="1" t="str">
        <f t="shared" si="135"/>
        <v>Untreated Water</v>
      </c>
      <c r="L809">
        <v>45</v>
      </c>
      <c r="M809" t="s">
        <v>28</v>
      </c>
      <c r="N809">
        <v>808</v>
      </c>
      <c r="O809">
        <v>60</v>
      </c>
      <c r="P809">
        <v>5.6</v>
      </c>
      <c r="Q809">
        <v>2.5000000000000001E-2</v>
      </c>
      <c r="R809">
        <v>3.4</v>
      </c>
      <c r="S809">
        <v>0.8</v>
      </c>
      <c r="T809">
        <v>6</v>
      </c>
    </row>
    <row r="810" spans="1:20" hidden="1" x14ac:dyDescent="0.3">
      <c r="A810" t="s">
        <v>3140</v>
      </c>
      <c r="B810" t="s">
        <v>3141</v>
      </c>
      <c r="C810" s="1" t="str">
        <f t="shared" si="129"/>
        <v>21:0691</v>
      </c>
      <c r="D810" s="1" t="str">
        <f t="shared" si="133"/>
        <v>21:0209</v>
      </c>
      <c r="E810" t="s">
        <v>3142</v>
      </c>
      <c r="F810" t="s">
        <v>3143</v>
      </c>
      <c r="H810">
        <v>46.351518900000002</v>
      </c>
      <c r="I810">
        <v>-78.949682699999997</v>
      </c>
      <c r="J810" s="1" t="str">
        <f t="shared" si="134"/>
        <v>Fluid (lake)</v>
      </c>
      <c r="K810" s="1" t="str">
        <f t="shared" si="135"/>
        <v>Untreated Water</v>
      </c>
      <c r="L810">
        <v>45</v>
      </c>
      <c r="M810" t="s">
        <v>33</v>
      </c>
      <c r="N810">
        <v>809</v>
      </c>
      <c r="O810">
        <v>60</v>
      </c>
      <c r="P810">
        <v>4.9000000000000004</v>
      </c>
      <c r="Q810">
        <v>2.5000000000000001E-2</v>
      </c>
      <c r="R810">
        <v>2.2999999999999998</v>
      </c>
      <c r="S810">
        <v>0.48</v>
      </c>
      <c r="T810">
        <v>1</v>
      </c>
    </row>
    <row r="811" spans="1:20" hidden="1" x14ac:dyDescent="0.3">
      <c r="A811" t="s">
        <v>3144</v>
      </c>
      <c r="B811" t="s">
        <v>3145</v>
      </c>
      <c r="C811" s="1" t="str">
        <f t="shared" si="129"/>
        <v>21:0691</v>
      </c>
      <c r="D811" s="1" t="str">
        <f t="shared" si="133"/>
        <v>21:0209</v>
      </c>
      <c r="E811" t="s">
        <v>3146</v>
      </c>
      <c r="F811" t="s">
        <v>3147</v>
      </c>
      <c r="H811">
        <v>46.336027199999997</v>
      </c>
      <c r="I811">
        <v>-78.891621000000001</v>
      </c>
      <c r="J811" s="1" t="str">
        <f t="shared" si="134"/>
        <v>Fluid (lake)</v>
      </c>
      <c r="K811" s="1" t="str">
        <f t="shared" si="135"/>
        <v>Untreated Water</v>
      </c>
      <c r="L811">
        <v>45</v>
      </c>
      <c r="M811" t="s">
        <v>38</v>
      </c>
      <c r="N811">
        <v>810</v>
      </c>
      <c r="O811">
        <v>50</v>
      </c>
      <c r="P811">
        <v>5.3</v>
      </c>
      <c r="Q811">
        <v>2.5000000000000001E-2</v>
      </c>
      <c r="R811">
        <v>2.4</v>
      </c>
      <c r="S811">
        <v>0.56000000000000005</v>
      </c>
      <c r="T811">
        <v>2</v>
      </c>
    </row>
    <row r="812" spans="1:20" hidden="1" x14ac:dyDescent="0.3">
      <c r="A812" t="s">
        <v>3148</v>
      </c>
      <c r="B812" t="s">
        <v>3149</v>
      </c>
      <c r="C812" s="1" t="str">
        <f t="shared" si="129"/>
        <v>21:0691</v>
      </c>
      <c r="D812" s="1" t="str">
        <f t="shared" si="133"/>
        <v>21:0209</v>
      </c>
      <c r="E812" t="s">
        <v>3150</v>
      </c>
      <c r="F812" t="s">
        <v>3151</v>
      </c>
      <c r="H812">
        <v>46.297154800000001</v>
      </c>
      <c r="I812">
        <v>-78.857692</v>
      </c>
      <c r="J812" s="1" t="str">
        <f t="shared" si="134"/>
        <v>Fluid (lake)</v>
      </c>
      <c r="K812" s="1" t="str">
        <f t="shared" si="135"/>
        <v>Untreated Water</v>
      </c>
      <c r="L812">
        <v>45</v>
      </c>
      <c r="M812" t="s">
        <v>43</v>
      </c>
      <c r="N812">
        <v>811</v>
      </c>
      <c r="O812">
        <v>50</v>
      </c>
      <c r="P812">
        <v>5.6</v>
      </c>
      <c r="Q812">
        <v>2.5000000000000001E-2</v>
      </c>
      <c r="R812">
        <v>3.4</v>
      </c>
      <c r="S812">
        <v>1.2</v>
      </c>
      <c r="T812">
        <v>7</v>
      </c>
    </row>
    <row r="813" spans="1:20" hidden="1" x14ac:dyDescent="0.3">
      <c r="A813" t="s">
        <v>3152</v>
      </c>
      <c r="B813" t="s">
        <v>3153</v>
      </c>
      <c r="C813" s="1" t="str">
        <f t="shared" si="129"/>
        <v>21:0691</v>
      </c>
      <c r="D813" s="1" t="str">
        <f t="shared" si="133"/>
        <v>21:0209</v>
      </c>
      <c r="E813" t="s">
        <v>3154</v>
      </c>
      <c r="F813" t="s">
        <v>3155</v>
      </c>
      <c r="H813">
        <v>46.188734599999997</v>
      </c>
      <c r="I813">
        <v>-78.868117400000003</v>
      </c>
      <c r="J813" s="1" t="str">
        <f t="shared" si="134"/>
        <v>Fluid (lake)</v>
      </c>
      <c r="K813" s="1" t="str">
        <f t="shared" si="135"/>
        <v>Untreated Water</v>
      </c>
      <c r="L813">
        <v>45</v>
      </c>
      <c r="M813" t="s">
        <v>53</v>
      </c>
      <c r="N813">
        <v>812</v>
      </c>
      <c r="O813">
        <v>60</v>
      </c>
      <c r="P813">
        <v>5.2</v>
      </c>
      <c r="Q813">
        <v>2.5000000000000001E-2</v>
      </c>
      <c r="R813">
        <v>2.9</v>
      </c>
      <c r="S813">
        <v>0.92</v>
      </c>
      <c r="T813">
        <v>2</v>
      </c>
    </row>
    <row r="814" spans="1:20" hidden="1" x14ac:dyDescent="0.3">
      <c r="A814" t="s">
        <v>3156</v>
      </c>
      <c r="B814" t="s">
        <v>3157</v>
      </c>
      <c r="C814" s="1" t="str">
        <f t="shared" si="129"/>
        <v>21:0691</v>
      </c>
      <c r="D814" s="1" t="str">
        <f t="shared" si="133"/>
        <v>21:0209</v>
      </c>
      <c r="E814" t="s">
        <v>3158</v>
      </c>
      <c r="F814" t="s">
        <v>3159</v>
      </c>
      <c r="H814">
        <v>46.161631700000001</v>
      </c>
      <c r="I814">
        <v>-78.828286300000002</v>
      </c>
      <c r="J814" s="1" t="str">
        <f t="shared" si="134"/>
        <v>Fluid (lake)</v>
      </c>
      <c r="K814" s="1" t="str">
        <f t="shared" si="135"/>
        <v>Untreated Water</v>
      </c>
      <c r="L814">
        <v>45</v>
      </c>
      <c r="M814" t="s">
        <v>58</v>
      </c>
      <c r="N814">
        <v>813</v>
      </c>
      <c r="O814">
        <v>60</v>
      </c>
      <c r="P814">
        <v>5.3</v>
      </c>
      <c r="Q814">
        <v>2.5000000000000001E-2</v>
      </c>
      <c r="R814">
        <v>2.2000000000000002</v>
      </c>
      <c r="S814">
        <v>0.52</v>
      </c>
      <c r="T814">
        <v>2</v>
      </c>
    </row>
    <row r="815" spans="1:20" hidden="1" x14ac:dyDescent="0.3">
      <c r="A815" t="s">
        <v>3160</v>
      </c>
      <c r="B815" t="s">
        <v>3161</v>
      </c>
      <c r="C815" s="1" t="str">
        <f t="shared" si="129"/>
        <v>21:0691</v>
      </c>
      <c r="D815" s="1" t="str">
        <f t="shared" si="133"/>
        <v>21:0209</v>
      </c>
      <c r="E815" t="s">
        <v>3162</v>
      </c>
      <c r="F815" t="s">
        <v>3163</v>
      </c>
      <c r="H815">
        <v>46.141040199999999</v>
      </c>
      <c r="I815">
        <v>-78.782432299999996</v>
      </c>
      <c r="J815" s="1" t="str">
        <f t="shared" si="134"/>
        <v>Fluid (lake)</v>
      </c>
      <c r="K815" s="1" t="str">
        <f t="shared" si="135"/>
        <v>Untreated Water</v>
      </c>
      <c r="L815">
        <v>45</v>
      </c>
      <c r="M815" t="s">
        <v>63</v>
      </c>
      <c r="N815">
        <v>814</v>
      </c>
      <c r="O815">
        <v>50</v>
      </c>
      <c r="P815">
        <v>5.5</v>
      </c>
      <c r="Q815">
        <v>2.5000000000000001E-2</v>
      </c>
      <c r="R815">
        <v>2.7</v>
      </c>
      <c r="S815">
        <v>0.76</v>
      </c>
      <c r="T815">
        <v>4</v>
      </c>
    </row>
    <row r="816" spans="1:20" hidden="1" x14ac:dyDescent="0.3">
      <c r="A816" t="s">
        <v>3164</v>
      </c>
      <c r="B816" t="s">
        <v>3165</v>
      </c>
      <c r="C816" s="1" t="str">
        <f t="shared" si="129"/>
        <v>21:0691</v>
      </c>
      <c r="D816" s="1" t="str">
        <f>HYPERLINK("https://geochem.nrcan.gc.ca/cdogs/content/svy/svy_e.htm", "")</f>
        <v/>
      </c>
      <c r="G816" s="1" t="str">
        <f>HYPERLINK("https://geochem.nrcan.gc.ca/cdogs/content/cr_/cr_00080_e.htm", "80")</f>
        <v>80</v>
      </c>
      <c r="J816" t="s">
        <v>46</v>
      </c>
      <c r="K816" t="s">
        <v>47</v>
      </c>
      <c r="L816">
        <v>45</v>
      </c>
      <c r="M816" t="s">
        <v>48</v>
      </c>
      <c r="N816">
        <v>815</v>
      </c>
      <c r="O816">
        <v>60</v>
      </c>
      <c r="P816">
        <v>6.1</v>
      </c>
      <c r="Q816">
        <v>0.22</v>
      </c>
      <c r="R816">
        <v>13.5</v>
      </c>
      <c r="S816">
        <v>2.2000000000000002</v>
      </c>
      <c r="T816">
        <v>38</v>
      </c>
    </row>
    <row r="817" spans="1:20" hidden="1" x14ac:dyDescent="0.3">
      <c r="A817" t="s">
        <v>3166</v>
      </c>
      <c r="B817" t="s">
        <v>3167</v>
      </c>
      <c r="C817" s="1" t="str">
        <f t="shared" si="129"/>
        <v>21:0691</v>
      </c>
      <c r="D817" s="1" t="str">
        <f t="shared" ref="D817:D831" si="136">HYPERLINK("https://geochem.nrcan.gc.ca/cdogs/content/svy/svy210209_e.htm", "21:0209")</f>
        <v>21:0209</v>
      </c>
      <c r="E817" t="s">
        <v>3168</v>
      </c>
      <c r="F817" t="s">
        <v>3169</v>
      </c>
      <c r="H817">
        <v>46.1376037</v>
      </c>
      <c r="I817">
        <v>-78.679576699999998</v>
      </c>
      <c r="J817" s="1" t="str">
        <f t="shared" ref="J817:J831" si="137">HYPERLINK("https://geochem.nrcan.gc.ca/cdogs/content/kwd/kwd020016_e.htm", "Fluid (lake)")</f>
        <v>Fluid (lake)</v>
      </c>
      <c r="K817" s="1" t="str">
        <f t="shared" ref="K817:K831" si="138">HYPERLINK("https://geochem.nrcan.gc.ca/cdogs/content/kwd/kwd080007_e.htm", "Untreated Water")</f>
        <v>Untreated Water</v>
      </c>
      <c r="L817">
        <v>45</v>
      </c>
      <c r="M817" t="s">
        <v>68</v>
      </c>
      <c r="N817">
        <v>816</v>
      </c>
      <c r="O817">
        <v>60</v>
      </c>
      <c r="P817">
        <v>5.7</v>
      </c>
      <c r="Q817">
        <v>2.5000000000000001E-2</v>
      </c>
      <c r="R817">
        <v>4</v>
      </c>
      <c r="S817">
        <v>1.2</v>
      </c>
      <c r="T817">
        <v>7</v>
      </c>
    </row>
    <row r="818" spans="1:20" hidden="1" x14ac:dyDescent="0.3">
      <c r="A818" t="s">
        <v>3170</v>
      </c>
      <c r="B818" t="s">
        <v>3171</v>
      </c>
      <c r="C818" s="1" t="str">
        <f t="shared" si="129"/>
        <v>21:0691</v>
      </c>
      <c r="D818" s="1" t="str">
        <f t="shared" si="136"/>
        <v>21:0209</v>
      </c>
      <c r="E818" t="s">
        <v>3172</v>
      </c>
      <c r="F818" t="s">
        <v>3173</v>
      </c>
      <c r="H818">
        <v>46.145027300000002</v>
      </c>
      <c r="I818">
        <v>-78.632078899999996</v>
      </c>
      <c r="J818" s="1" t="str">
        <f t="shared" si="137"/>
        <v>Fluid (lake)</v>
      </c>
      <c r="K818" s="1" t="str">
        <f t="shared" si="138"/>
        <v>Untreated Water</v>
      </c>
      <c r="L818">
        <v>45</v>
      </c>
      <c r="M818" t="s">
        <v>73</v>
      </c>
      <c r="N818">
        <v>817</v>
      </c>
      <c r="O818">
        <v>70</v>
      </c>
      <c r="P818">
        <v>5.2</v>
      </c>
      <c r="Q818">
        <v>2.5000000000000001E-2</v>
      </c>
      <c r="R818">
        <v>2.4</v>
      </c>
      <c r="S818">
        <v>0.64</v>
      </c>
      <c r="T818">
        <v>2</v>
      </c>
    </row>
    <row r="819" spans="1:20" hidden="1" x14ac:dyDescent="0.3">
      <c r="A819" t="s">
        <v>3174</v>
      </c>
      <c r="B819" t="s">
        <v>3175</v>
      </c>
      <c r="C819" s="1" t="str">
        <f t="shared" si="129"/>
        <v>21:0691</v>
      </c>
      <c r="D819" s="1" t="str">
        <f t="shared" si="136"/>
        <v>21:0209</v>
      </c>
      <c r="E819" t="s">
        <v>3176</v>
      </c>
      <c r="F819" t="s">
        <v>3177</v>
      </c>
      <c r="H819">
        <v>46.159142899999999</v>
      </c>
      <c r="I819">
        <v>-78.549796000000001</v>
      </c>
      <c r="J819" s="1" t="str">
        <f t="shared" si="137"/>
        <v>Fluid (lake)</v>
      </c>
      <c r="K819" s="1" t="str">
        <f t="shared" si="138"/>
        <v>Untreated Water</v>
      </c>
      <c r="L819">
        <v>45</v>
      </c>
      <c r="M819" t="s">
        <v>78</v>
      </c>
      <c r="N819">
        <v>818</v>
      </c>
      <c r="O819">
        <v>60</v>
      </c>
      <c r="P819">
        <v>5.4</v>
      </c>
      <c r="Q819">
        <v>2.5000000000000001E-2</v>
      </c>
      <c r="R819">
        <v>3.2</v>
      </c>
      <c r="S819">
        <v>0.96</v>
      </c>
      <c r="T819">
        <v>3</v>
      </c>
    </row>
    <row r="820" spans="1:20" hidden="1" x14ac:dyDescent="0.3">
      <c r="A820" t="s">
        <v>3178</v>
      </c>
      <c r="B820" t="s">
        <v>3179</v>
      </c>
      <c r="C820" s="1" t="str">
        <f t="shared" si="129"/>
        <v>21:0691</v>
      </c>
      <c r="D820" s="1" t="str">
        <f t="shared" si="136"/>
        <v>21:0209</v>
      </c>
      <c r="E820" t="s">
        <v>3180</v>
      </c>
      <c r="F820" t="s">
        <v>3181</v>
      </c>
      <c r="H820">
        <v>46.1538982</v>
      </c>
      <c r="I820">
        <v>-78.517392000000001</v>
      </c>
      <c r="J820" s="1" t="str">
        <f t="shared" si="137"/>
        <v>Fluid (lake)</v>
      </c>
      <c r="K820" s="1" t="str">
        <f t="shared" si="138"/>
        <v>Untreated Water</v>
      </c>
      <c r="L820">
        <v>45</v>
      </c>
      <c r="M820" t="s">
        <v>83</v>
      </c>
      <c r="N820">
        <v>819</v>
      </c>
      <c r="O820">
        <v>60</v>
      </c>
      <c r="P820">
        <v>5.4</v>
      </c>
      <c r="Q820">
        <v>2.5000000000000001E-2</v>
      </c>
      <c r="R820">
        <v>2.8</v>
      </c>
      <c r="S820">
        <v>0.88</v>
      </c>
      <c r="T820">
        <v>3</v>
      </c>
    </row>
    <row r="821" spans="1:20" hidden="1" x14ac:dyDescent="0.3">
      <c r="A821" t="s">
        <v>3182</v>
      </c>
      <c r="B821" t="s">
        <v>3183</v>
      </c>
      <c r="C821" s="1" t="str">
        <f t="shared" si="129"/>
        <v>21:0691</v>
      </c>
      <c r="D821" s="1" t="str">
        <f t="shared" si="136"/>
        <v>21:0209</v>
      </c>
      <c r="E821" t="s">
        <v>3184</v>
      </c>
      <c r="F821" t="s">
        <v>3185</v>
      </c>
      <c r="H821">
        <v>46.182946999999999</v>
      </c>
      <c r="I821">
        <v>-78.473245700000007</v>
      </c>
      <c r="J821" s="1" t="str">
        <f t="shared" si="137"/>
        <v>Fluid (lake)</v>
      </c>
      <c r="K821" s="1" t="str">
        <f t="shared" si="138"/>
        <v>Untreated Water</v>
      </c>
      <c r="L821">
        <v>45</v>
      </c>
      <c r="M821" t="s">
        <v>88</v>
      </c>
      <c r="N821">
        <v>820</v>
      </c>
      <c r="O821">
        <v>70</v>
      </c>
      <c r="P821">
        <v>5.5</v>
      </c>
      <c r="Q821">
        <v>2.5000000000000001E-2</v>
      </c>
      <c r="R821">
        <v>4.3</v>
      </c>
      <c r="S821">
        <v>1.2</v>
      </c>
      <c r="T821">
        <v>9</v>
      </c>
    </row>
    <row r="822" spans="1:20" hidden="1" x14ac:dyDescent="0.3">
      <c r="A822" t="s">
        <v>3186</v>
      </c>
      <c r="B822" t="s">
        <v>3187</v>
      </c>
      <c r="C822" s="1" t="str">
        <f t="shared" si="129"/>
        <v>21:0691</v>
      </c>
      <c r="D822" s="1" t="str">
        <f t="shared" si="136"/>
        <v>21:0209</v>
      </c>
      <c r="E822" t="s">
        <v>3188</v>
      </c>
      <c r="F822" t="s">
        <v>3189</v>
      </c>
      <c r="H822">
        <v>46.159029500000003</v>
      </c>
      <c r="I822">
        <v>-78.461725700000002</v>
      </c>
      <c r="J822" s="1" t="str">
        <f t="shared" si="137"/>
        <v>Fluid (lake)</v>
      </c>
      <c r="K822" s="1" t="str">
        <f t="shared" si="138"/>
        <v>Untreated Water</v>
      </c>
      <c r="L822">
        <v>45</v>
      </c>
      <c r="M822" t="s">
        <v>93</v>
      </c>
      <c r="N822">
        <v>821</v>
      </c>
      <c r="O822">
        <v>60</v>
      </c>
      <c r="P822">
        <v>5.5</v>
      </c>
      <c r="Q822">
        <v>2.5000000000000001E-2</v>
      </c>
      <c r="R822">
        <v>2.7</v>
      </c>
      <c r="S822">
        <v>0.8</v>
      </c>
      <c r="T822">
        <v>7</v>
      </c>
    </row>
    <row r="823" spans="1:20" hidden="1" x14ac:dyDescent="0.3">
      <c r="A823" t="s">
        <v>3190</v>
      </c>
      <c r="B823" t="s">
        <v>3191</v>
      </c>
      <c r="C823" s="1" t="str">
        <f t="shared" si="129"/>
        <v>21:0691</v>
      </c>
      <c r="D823" s="1" t="str">
        <f t="shared" si="136"/>
        <v>21:0209</v>
      </c>
      <c r="E823" t="s">
        <v>3192</v>
      </c>
      <c r="F823" t="s">
        <v>3193</v>
      </c>
      <c r="H823">
        <v>46.141393899999997</v>
      </c>
      <c r="I823">
        <v>-78.443399400000004</v>
      </c>
      <c r="J823" s="1" t="str">
        <f t="shared" si="137"/>
        <v>Fluid (lake)</v>
      </c>
      <c r="K823" s="1" t="str">
        <f t="shared" si="138"/>
        <v>Untreated Water</v>
      </c>
      <c r="L823">
        <v>45</v>
      </c>
      <c r="M823" t="s">
        <v>98</v>
      </c>
      <c r="N823">
        <v>822</v>
      </c>
      <c r="O823">
        <v>70</v>
      </c>
      <c r="P823">
        <v>5.3</v>
      </c>
      <c r="Q823">
        <v>2.5000000000000001E-2</v>
      </c>
      <c r="R823">
        <v>2.9</v>
      </c>
      <c r="S823">
        <v>0.76</v>
      </c>
      <c r="T823">
        <v>3</v>
      </c>
    </row>
    <row r="824" spans="1:20" hidden="1" x14ac:dyDescent="0.3">
      <c r="A824" t="s">
        <v>3194</v>
      </c>
      <c r="B824" t="s">
        <v>3195</v>
      </c>
      <c r="C824" s="1" t="str">
        <f t="shared" si="129"/>
        <v>21:0691</v>
      </c>
      <c r="D824" s="1" t="str">
        <f t="shared" si="136"/>
        <v>21:0209</v>
      </c>
      <c r="E824" t="s">
        <v>3196</v>
      </c>
      <c r="F824" t="s">
        <v>3197</v>
      </c>
      <c r="H824">
        <v>46.151051899999999</v>
      </c>
      <c r="I824">
        <v>-78.381813500000007</v>
      </c>
      <c r="J824" s="1" t="str">
        <f t="shared" si="137"/>
        <v>Fluid (lake)</v>
      </c>
      <c r="K824" s="1" t="str">
        <f t="shared" si="138"/>
        <v>Untreated Water</v>
      </c>
      <c r="L824">
        <v>45</v>
      </c>
      <c r="M824" t="s">
        <v>103</v>
      </c>
      <c r="N824">
        <v>823</v>
      </c>
      <c r="O824">
        <v>70</v>
      </c>
      <c r="P824">
        <v>5.0999999999999996</v>
      </c>
      <c r="Q824">
        <v>2.5000000000000001E-2</v>
      </c>
      <c r="R824">
        <v>2.7</v>
      </c>
      <c r="S824">
        <v>0.68</v>
      </c>
      <c r="T824">
        <v>1</v>
      </c>
    </row>
    <row r="825" spans="1:20" hidden="1" x14ac:dyDescent="0.3">
      <c r="A825" t="s">
        <v>3198</v>
      </c>
      <c r="B825" t="s">
        <v>3199</v>
      </c>
      <c r="C825" s="1" t="str">
        <f t="shared" si="129"/>
        <v>21:0691</v>
      </c>
      <c r="D825" s="1" t="str">
        <f t="shared" si="136"/>
        <v>21:0209</v>
      </c>
      <c r="E825" t="s">
        <v>3200</v>
      </c>
      <c r="F825" t="s">
        <v>3201</v>
      </c>
      <c r="H825">
        <v>46.145649300000002</v>
      </c>
      <c r="I825">
        <v>-78.348933099999996</v>
      </c>
      <c r="J825" s="1" t="str">
        <f t="shared" si="137"/>
        <v>Fluid (lake)</v>
      </c>
      <c r="K825" s="1" t="str">
        <f t="shared" si="138"/>
        <v>Untreated Water</v>
      </c>
      <c r="L825">
        <v>45</v>
      </c>
      <c r="M825" t="s">
        <v>108</v>
      </c>
      <c r="N825">
        <v>824</v>
      </c>
      <c r="O825">
        <v>60</v>
      </c>
      <c r="P825">
        <v>5.4</v>
      </c>
      <c r="Q825">
        <v>2.5000000000000001E-2</v>
      </c>
      <c r="R825">
        <v>2.8</v>
      </c>
      <c r="S825">
        <v>0.72</v>
      </c>
      <c r="T825">
        <v>3</v>
      </c>
    </row>
    <row r="826" spans="1:20" hidden="1" x14ac:dyDescent="0.3">
      <c r="A826" t="s">
        <v>3202</v>
      </c>
      <c r="B826" t="s">
        <v>3203</v>
      </c>
      <c r="C826" s="1" t="str">
        <f t="shared" si="129"/>
        <v>21:0691</v>
      </c>
      <c r="D826" s="1" t="str">
        <f t="shared" si="136"/>
        <v>21:0209</v>
      </c>
      <c r="E826" t="s">
        <v>3204</v>
      </c>
      <c r="F826" t="s">
        <v>3205</v>
      </c>
      <c r="H826">
        <v>46.140881800000002</v>
      </c>
      <c r="I826">
        <v>-78.291491800000003</v>
      </c>
      <c r="J826" s="1" t="str">
        <f t="shared" si="137"/>
        <v>Fluid (lake)</v>
      </c>
      <c r="K826" s="1" t="str">
        <f t="shared" si="138"/>
        <v>Untreated Water</v>
      </c>
      <c r="L826">
        <v>45</v>
      </c>
      <c r="M826" t="s">
        <v>113</v>
      </c>
      <c r="N826">
        <v>825</v>
      </c>
      <c r="O826">
        <v>50</v>
      </c>
      <c r="P826">
        <v>5.5</v>
      </c>
      <c r="Q826">
        <v>2.5000000000000001E-2</v>
      </c>
      <c r="R826">
        <v>3.5</v>
      </c>
      <c r="S826">
        <v>1</v>
      </c>
      <c r="T826">
        <v>7</v>
      </c>
    </row>
    <row r="827" spans="1:20" hidden="1" x14ac:dyDescent="0.3">
      <c r="A827" t="s">
        <v>3206</v>
      </c>
      <c r="B827" t="s">
        <v>3207</v>
      </c>
      <c r="C827" s="1" t="str">
        <f t="shared" si="129"/>
        <v>21:0691</v>
      </c>
      <c r="D827" s="1" t="str">
        <f t="shared" si="136"/>
        <v>21:0209</v>
      </c>
      <c r="E827" t="s">
        <v>3208</v>
      </c>
      <c r="F827" t="s">
        <v>3209</v>
      </c>
      <c r="H827">
        <v>46.143050000000002</v>
      </c>
      <c r="I827">
        <v>-78.263856899999993</v>
      </c>
      <c r="J827" s="1" t="str">
        <f t="shared" si="137"/>
        <v>Fluid (lake)</v>
      </c>
      <c r="K827" s="1" t="str">
        <f t="shared" si="138"/>
        <v>Untreated Water</v>
      </c>
      <c r="L827">
        <v>46</v>
      </c>
      <c r="M827" t="s">
        <v>24</v>
      </c>
      <c r="N827">
        <v>826</v>
      </c>
      <c r="O827">
        <v>60</v>
      </c>
      <c r="P827">
        <v>5.5</v>
      </c>
      <c r="Q827">
        <v>2.5000000000000001E-2</v>
      </c>
      <c r="R827">
        <v>3.3</v>
      </c>
      <c r="S827">
        <v>0.92</v>
      </c>
      <c r="T827">
        <v>4</v>
      </c>
    </row>
    <row r="828" spans="1:20" hidden="1" x14ac:dyDescent="0.3">
      <c r="A828" t="s">
        <v>3210</v>
      </c>
      <c r="B828" t="s">
        <v>3211</v>
      </c>
      <c r="C828" s="1" t="str">
        <f t="shared" si="129"/>
        <v>21:0691</v>
      </c>
      <c r="D828" s="1" t="str">
        <f t="shared" si="136"/>
        <v>21:0209</v>
      </c>
      <c r="E828" t="s">
        <v>3208</v>
      </c>
      <c r="F828" t="s">
        <v>3212</v>
      </c>
      <c r="H828">
        <v>46.143050000000002</v>
      </c>
      <c r="I828">
        <v>-78.263856899999993</v>
      </c>
      <c r="J828" s="1" t="str">
        <f t="shared" si="137"/>
        <v>Fluid (lake)</v>
      </c>
      <c r="K828" s="1" t="str">
        <f t="shared" si="138"/>
        <v>Untreated Water</v>
      </c>
      <c r="L828">
        <v>46</v>
      </c>
      <c r="M828" t="s">
        <v>28</v>
      </c>
      <c r="N828">
        <v>827</v>
      </c>
      <c r="O828">
        <v>50</v>
      </c>
      <c r="P828">
        <v>5.4</v>
      </c>
      <c r="Q828">
        <v>2.5000000000000001E-2</v>
      </c>
      <c r="R828">
        <v>3.4</v>
      </c>
      <c r="S828">
        <v>0.92</v>
      </c>
      <c r="T828">
        <v>4</v>
      </c>
    </row>
    <row r="829" spans="1:20" hidden="1" x14ac:dyDescent="0.3">
      <c r="A829" t="s">
        <v>3213</v>
      </c>
      <c r="B829" t="s">
        <v>3214</v>
      </c>
      <c r="C829" s="1" t="str">
        <f t="shared" si="129"/>
        <v>21:0691</v>
      </c>
      <c r="D829" s="1" t="str">
        <f t="shared" si="136"/>
        <v>21:0209</v>
      </c>
      <c r="E829" t="s">
        <v>3215</v>
      </c>
      <c r="F829" t="s">
        <v>3216</v>
      </c>
      <c r="H829">
        <v>46.1480812</v>
      </c>
      <c r="I829">
        <v>-78.217635999999999</v>
      </c>
      <c r="J829" s="1" t="str">
        <f t="shared" si="137"/>
        <v>Fluid (lake)</v>
      </c>
      <c r="K829" s="1" t="str">
        <f t="shared" si="138"/>
        <v>Untreated Water</v>
      </c>
      <c r="L829">
        <v>46</v>
      </c>
      <c r="M829" t="s">
        <v>33</v>
      </c>
      <c r="N829">
        <v>828</v>
      </c>
      <c r="O829">
        <v>60</v>
      </c>
      <c r="P829">
        <v>4.7</v>
      </c>
      <c r="Q829">
        <v>2.5000000000000001E-2</v>
      </c>
      <c r="R829">
        <v>2.5</v>
      </c>
      <c r="S829">
        <v>0.76</v>
      </c>
      <c r="T829">
        <v>1</v>
      </c>
    </row>
    <row r="830" spans="1:20" hidden="1" x14ac:dyDescent="0.3">
      <c r="A830" t="s">
        <v>3217</v>
      </c>
      <c r="B830" t="s">
        <v>3218</v>
      </c>
      <c r="C830" s="1" t="str">
        <f t="shared" si="129"/>
        <v>21:0691</v>
      </c>
      <c r="D830" s="1" t="str">
        <f t="shared" si="136"/>
        <v>21:0209</v>
      </c>
      <c r="E830" t="s">
        <v>3219</v>
      </c>
      <c r="F830" t="s">
        <v>3220</v>
      </c>
      <c r="H830">
        <v>46.176559699999999</v>
      </c>
      <c r="I830">
        <v>-78.193745399999997</v>
      </c>
      <c r="J830" s="1" t="str">
        <f t="shared" si="137"/>
        <v>Fluid (lake)</v>
      </c>
      <c r="K830" s="1" t="str">
        <f t="shared" si="138"/>
        <v>Untreated Water</v>
      </c>
      <c r="L830">
        <v>46</v>
      </c>
      <c r="M830" t="s">
        <v>38</v>
      </c>
      <c r="N830">
        <v>829</v>
      </c>
      <c r="O830">
        <v>60</v>
      </c>
      <c r="P830">
        <v>5.4</v>
      </c>
      <c r="Q830">
        <v>2.5000000000000001E-2</v>
      </c>
      <c r="R830">
        <v>2.2999999999999998</v>
      </c>
      <c r="S830">
        <v>0.88</v>
      </c>
      <c r="T830">
        <v>4</v>
      </c>
    </row>
    <row r="831" spans="1:20" hidden="1" x14ac:dyDescent="0.3">
      <c r="A831" t="s">
        <v>3221</v>
      </c>
      <c r="B831" t="s">
        <v>3222</v>
      </c>
      <c r="C831" s="1" t="str">
        <f t="shared" si="129"/>
        <v>21:0691</v>
      </c>
      <c r="D831" s="1" t="str">
        <f t="shared" si="136"/>
        <v>21:0209</v>
      </c>
      <c r="E831" t="s">
        <v>3223</v>
      </c>
      <c r="F831" t="s">
        <v>3224</v>
      </c>
      <c r="H831">
        <v>46.161285900000003</v>
      </c>
      <c r="I831">
        <v>-78.162412700000004</v>
      </c>
      <c r="J831" s="1" t="str">
        <f t="shared" si="137"/>
        <v>Fluid (lake)</v>
      </c>
      <c r="K831" s="1" t="str">
        <f t="shared" si="138"/>
        <v>Untreated Water</v>
      </c>
      <c r="L831">
        <v>46</v>
      </c>
      <c r="M831" t="s">
        <v>43</v>
      </c>
      <c r="N831">
        <v>830</v>
      </c>
      <c r="O831">
        <v>50</v>
      </c>
      <c r="P831">
        <v>5.5</v>
      </c>
      <c r="Q831">
        <v>2.5000000000000001E-2</v>
      </c>
      <c r="R831">
        <v>2.6</v>
      </c>
      <c r="S831">
        <v>1</v>
      </c>
      <c r="T831">
        <v>6</v>
      </c>
    </row>
    <row r="832" spans="1:20" hidden="1" x14ac:dyDescent="0.3">
      <c r="A832" t="s">
        <v>3225</v>
      </c>
      <c r="B832" t="s">
        <v>3226</v>
      </c>
      <c r="C832" s="1" t="str">
        <f t="shared" si="129"/>
        <v>21:0691</v>
      </c>
      <c r="D832" s="1" t="str">
        <f>HYPERLINK("https://geochem.nrcan.gc.ca/cdogs/content/svy/svy_e.htm", "")</f>
        <v/>
      </c>
      <c r="G832" s="1" t="str">
        <f>HYPERLINK("https://geochem.nrcan.gc.ca/cdogs/content/cr_/cr_00081_e.htm", "81")</f>
        <v>81</v>
      </c>
      <c r="J832" t="s">
        <v>46</v>
      </c>
      <c r="K832" t="s">
        <v>47</v>
      </c>
      <c r="L832">
        <v>46</v>
      </c>
      <c r="M832" t="s">
        <v>48</v>
      </c>
      <c r="N832">
        <v>831</v>
      </c>
      <c r="O832">
        <v>60</v>
      </c>
      <c r="P832">
        <v>7.2</v>
      </c>
      <c r="Q832">
        <v>0.28000000000000003</v>
      </c>
      <c r="R832">
        <v>47.5</v>
      </c>
      <c r="S832">
        <v>3.4</v>
      </c>
      <c r="T832">
        <v>124</v>
      </c>
    </row>
    <row r="833" spans="1:20" hidden="1" x14ac:dyDescent="0.3">
      <c r="A833" t="s">
        <v>3227</v>
      </c>
      <c r="B833" t="s">
        <v>3228</v>
      </c>
      <c r="C833" s="1" t="str">
        <f t="shared" si="129"/>
        <v>21:0691</v>
      </c>
      <c r="D833" s="1" t="str">
        <f t="shared" ref="D833:D846" si="139">HYPERLINK("https://geochem.nrcan.gc.ca/cdogs/content/svy/svy210209_e.htm", "21:0209")</f>
        <v>21:0209</v>
      </c>
      <c r="E833" t="s">
        <v>3229</v>
      </c>
      <c r="F833" t="s">
        <v>3230</v>
      </c>
      <c r="H833">
        <v>46.176600499999999</v>
      </c>
      <c r="I833">
        <v>-78.131967099999997</v>
      </c>
      <c r="J833" s="1" t="str">
        <f t="shared" ref="J833:J846" si="140">HYPERLINK("https://geochem.nrcan.gc.ca/cdogs/content/kwd/kwd020016_e.htm", "Fluid (lake)")</f>
        <v>Fluid (lake)</v>
      </c>
      <c r="K833" s="1" t="str">
        <f t="shared" ref="K833:K846" si="141">HYPERLINK("https://geochem.nrcan.gc.ca/cdogs/content/kwd/kwd080007_e.htm", "Untreated Water")</f>
        <v>Untreated Water</v>
      </c>
      <c r="L833">
        <v>46</v>
      </c>
      <c r="M833" t="s">
        <v>53</v>
      </c>
      <c r="N833">
        <v>832</v>
      </c>
      <c r="O833">
        <v>50</v>
      </c>
      <c r="P833">
        <v>5.7</v>
      </c>
      <c r="Q833">
        <v>2.5000000000000001E-2</v>
      </c>
      <c r="R833">
        <v>4</v>
      </c>
      <c r="S833">
        <v>1.1000000000000001</v>
      </c>
      <c r="T833">
        <v>6</v>
      </c>
    </row>
    <row r="834" spans="1:20" hidden="1" x14ac:dyDescent="0.3">
      <c r="A834" t="s">
        <v>3231</v>
      </c>
      <c r="B834" t="s">
        <v>3232</v>
      </c>
      <c r="C834" s="1" t="str">
        <f t="shared" ref="C834:C897" si="142">HYPERLINK("https://geochem.nrcan.gc.ca/cdogs/content/bdl/bdl210691_e.htm", "21:0691")</f>
        <v>21:0691</v>
      </c>
      <c r="D834" s="1" t="str">
        <f t="shared" si="139"/>
        <v>21:0209</v>
      </c>
      <c r="E834" t="s">
        <v>3233</v>
      </c>
      <c r="F834" t="s">
        <v>3234</v>
      </c>
      <c r="H834">
        <v>46.167703799999998</v>
      </c>
      <c r="I834">
        <v>-78.115006399999999</v>
      </c>
      <c r="J834" s="1" t="str">
        <f t="shared" si="140"/>
        <v>Fluid (lake)</v>
      </c>
      <c r="K834" s="1" t="str">
        <f t="shared" si="141"/>
        <v>Untreated Water</v>
      </c>
      <c r="L834">
        <v>46</v>
      </c>
      <c r="M834" t="s">
        <v>58</v>
      </c>
      <c r="N834">
        <v>833</v>
      </c>
      <c r="O834">
        <v>50</v>
      </c>
      <c r="P834">
        <v>5.5</v>
      </c>
      <c r="Q834">
        <v>2.5000000000000001E-2</v>
      </c>
      <c r="R834">
        <v>3.1</v>
      </c>
      <c r="S834">
        <v>0.92</v>
      </c>
      <c r="T834">
        <v>4</v>
      </c>
    </row>
    <row r="835" spans="1:20" hidden="1" x14ac:dyDescent="0.3">
      <c r="A835" t="s">
        <v>3235</v>
      </c>
      <c r="B835" t="s">
        <v>3236</v>
      </c>
      <c r="C835" s="1" t="str">
        <f t="shared" si="142"/>
        <v>21:0691</v>
      </c>
      <c r="D835" s="1" t="str">
        <f t="shared" si="139"/>
        <v>21:0209</v>
      </c>
      <c r="E835" t="s">
        <v>3237</v>
      </c>
      <c r="F835" t="s">
        <v>3238</v>
      </c>
      <c r="H835">
        <v>46.1635171</v>
      </c>
      <c r="I835">
        <v>-78.032388699999998</v>
      </c>
      <c r="J835" s="1" t="str">
        <f t="shared" si="140"/>
        <v>Fluid (lake)</v>
      </c>
      <c r="K835" s="1" t="str">
        <f t="shared" si="141"/>
        <v>Untreated Water</v>
      </c>
      <c r="L835">
        <v>46</v>
      </c>
      <c r="M835" t="s">
        <v>63</v>
      </c>
      <c r="N835">
        <v>834</v>
      </c>
      <c r="O835">
        <v>40</v>
      </c>
      <c r="P835">
        <v>5.5</v>
      </c>
      <c r="Q835">
        <v>2.5000000000000001E-2</v>
      </c>
      <c r="R835">
        <v>3.7</v>
      </c>
      <c r="S835">
        <v>1.2</v>
      </c>
      <c r="T835">
        <v>7</v>
      </c>
    </row>
    <row r="836" spans="1:20" hidden="1" x14ac:dyDescent="0.3">
      <c r="A836" t="s">
        <v>3239</v>
      </c>
      <c r="B836" t="s">
        <v>3240</v>
      </c>
      <c r="C836" s="1" t="str">
        <f t="shared" si="142"/>
        <v>21:0691</v>
      </c>
      <c r="D836" s="1" t="str">
        <f t="shared" si="139"/>
        <v>21:0209</v>
      </c>
      <c r="E836" t="s">
        <v>3241</v>
      </c>
      <c r="F836" t="s">
        <v>3242</v>
      </c>
      <c r="H836">
        <v>46.143279900000003</v>
      </c>
      <c r="I836">
        <v>-78.009457699999999</v>
      </c>
      <c r="J836" s="1" t="str">
        <f t="shared" si="140"/>
        <v>Fluid (lake)</v>
      </c>
      <c r="K836" s="1" t="str">
        <f t="shared" si="141"/>
        <v>Untreated Water</v>
      </c>
      <c r="L836">
        <v>46</v>
      </c>
      <c r="M836" t="s">
        <v>68</v>
      </c>
      <c r="N836">
        <v>835</v>
      </c>
      <c r="O836">
        <v>40</v>
      </c>
      <c r="P836">
        <v>5.4</v>
      </c>
      <c r="Q836">
        <v>2.5000000000000001E-2</v>
      </c>
      <c r="R836">
        <v>2.5</v>
      </c>
      <c r="S836">
        <v>0.84</v>
      </c>
      <c r="T836">
        <v>3</v>
      </c>
    </row>
    <row r="837" spans="1:20" hidden="1" x14ac:dyDescent="0.3">
      <c r="A837" t="s">
        <v>3243</v>
      </c>
      <c r="B837" t="s">
        <v>3244</v>
      </c>
      <c r="C837" s="1" t="str">
        <f t="shared" si="142"/>
        <v>21:0691</v>
      </c>
      <c r="D837" s="1" t="str">
        <f t="shared" si="139"/>
        <v>21:0209</v>
      </c>
      <c r="E837" t="s">
        <v>3245</v>
      </c>
      <c r="F837" t="s">
        <v>3246</v>
      </c>
      <c r="H837">
        <v>46.145024599999999</v>
      </c>
      <c r="I837">
        <v>-78.0593334</v>
      </c>
      <c r="J837" s="1" t="str">
        <f t="shared" si="140"/>
        <v>Fluid (lake)</v>
      </c>
      <c r="K837" s="1" t="str">
        <f t="shared" si="141"/>
        <v>Untreated Water</v>
      </c>
      <c r="L837">
        <v>46</v>
      </c>
      <c r="M837" t="s">
        <v>73</v>
      </c>
      <c r="N837">
        <v>836</v>
      </c>
      <c r="O837">
        <v>40</v>
      </c>
      <c r="P837">
        <v>5.5</v>
      </c>
      <c r="Q837">
        <v>2.5000000000000001E-2</v>
      </c>
      <c r="R837">
        <v>3.4</v>
      </c>
      <c r="S837">
        <v>1</v>
      </c>
      <c r="T837">
        <v>4</v>
      </c>
    </row>
    <row r="838" spans="1:20" hidden="1" x14ac:dyDescent="0.3">
      <c r="A838" t="s">
        <v>3247</v>
      </c>
      <c r="B838" t="s">
        <v>3248</v>
      </c>
      <c r="C838" s="1" t="str">
        <f t="shared" si="142"/>
        <v>21:0691</v>
      </c>
      <c r="D838" s="1" t="str">
        <f t="shared" si="139"/>
        <v>21:0209</v>
      </c>
      <c r="E838" t="s">
        <v>3249</v>
      </c>
      <c r="F838" t="s">
        <v>3250</v>
      </c>
      <c r="H838">
        <v>46.120059900000001</v>
      </c>
      <c r="I838">
        <v>-78.022959400000005</v>
      </c>
      <c r="J838" s="1" t="str">
        <f t="shared" si="140"/>
        <v>Fluid (lake)</v>
      </c>
      <c r="K838" s="1" t="str">
        <f t="shared" si="141"/>
        <v>Untreated Water</v>
      </c>
      <c r="L838">
        <v>46</v>
      </c>
      <c r="M838" t="s">
        <v>78</v>
      </c>
      <c r="N838">
        <v>837</v>
      </c>
      <c r="O838">
        <v>50</v>
      </c>
      <c r="P838">
        <v>5.7</v>
      </c>
      <c r="Q838">
        <v>2.5000000000000001E-2</v>
      </c>
      <c r="R838">
        <v>4.9000000000000004</v>
      </c>
      <c r="S838">
        <v>1.4</v>
      </c>
      <c r="T838">
        <v>10</v>
      </c>
    </row>
    <row r="839" spans="1:20" hidden="1" x14ac:dyDescent="0.3">
      <c r="A839" t="s">
        <v>3251</v>
      </c>
      <c r="B839" t="s">
        <v>3252</v>
      </c>
      <c r="C839" s="1" t="str">
        <f t="shared" si="142"/>
        <v>21:0691</v>
      </c>
      <c r="D839" s="1" t="str">
        <f t="shared" si="139"/>
        <v>21:0209</v>
      </c>
      <c r="E839" t="s">
        <v>3253</v>
      </c>
      <c r="F839" t="s">
        <v>3254</v>
      </c>
      <c r="H839">
        <v>46.110669299999998</v>
      </c>
      <c r="I839">
        <v>-78.074051499999996</v>
      </c>
      <c r="J839" s="1" t="str">
        <f t="shared" si="140"/>
        <v>Fluid (lake)</v>
      </c>
      <c r="K839" s="1" t="str">
        <f t="shared" si="141"/>
        <v>Untreated Water</v>
      </c>
      <c r="L839">
        <v>46</v>
      </c>
      <c r="M839" t="s">
        <v>83</v>
      </c>
      <c r="N839">
        <v>838</v>
      </c>
      <c r="O839">
        <v>40</v>
      </c>
      <c r="P839">
        <v>5.5</v>
      </c>
      <c r="Q839">
        <v>2.5000000000000001E-2</v>
      </c>
      <c r="R839">
        <v>2.8</v>
      </c>
      <c r="S839">
        <v>0.96</v>
      </c>
      <c r="T839">
        <v>6</v>
      </c>
    </row>
    <row r="840" spans="1:20" hidden="1" x14ac:dyDescent="0.3">
      <c r="A840" t="s">
        <v>3255</v>
      </c>
      <c r="B840" t="s">
        <v>3256</v>
      </c>
      <c r="C840" s="1" t="str">
        <f t="shared" si="142"/>
        <v>21:0691</v>
      </c>
      <c r="D840" s="1" t="str">
        <f t="shared" si="139"/>
        <v>21:0209</v>
      </c>
      <c r="E840" t="s">
        <v>3257</v>
      </c>
      <c r="F840" t="s">
        <v>3258</v>
      </c>
      <c r="H840">
        <v>46.075799799999999</v>
      </c>
      <c r="I840">
        <v>-78.042191599999995</v>
      </c>
      <c r="J840" s="1" t="str">
        <f t="shared" si="140"/>
        <v>Fluid (lake)</v>
      </c>
      <c r="K840" s="1" t="str">
        <f t="shared" si="141"/>
        <v>Untreated Water</v>
      </c>
      <c r="L840">
        <v>46</v>
      </c>
      <c r="M840" t="s">
        <v>88</v>
      </c>
      <c r="N840">
        <v>839</v>
      </c>
      <c r="O840">
        <v>160</v>
      </c>
      <c r="P840">
        <v>5.8</v>
      </c>
      <c r="Q840">
        <v>2.5000000000000001E-2</v>
      </c>
      <c r="R840">
        <v>6.5</v>
      </c>
      <c r="S840">
        <v>2.1</v>
      </c>
      <c r="T840">
        <v>10</v>
      </c>
    </row>
    <row r="841" spans="1:20" hidden="1" x14ac:dyDescent="0.3">
      <c r="A841" t="s">
        <v>3259</v>
      </c>
      <c r="B841" t="s">
        <v>3260</v>
      </c>
      <c r="C841" s="1" t="str">
        <f t="shared" si="142"/>
        <v>21:0691</v>
      </c>
      <c r="D841" s="1" t="str">
        <f t="shared" si="139"/>
        <v>21:0209</v>
      </c>
      <c r="E841" t="s">
        <v>3261</v>
      </c>
      <c r="F841" t="s">
        <v>3262</v>
      </c>
      <c r="H841">
        <v>46.088312199999997</v>
      </c>
      <c r="I841">
        <v>-78.018369000000007</v>
      </c>
      <c r="J841" s="1" t="str">
        <f t="shared" si="140"/>
        <v>Fluid (lake)</v>
      </c>
      <c r="K841" s="1" t="str">
        <f t="shared" si="141"/>
        <v>Untreated Water</v>
      </c>
      <c r="L841">
        <v>46</v>
      </c>
      <c r="M841" t="s">
        <v>93</v>
      </c>
      <c r="N841">
        <v>840</v>
      </c>
      <c r="O841">
        <v>60</v>
      </c>
      <c r="P841">
        <v>5.5</v>
      </c>
      <c r="Q841">
        <v>2.5000000000000001E-2</v>
      </c>
      <c r="R841">
        <v>5</v>
      </c>
      <c r="S841">
        <v>1.4</v>
      </c>
      <c r="T841">
        <v>11</v>
      </c>
    </row>
    <row r="842" spans="1:20" hidden="1" x14ac:dyDescent="0.3">
      <c r="A842" t="s">
        <v>3263</v>
      </c>
      <c r="B842" t="s">
        <v>3264</v>
      </c>
      <c r="C842" s="1" t="str">
        <f t="shared" si="142"/>
        <v>21:0691</v>
      </c>
      <c r="D842" s="1" t="str">
        <f t="shared" si="139"/>
        <v>21:0209</v>
      </c>
      <c r="E842" t="s">
        <v>3265</v>
      </c>
      <c r="F842" t="s">
        <v>3266</v>
      </c>
      <c r="H842">
        <v>46.019722899999998</v>
      </c>
      <c r="I842">
        <v>-78.003093000000007</v>
      </c>
      <c r="J842" s="1" t="str">
        <f t="shared" si="140"/>
        <v>Fluid (lake)</v>
      </c>
      <c r="K842" s="1" t="str">
        <f t="shared" si="141"/>
        <v>Untreated Water</v>
      </c>
      <c r="L842">
        <v>46</v>
      </c>
      <c r="M842" t="s">
        <v>98</v>
      </c>
      <c r="N842">
        <v>841</v>
      </c>
      <c r="O842">
        <v>60</v>
      </c>
      <c r="P842">
        <v>4.9000000000000004</v>
      </c>
      <c r="Q842">
        <v>2.5000000000000001E-2</v>
      </c>
      <c r="R842">
        <v>2.7</v>
      </c>
      <c r="S842">
        <v>1.1000000000000001</v>
      </c>
      <c r="T842">
        <v>2</v>
      </c>
    </row>
    <row r="843" spans="1:20" hidden="1" x14ac:dyDescent="0.3">
      <c r="A843" t="s">
        <v>3267</v>
      </c>
      <c r="B843" t="s">
        <v>3268</v>
      </c>
      <c r="C843" s="1" t="str">
        <f t="shared" si="142"/>
        <v>21:0691</v>
      </c>
      <c r="D843" s="1" t="str">
        <f t="shared" si="139"/>
        <v>21:0209</v>
      </c>
      <c r="E843" t="s">
        <v>3269</v>
      </c>
      <c r="F843" t="s">
        <v>3270</v>
      </c>
      <c r="H843">
        <v>46.053030100000001</v>
      </c>
      <c r="I843">
        <v>-78.027016200000006</v>
      </c>
      <c r="J843" s="1" t="str">
        <f t="shared" si="140"/>
        <v>Fluid (lake)</v>
      </c>
      <c r="K843" s="1" t="str">
        <f t="shared" si="141"/>
        <v>Untreated Water</v>
      </c>
      <c r="L843">
        <v>46</v>
      </c>
      <c r="M843" t="s">
        <v>103</v>
      </c>
      <c r="N843">
        <v>842</v>
      </c>
      <c r="O843">
        <v>60</v>
      </c>
      <c r="P843">
        <v>5.6</v>
      </c>
      <c r="Q843">
        <v>2.5000000000000001E-2</v>
      </c>
      <c r="R843">
        <v>4.8</v>
      </c>
      <c r="S843">
        <v>1.4</v>
      </c>
      <c r="T843">
        <v>9</v>
      </c>
    </row>
    <row r="844" spans="1:20" hidden="1" x14ac:dyDescent="0.3">
      <c r="A844" t="s">
        <v>3271</v>
      </c>
      <c r="B844" t="s">
        <v>3272</v>
      </c>
      <c r="C844" s="1" t="str">
        <f t="shared" si="142"/>
        <v>21:0691</v>
      </c>
      <c r="D844" s="1" t="str">
        <f t="shared" si="139"/>
        <v>21:0209</v>
      </c>
      <c r="E844" t="s">
        <v>3273</v>
      </c>
      <c r="F844" t="s">
        <v>3274</v>
      </c>
      <c r="H844">
        <v>46.038506499999997</v>
      </c>
      <c r="I844">
        <v>-78.047970399999997</v>
      </c>
      <c r="J844" s="1" t="str">
        <f t="shared" si="140"/>
        <v>Fluid (lake)</v>
      </c>
      <c r="K844" s="1" t="str">
        <f t="shared" si="141"/>
        <v>Untreated Water</v>
      </c>
      <c r="L844">
        <v>46</v>
      </c>
      <c r="M844" t="s">
        <v>108</v>
      </c>
      <c r="N844">
        <v>843</v>
      </c>
      <c r="O844">
        <v>60</v>
      </c>
      <c r="P844">
        <v>5.6</v>
      </c>
      <c r="Q844">
        <v>2.5000000000000001E-2</v>
      </c>
      <c r="R844">
        <v>4.8</v>
      </c>
      <c r="S844">
        <v>1.3</v>
      </c>
      <c r="T844">
        <v>9</v>
      </c>
    </row>
    <row r="845" spans="1:20" hidden="1" x14ac:dyDescent="0.3">
      <c r="A845" t="s">
        <v>3275</v>
      </c>
      <c r="B845" t="s">
        <v>3276</v>
      </c>
      <c r="C845" s="1" t="str">
        <f t="shared" si="142"/>
        <v>21:0691</v>
      </c>
      <c r="D845" s="1" t="str">
        <f t="shared" si="139"/>
        <v>21:0209</v>
      </c>
      <c r="E845" t="s">
        <v>3277</v>
      </c>
      <c r="F845" t="s">
        <v>3278</v>
      </c>
      <c r="H845">
        <v>46.014071199999997</v>
      </c>
      <c r="I845">
        <v>-78.060950199999994</v>
      </c>
      <c r="J845" s="1" t="str">
        <f t="shared" si="140"/>
        <v>Fluid (lake)</v>
      </c>
      <c r="K845" s="1" t="str">
        <f t="shared" si="141"/>
        <v>Untreated Water</v>
      </c>
      <c r="L845">
        <v>46</v>
      </c>
      <c r="M845" t="s">
        <v>113</v>
      </c>
      <c r="N845">
        <v>844</v>
      </c>
      <c r="O845">
        <v>50</v>
      </c>
      <c r="P845">
        <v>5.6</v>
      </c>
      <c r="Q845">
        <v>2.5000000000000001E-2</v>
      </c>
      <c r="R845">
        <v>4.0999999999999996</v>
      </c>
      <c r="S845">
        <v>1.1000000000000001</v>
      </c>
      <c r="T845">
        <v>12</v>
      </c>
    </row>
    <row r="846" spans="1:20" hidden="1" x14ac:dyDescent="0.3">
      <c r="A846" t="s">
        <v>3279</v>
      </c>
      <c r="B846" t="s">
        <v>3280</v>
      </c>
      <c r="C846" s="1" t="str">
        <f t="shared" si="142"/>
        <v>21:0691</v>
      </c>
      <c r="D846" s="1" t="str">
        <f t="shared" si="139"/>
        <v>21:0209</v>
      </c>
      <c r="E846" t="s">
        <v>3281</v>
      </c>
      <c r="F846" t="s">
        <v>3282</v>
      </c>
      <c r="H846">
        <v>46.027518399999998</v>
      </c>
      <c r="I846">
        <v>-78.119585599999994</v>
      </c>
      <c r="J846" s="1" t="str">
        <f t="shared" si="140"/>
        <v>Fluid (lake)</v>
      </c>
      <c r="K846" s="1" t="str">
        <f t="shared" si="141"/>
        <v>Untreated Water</v>
      </c>
      <c r="L846">
        <v>47</v>
      </c>
      <c r="M846" t="s">
        <v>33</v>
      </c>
      <c r="N846">
        <v>845</v>
      </c>
      <c r="O846">
        <v>50</v>
      </c>
      <c r="P846">
        <v>5.5</v>
      </c>
      <c r="Q846">
        <v>2.5000000000000001E-2</v>
      </c>
      <c r="R846">
        <v>2.8</v>
      </c>
      <c r="S846">
        <v>0.84</v>
      </c>
      <c r="T846">
        <v>7</v>
      </c>
    </row>
    <row r="847" spans="1:20" hidden="1" x14ac:dyDescent="0.3">
      <c r="A847" t="s">
        <v>3283</v>
      </c>
      <c r="B847" t="s">
        <v>3284</v>
      </c>
      <c r="C847" s="1" t="str">
        <f t="shared" si="142"/>
        <v>21:0691</v>
      </c>
      <c r="D847" s="1" t="str">
        <f>HYPERLINK("https://geochem.nrcan.gc.ca/cdogs/content/svy/svy_e.htm", "")</f>
        <v/>
      </c>
      <c r="G847" s="1" t="str">
        <f>HYPERLINK("https://geochem.nrcan.gc.ca/cdogs/content/cr_/cr_00080_e.htm", "80")</f>
        <v>80</v>
      </c>
      <c r="J847" t="s">
        <v>46</v>
      </c>
      <c r="K847" t="s">
        <v>47</v>
      </c>
      <c r="L847">
        <v>47</v>
      </c>
      <c r="M847" t="s">
        <v>48</v>
      </c>
      <c r="N847">
        <v>846</v>
      </c>
      <c r="O847">
        <v>60</v>
      </c>
      <c r="P847">
        <v>5.9</v>
      </c>
      <c r="Q847">
        <v>0.24</v>
      </c>
      <c r="R847">
        <v>13.5</v>
      </c>
      <c r="S847">
        <v>2.2000000000000002</v>
      </c>
      <c r="T847">
        <v>38</v>
      </c>
    </row>
    <row r="848" spans="1:20" hidden="1" x14ac:dyDescent="0.3">
      <c r="A848" t="s">
        <v>3285</v>
      </c>
      <c r="B848" t="s">
        <v>3286</v>
      </c>
      <c r="C848" s="1" t="str">
        <f t="shared" si="142"/>
        <v>21:0691</v>
      </c>
      <c r="D848" s="1" t="str">
        <f t="shared" ref="D848:D867" si="143">HYPERLINK("https://geochem.nrcan.gc.ca/cdogs/content/svy/svy210209_e.htm", "21:0209")</f>
        <v>21:0209</v>
      </c>
      <c r="E848" t="s">
        <v>3287</v>
      </c>
      <c r="F848" t="s">
        <v>3288</v>
      </c>
      <c r="H848">
        <v>46.0413663</v>
      </c>
      <c r="I848">
        <v>-78.132294299999998</v>
      </c>
      <c r="J848" s="1" t="str">
        <f t="shared" ref="J848:J867" si="144">HYPERLINK("https://geochem.nrcan.gc.ca/cdogs/content/kwd/kwd020016_e.htm", "Fluid (lake)")</f>
        <v>Fluid (lake)</v>
      </c>
      <c r="K848" s="1" t="str">
        <f t="shared" ref="K848:K867" si="145">HYPERLINK("https://geochem.nrcan.gc.ca/cdogs/content/kwd/kwd080007_e.htm", "Untreated Water")</f>
        <v>Untreated Water</v>
      </c>
      <c r="L848">
        <v>47</v>
      </c>
      <c r="M848" t="s">
        <v>24</v>
      </c>
      <c r="N848">
        <v>847</v>
      </c>
      <c r="O848">
        <v>50</v>
      </c>
      <c r="P848">
        <v>5.7</v>
      </c>
      <c r="Q848">
        <v>2.5000000000000001E-2</v>
      </c>
      <c r="R848">
        <v>4.5</v>
      </c>
      <c r="S848">
        <v>1.4</v>
      </c>
      <c r="T848">
        <v>9</v>
      </c>
    </row>
    <row r="849" spans="1:20" hidden="1" x14ac:dyDescent="0.3">
      <c r="A849" t="s">
        <v>3289</v>
      </c>
      <c r="B849" t="s">
        <v>3290</v>
      </c>
      <c r="C849" s="1" t="str">
        <f t="shared" si="142"/>
        <v>21:0691</v>
      </c>
      <c r="D849" s="1" t="str">
        <f t="shared" si="143"/>
        <v>21:0209</v>
      </c>
      <c r="E849" t="s">
        <v>3287</v>
      </c>
      <c r="F849" t="s">
        <v>3291</v>
      </c>
      <c r="H849">
        <v>46.0413663</v>
      </c>
      <c r="I849">
        <v>-78.132294299999998</v>
      </c>
      <c r="J849" s="1" t="str">
        <f t="shared" si="144"/>
        <v>Fluid (lake)</v>
      </c>
      <c r="K849" s="1" t="str">
        <f t="shared" si="145"/>
        <v>Untreated Water</v>
      </c>
      <c r="L849">
        <v>47</v>
      </c>
      <c r="M849" t="s">
        <v>28</v>
      </c>
      <c r="N849">
        <v>848</v>
      </c>
      <c r="O849">
        <v>50</v>
      </c>
      <c r="P849">
        <v>5.5</v>
      </c>
      <c r="Q849">
        <v>2.5000000000000001E-2</v>
      </c>
      <c r="R849">
        <v>4.5999999999999996</v>
      </c>
      <c r="S849">
        <v>1.4</v>
      </c>
      <c r="T849">
        <v>9</v>
      </c>
    </row>
    <row r="850" spans="1:20" hidden="1" x14ac:dyDescent="0.3">
      <c r="A850" t="s">
        <v>3292</v>
      </c>
      <c r="B850" t="s">
        <v>3293</v>
      </c>
      <c r="C850" s="1" t="str">
        <f t="shared" si="142"/>
        <v>21:0691</v>
      </c>
      <c r="D850" s="1" t="str">
        <f t="shared" si="143"/>
        <v>21:0209</v>
      </c>
      <c r="E850" t="s">
        <v>3294</v>
      </c>
      <c r="F850" t="s">
        <v>3295</v>
      </c>
      <c r="H850">
        <v>46.093140699999999</v>
      </c>
      <c r="I850">
        <v>-78.156546000000006</v>
      </c>
      <c r="J850" s="1" t="str">
        <f t="shared" si="144"/>
        <v>Fluid (lake)</v>
      </c>
      <c r="K850" s="1" t="str">
        <f t="shared" si="145"/>
        <v>Untreated Water</v>
      </c>
      <c r="L850">
        <v>47</v>
      </c>
      <c r="M850" t="s">
        <v>38</v>
      </c>
      <c r="N850">
        <v>849</v>
      </c>
      <c r="O850">
        <v>60</v>
      </c>
      <c r="P850">
        <v>5.6</v>
      </c>
      <c r="Q850">
        <v>2.5000000000000001E-2</v>
      </c>
      <c r="R850">
        <v>5.6</v>
      </c>
      <c r="S850">
        <v>1.4</v>
      </c>
      <c r="T850">
        <v>7</v>
      </c>
    </row>
    <row r="851" spans="1:20" hidden="1" x14ac:dyDescent="0.3">
      <c r="A851" t="s">
        <v>3296</v>
      </c>
      <c r="B851" t="s">
        <v>3297</v>
      </c>
      <c r="C851" s="1" t="str">
        <f t="shared" si="142"/>
        <v>21:0691</v>
      </c>
      <c r="D851" s="1" t="str">
        <f t="shared" si="143"/>
        <v>21:0209</v>
      </c>
      <c r="E851" t="s">
        <v>3298</v>
      </c>
      <c r="F851" t="s">
        <v>3299</v>
      </c>
      <c r="H851">
        <v>46.109719499999997</v>
      </c>
      <c r="I851">
        <v>-78.111345299999996</v>
      </c>
      <c r="J851" s="1" t="str">
        <f t="shared" si="144"/>
        <v>Fluid (lake)</v>
      </c>
      <c r="K851" s="1" t="str">
        <f t="shared" si="145"/>
        <v>Untreated Water</v>
      </c>
      <c r="L851">
        <v>47</v>
      </c>
      <c r="M851" t="s">
        <v>43</v>
      </c>
      <c r="N851">
        <v>850</v>
      </c>
      <c r="O851">
        <v>50</v>
      </c>
      <c r="P851">
        <v>5.4</v>
      </c>
      <c r="Q851">
        <v>2.5000000000000001E-2</v>
      </c>
      <c r="R851">
        <v>2.9</v>
      </c>
      <c r="S851">
        <v>0.8</v>
      </c>
      <c r="T851">
        <v>5</v>
      </c>
    </row>
    <row r="852" spans="1:20" hidden="1" x14ac:dyDescent="0.3">
      <c r="A852" t="s">
        <v>3300</v>
      </c>
      <c r="B852" t="s">
        <v>3301</v>
      </c>
      <c r="C852" s="1" t="str">
        <f t="shared" si="142"/>
        <v>21:0691</v>
      </c>
      <c r="D852" s="1" t="str">
        <f t="shared" si="143"/>
        <v>21:0209</v>
      </c>
      <c r="E852" t="s">
        <v>3302</v>
      </c>
      <c r="F852" t="s">
        <v>3303</v>
      </c>
      <c r="H852">
        <v>46.135036999999997</v>
      </c>
      <c r="I852">
        <v>-78.124495199999998</v>
      </c>
      <c r="J852" s="1" t="str">
        <f t="shared" si="144"/>
        <v>Fluid (lake)</v>
      </c>
      <c r="K852" s="1" t="str">
        <f t="shared" si="145"/>
        <v>Untreated Water</v>
      </c>
      <c r="L852">
        <v>47</v>
      </c>
      <c r="M852" t="s">
        <v>53</v>
      </c>
      <c r="N852">
        <v>851</v>
      </c>
      <c r="O852">
        <v>60</v>
      </c>
      <c r="P852">
        <v>5.6</v>
      </c>
      <c r="Q852">
        <v>2.5000000000000001E-2</v>
      </c>
      <c r="R852">
        <v>5</v>
      </c>
      <c r="S852">
        <v>1.5</v>
      </c>
      <c r="T852">
        <v>14</v>
      </c>
    </row>
    <row r="853" spans="1:20" hidden="1" x14ac:dyDescent="0.3">
      <c r="A853" t="s">
        <v>3304</v>
      </c>
      <c r="B853" t="s">
        <v>3305</v>
      </c>
      <c r="C853" s="1" t="str">
        <f t="shared" si="142"/>
        <v>21:0691</v>
      </c>
      <c r="D853" s="1" t="str">
        <f t="shared" si="143"/>
        <v>21:0209</v>
      </c>
      <c r="E853" t="s">
        <v>3306</v>
      </c>
      <c r="F853" t="s">
        <v>3307</v>
      </c>
      <c r="H853">
        <v>46.126179499999999</v>
      </c>
      <c r="I853">
        <v>-78.219710500000005</v>
      </c>
      <c r="J853" s="1" t="str">
        <f t="shared" si="144"/>
        <v>Fluid (lake)</v>
      </c>
      <c r="K853" s="1" t="str">
        <f t="shared" si="145"/>
        <v>Untreated Water</v>
      </c>
      <c r="L853">
        <v>47</v>
      </c>
      <c r="M853" t="s">
        <v>58</v>
      </c>
      <c r="N853">
        <v>852</v>
      </c>
      <c r="O853">
        <v>50</v>
      </c>
      <c r="P853">
        <v>5.4</v>
      </c>
      <c r="Q853">
        <v>2.5000000000000001E-2</v>
      </c>
      <c r="R853">
        <v>3.1</v>
      </c>
      <c r="S853">
        <v>0.88</v>
      </c>
      <c r="T853">
        <v>3</v>
      </c>
    </row>
    <row r="854" spans="1:20" hidden="1" x14ac:dyDescent="0.3">
      <c r="A854" t="s">
        <v>3308</v>
      </c>
      <c r="B854" t="s">
        <v>3309</v>
      </c>
      <c r="C854" s="1" t="str">
        <f t="shared" si="142"/>
        <v>21:0691</v>
      </c>
      <c r="D854" s="1" t="str">
        <f t="shared" si="143"/>
        <v>21:0209</v>
      </c>
      <c r="E854" t="s">
        <v>3310</v>
      </c>
      <c r="F854" t="s">
        <v>3311</v>
      </c>
      <c r="H854">
        <v>46.109137699999998</v>
      </c>
      <c r="I854">
        <v>-78.229561899999993</v>
      </c>
      <c r="J854" s="1" t="str">
        <f t="shared" si="144"/>
        <v>Fluid (lake)</v>
      </c>
      <c r="K854" s="1" t="str">
        <f t="shared" si="145"/>
        <v>Untreated Water</v>
      </c>
      <c r="L854">
        <v>47</v>
      </c>
      <c r="M854" t="s">
        <v>63</v>
      </c>
      <c r="N854">
        <v>853</v>
      </c>
      <c r="O854">
        <v>50</v>
      </c>
      <c r="P854">
        <v>5</v>
      </c>
      <c r="Q854">
        <v>2.5000000000000001E-2</v>
      </c>
      <c r="R854">
        <v>3.4</v>
      </c>
      <c r="S854">
        <v>1.3</v>
      </c>
      <c r="T854">
        <v>3</v>
      </c>
    </row>
    <row r="855" spans="1:20" hidden="1" x14ac:dyDescent="0.3">
      <c r="A855" t="s">
        <v>3312</v>
      </c>
      <c r="B855" t="s">
        <v>3313</v>
      </c>
      <c r="C855" s="1" t="str">
        <f t="shared" si="142"/>
        <v>21:0691</v>
      </c>
      <c r="D855" s="1" t="str">
        <f t="shared" si="143"/>
        <v>21:0209</v>
      </c>
      <c r="E855" t="s">
        <v>3314</v>
      </c>
      <c r="F855" t="s">
        <v>3315</v>
      </c>
      <c r="H855">
        <v>46.086160499999998</v>
      </c>
      <c r="I855">
        <v>-78.214065500000004</v>
      </c>
      <c r="J855" s="1" t="str">
        <f t="shared" si="144"/>
        <v>Fluid (lake)</v>
      </c>
      <c r="K855" s="1" t="str">
        <f t="shared" si="145"/>
        <v>Untreated Water</v>
      </c>
      <c r="L855">
        <v>47</v>
      </c>
      <c r="M855" t="s">
        <v>68</v>
      </c>
      <c r="N855">
        <v>854</v>
      </c>
      <c r="O855">
        <v>60</v>
      </c>
      <c r="P855">
        <v>5.6</v>
      </c>
      <c r="Q855">
        <v>2.5000000000000001E-2</v>
      </c>
      <c r="R855">
        <v>4.8</v>
      </c>
      <c r="S855">
        <v>1.3</v>
      </c>
      <c r="T855">
        <v>10</v>
      </c>
    </row>
    <row r="856" spans="1:20" hidden="1" x14ac:dyDescent="0.3">
      <c r="A856" t="s">
        <v>3316</v>
      </c>
      <c r="B856" t="s">
        <v>3317</v>
      </c>
      <c r="C856" s="1" t="str">
        <f t="shared" si="142"/>
        <v>21:0691</v>
      </c>
      <c r="D856" s="1" t="str">
        <f t="shared" si="143"/>
        <v>21:0209</v>
      </c>
      <c r="E856" t="s">
        <v>3318</v>
      </c>
      <c r="F856" t="s">
        <v>3319</v>
      </c>
      <c r="H856">
        <v>46.095491199999998</v>
      </c>
      <c r="I856">
        <v>-78.250725700000004</v>
      </c>
      <c r="J856" s="1" t="str">
        <f t="shared" si="144"/>
        <v>Fluid (lake)</v>
      </c>
      <c r="K856" s="1" t="str">
        <f t="shared" si="145"/>
        <v>Untreated Water</v>
      </c>
      <c r="L856">
        <v>47</v>
      </c>
      <c r="M856" t="s">
        <v>73</v>
      </c>
      <c r="N856">
        <v>855</v>
      </c>
      <c r="O856">
        <v>150</v>
      </c>
      <c r="P856">
        <v>6</v>
      </c>
      <c r="Q856">
        <v>2.5000000000000001E-2</v>
      </c>
      <c r="R856">
        <v>10.5</v>
      </c>
      <c r="S856">
        <v>3.6</v>
      </c>
      <c r="T856">
        <v>37</v>
      </c>
    </row>
    <row r="857" spans="1:20" hidden="1" x14ac:dyDescent="0.3">
      <c r="A857" t="s">
        <v>3320</v>
      </c>
      <c r="B857" t="s">
        <v>3321</v>
      </c>
      <c r="C857" s="1" t="str">
        <f t="shared" si="142"/>
        <v>21:0691</v>
      </c>
      <c r="D857" s="1" t="str">
        <f t="shared" si="143"/>
        <v>21:0209</v>
      </c>
      <c r="E857" t="s">
        <v>3322</v>
      </c>
      <c r="F857" t="s">
        <v>3323</v>
      </c>
      <c r="H857">
        <v>46.073405200000003</v>
      </c>
      <c r="I857">
        <v>-78.280118900000005</v>
      </c>
      <c r="J857" s="1" t="str">
        <f t="shared" si="144"/>
        <v>Fluid (lake)</v>
      </c>
      <c r="K857" s="1" t="str">
        <f t="shared" si="145"/>
        <v>Untreated Water</v>
      </c>
      <c r="L857">
        <v>47</v>
      </c>
      <c r="M857" t="s">
        <v>78</v>
      </c>
      <c r="N857">
        <v>856</v>
      </c>
      <c r="O857">
        <v>70</v>
      </c>
      <c r="P857">
        <v>5.7</v>
      </c>
      <c r="Q857">
        <v>2.5000000000000001E-2</v>
      </c>
      <c r="R857">
        <v>4.8</v>
      </c>
      <c r="S857">
        <v>1.3</v>
      </c>
      <c r="T857">
        <v>9</v>
      </c>
    </row>
    <row r="858" spans="1:20" hidden="1" x14ac:dyDescent="0.3">
      <c r="A858" t="s">
        <v>3324</v>
      </c>
      <c r="B858" t="s">
        <v>3325</v>
      </c>
      <c r="C858" s="1" t="str">
        <f t="shared" si="142"/>
        <v>21:0691</v>
      </c>
      <c r="D858" s="1" t="str">
        <f t="shared" si="143"/>
        <v>21:0209</v>
      </c>
      <c r="E858" t="s">
        <v>3326</v>
      </c>
      <c r="F858" t="s">
        <v>3327</v>
      </c>
      <c r="H858">
        <v>46.1056034</v>
      </c>
      <c r="I858">
        <v>-78.284046799999999</v>
      </c>
      <c r="J858" s="1" t="str">
        <f t="shared" si="144"/>
        <v>Fluid (lake)</v>
      </c>
      <c r="K858" s="1" t="str">
        <f t="shared" si="145"/>
        <v>Untreated Water</v>
      </c>
      <c r="L858">
        <v>47</v>
      </c>
      <c r="M858" t="s">
        <v>83</v>
      </c>
      <c r="N858">
        <v>857</v>
      </c>
      <c r="O858">
        <v>70</v>
      </c>
      <c r="P858">
        <v>5.6</v>
      </c>
      <c r="Q858">
        <v>2.5000000000000001E-2</v>
      </c>
      <c r="R858">
        <v>4.5</v>
      </c>
      <c r="S858">
        <v>1.3</v>
      </c>
      <c r="T858">
        <v>8</v>
      </c>
    </row>
    <row r="859" spans="1:20" hidden="1" x14ac:dyDescent="0.3">
      <c r="A859" t="s">
        <v>3328</v>
      </c>
      <c r="B859" t="s">
        <v>3329</v>
      </c>
      <c r="C859" s="1" t="str">
        <f t="shared" si="142"/>
        <v>21:0691</v>
      </c>
      <c r="D859" s="1" t="str">
        <f t="shared" si="143"/>
        <v>21:0209</v>
      </c>
      <c r="E859" t="s">
        <v>3330</v>
      </c>
      <c r="F859" t="s">
        <v>3331</v>
      </c>
      <c r="H859">
        <v>46.108582599999998</v>
      </c>
      <c r="I859">
        <v>-78.372593699999996</v>
      </c>
      <c r="J859" s="1" t="str">
        <f t="shared" si="144"/>
        <v>Fluid (lake)</v>
      </c>
      <c r="K859" s="1" t="str">
        <f t="shared" si="145"/>
        <v>Untreated Water</v>
      </c>
      <c r="L859">
        <v>47</v>
      </c>
      <c r="M859" t="s">
        <v>88</v>
      </c>
      <c r="N859">
        <v>858</v>
      </c>
      <c r="O859">
        <v>50</v>
      </c>
      <c r="P859">
        <v>4.5</v>
      </c>
      <c r="Q859">
        <v>2.5000000000000001E-2</v>
      </c>
      <c r="R859">
        <v>2.2999999999999998</v>
      </c>
      <c r="S859">
        <v>0.72</v>
      </c>
      <c r="T859">
        <v>0.5</v>
      </c>
    </row>
    <row r="860" spans="1:20" hidden="1" x14ac:dyDescent="0.3">
      <c r="A860" t="s">
        <v>3332</v>
      </c>
      <c r="B860" t="s">
        <v>3333</v>
      </c>
      <c r="C860" s="1" t="str">
        <f t="shared" si="142"/>
        <v>21:0691</v>
      </c>
      <c r="D860" s="1" t="str">
        <f t="shared" si="143"/>
        <v>21:0209</v>
      </c>
      <c r="E860" t="s">
        <v>3334</v>
      </c>
      <c r="F860" t="s">
        <v>3335</v>
      </c>
      <c r="H860">
        <v>46.1235833</v>
      </c>
      <c r="I860">
        <v>-78.446281799999994</v>
      </c>
      <c r="J860" s="1" t="str">
        <f t="shared" si="144"/>
        <v>Fluid (lake)</v>
      </c>
      <c r="K860" s="1" t="str">
        <f t="shared" si="145"/>
        <v>Untreated Water</v>
      </c>
      <c r="L860">
        <v>47</v>
      </c>
      <c r="M860" t="s">
        <v>93</v>
      </c>
      <c r="N860">
        <v>859</v>
      </c>
      <c r="O860">
        <v>60</v>
      </c>
      <c r="P860">
        <v>5.5</v>
      </c>
      <c r="Q860">
        <v>2.5000000000000001E-2</v>
      </c>
      <c r="R860">
        <v>2.9</v>
      </c>
      <c r="S860">
        <v>0.96</v>
      </c>
      <c r="T860">
        <v>5</v>
      </c>
    </row>
    <row r="861" spans="1:20" hidden="1" x14ac:dyDescent="0.3">
      <c r="A861" t="s">
        <v>3336</v>
      </c>
      <c r="B861" t="s">
        <v>3337</v>
      </c>
      <c r="C861" s="1" t="str">
        <f t="shared" si="142"/>
        <v>21:0691</v>
      </c>
      <c r="D861" s="1" t="str">
        <f t="shared" si="143"/>
        <v>21:0209</v>
      </c>
      <c r="E861" t="s">
        <v>3338</v>
      </c>
      <c r="F861" t="s">
        <v>3339</v>
      </c>
      <c r="H861">
        <v>46.118578399999997</v>
      </c>
      <c r="I861">
        <v>-78.481121799999997</v>
      </c>
      <c r="J861" s="1" t="str">
        <f t="shared" si="144"/>
        <v>Fluid (lake)</v>
      </c>
      <c r="K861" s="1" t="str">
        <f t="shared" si="145"/>
        <v>Untreated Water</v>
      </c>
      <c r="L861">
        <v>47</v>
      </c>
      <c r="M861" t="s">
        <v>98</v>
      </c>
      <c r="N861">
        <v>860</v>
      </c>
      <c r="O861">
        <v>50</v>
      </c>
      <c r="P861">
        <v>5.3</v>
      </c>
      <c r="Q861">
        <v>2.5000000000000001E-2</v>
      </c>
      <c r="R861">
        <v>2.4</v>
      </c>
      <c r="S861">
        <v>0.84</v>
      </c>
      <c r="T861">
        <v>4</v>
      </c>
    </row>
    <row r="862" spans="1:20" hidden="1" x14ac:dyDescent="0.3">
      <c r="A862" t="s">
        <v>3340</v>
      </c>
      <c r="B862" t="s">
        <v>3341</v>
      </c>
      <c r="C862" s="1" t="str">
        <f t="shared" si="142"/>
        <v>21:0691</v>
      </c>
      <c r="D862" s="1" t="str">
        <f t="shared" si="143"/>
        <v>21:0209</v>
      </c>
      <c r="E862" t="s">
        <v>3342</v>
      </c>
      <c r="F862" t="s">
        <v>3343</v>
      </c>
      <c r="H862">
        <v>46.112577000000002</v>
      </c>
      <c r="I862">
        <v>-78.529848099999995</v>
      </c>
      <c r="J862" s="1" t="str">
        <f t="shared" si="144"/>
        <v>Fluid (lake)</v>
      </c>
      <c r="K862" s="1" t="str">
        <f t="shared" si="145"/>
        <v>Untreated Water</v>
      </c>
      <c r="L862">
        <v>47</v>
      </c>
      <c r="M862" t="s">
        <v>103</v>
      </c>
      <c r="N862">
        <v>861</v>
      </c>
      <c r="O862">
        <v>50</v>
      </c>
      <c r="P862">
        <v>4.5999999999999996</v>
      </c>
      <c r="Q862">
        <v>2.5000000000000001E-2</v>
      </c>
      <c r="R862">
        <v>2</v>
      </c>
      <c r="S862">
        <v>0.56000000000000005</v>
      </c>
      <c r="T862">
        <v>0.5</v>
      </c>
    </row>
    <row r="863" spans="1:20" hidden="1" x14ac:dyDescent="0.3">
      <c r="A863" t="s">
        <v>3344</v>
      </c>
      <c r="B863" t="s">
        <v>3345</v>
      </c>
      <c r="C863" s="1" t="str">
        <f t="shared" si="142"/>
        <v>21:0691</v>
      </c>
      <c r="D863" s="1" t="str">
        <f t="shared" si="143"/>
        <v>21:0209</v>
      </c>
      <c r="E863" t="s">
        <v>3346</v>
      </c>
      <c r="F863" t="s">
        <v>3347</v>
      </c>
      <c r="H863">
        <v>46.106109500000002</v>
      </c>
      <c r="I863">
        <v>-78.568206500000002</v>
      </c>
      <c r="J863" s="1" t="str">
        <f t="shared" si="144"/>
        <v>Fluid (lake)</v>
      </c>
      <c r="K863" s="1" t="str">
        <f t="shared" si="145"/>
        <v>Untreated Water</v>
      </c>
      <c r="L863">
        <v>47</v>
      </c>
      <c r="M863" t="s">
        <v>108</v>
      </c>
      <c r="N863">
        <v>862</v>
      </c>
      <c r="O863">
        <v>60</v>
      </c>
      <c r="P863">
        <v>5.3</v>
      </c>
      <c r="Q863">
        <v>2.5000000000000001E-2</v>
      </c>
      <c r="R863">
        <v>2.8</v>
      </c>
      <c r="S863">
        <v>0.72</v>
      </c>
      <c r="T863">
        <v>3</v>
      </c>
    </row>
    <row r="864" spans="1:20" hidden="1" x14ac:dyDescent="0.3">
      <c r="A864" t="s">
        <v>3348</v>
      </c>
      <c r="B864" t="s">
        <v>3349</v>
      </c>
      <c r="C864" s="1" t="str">
        <f t="shared" si="142"/>
        <v>21:0691</v>
      </c>
      <c r="D864" s="1" t="str">
        <f t="shared" si="143"/>
        <v>21:0209</v>
      </c>
      <c r="E864" t="s">
        <v>3350</v>
      </c>
      <c r="F864" t="s">
        <v>3351</v>
      </c>
      <c r="H864">
        <v>46.118620999999997</v>
      </c>
      <c r="I864">
        <v>-78.616954800000002</v>
      </c>
      <c r="J864" s="1" t="str">
        <f t="shared" si="144"/>
        <v>Fluid (lake)</v>
      </c>
      <c r="K864" s="1" t="str">
        <f t="shared" si="145"/>
        <v>Untreated Water</v>
      </c>
      <c r="L864">
        <v>47</v>
      </c>
      <c r="M864" t="s">
        <v>113</v>
      </c>
      <c r="N864">
        <v>863</v>
      </c>
      <c r="O864">
        <v>70</v>
      </c>
      <c r="P864">
        <v>5.5</v>
      </c>
      <c r="Q864">
        <v>2.5000000000000001E-2</v>
      </c>
      <c r="R864">
        <v>3.4</v>
      </c>
      <c r="S864">
        <v>1.1000000000000001</v>
      </c>
      <c r="T864">
        <v>7</v>
      </c>
    </row>
    <row r="865" spans="1:20" hidden="1" x14ac:dyDescent="0.3">
      <c r="A865" t="s">
        <v>3352</v>
      </c>
      <c r="B865" t="s">
        <v>3353</v>
      </c>
      <c r="C865" s="1" t="str">
        <f t="shared" si="142"/>
        <v>21:0691</v>
      </c>
      <c r="D865" s="1" t="str">
        <f t="shared" si="143"/>
        <v>21:0209</v>
      </c>
      <c r="E865" t="s">
        <v>3354</v>
      </c>
      <c r="F865" t="s">
        <v>3355</v>
      </c>
      <c r="H865">
        <v>46.109277499999997</v>
      </c>
      <c r="I865">
        <v>-78.685709500000002</v>
      </c>
      <c r="J865" s="1" t="str">
        <f t="shared" si="144"/>
        <v>Fluid (lake)</v>
      </c>
      <c r="K865" s="1" t="str">
        <f t="shared" si="145"/>
        <v>Untreated Water</v>
      </c>
      <c r="L865">
        <v>48</v>
      </c>
      <c r="M865" t="s">
        <v>33</v>
      </c>
      <c r="N865">
        <v>864</v>
      </c>
      <c r="O865">
        <v>50</v>
      </c>
      <c r="P865">
        <v>5.5</v>
      </c>
      <c r="Q865">
        <v>2.5000000000000001E-2</v>
      </c>
      <c r="R865">
        <v>3.4</v>
      </c>
      <c r="S865">
        <v>0.96</v>
      </c>
      <c r="T865">
        <v>5</v>
      </c>
    </row>
    <row r="866" spans="1:20" hidden="1" x14ac:dyDescent="0.3">
      <c r="A866" t="s">
        <v>3356</v>
      </c>
      <c r="B866" t="s">
        <v>3357</v>
      </c>
      <c r="C866" s="1" t="str">
        <f t="shared" si="142"/>
        <v>21:0691</v>
      </c>
      <c r="D866" s="1" t="str">
        <f t="shared" si="143"/>
        <v>21:0209</v>
      </c>
      <c r="E866" t="s">
        <v>3358</v>
      </c>
      <c r="F866" t="s">
        <v>3359</v>
      </c>
      <c r="H866">
        <v>46.119602399999998</v>
      </c>
      <c r="I866">
        <v>-78.720261600000001</v>
      </c>
      <c r="J866" s="1" t="str">
        <f t="shared" si="144"/>
        <v>Fluid (lake)</v>
      </c>
      <c r="K866" s="1" t="str">
        <f t="shared" si="145"/>
        <v>Untreated Water</v>
      </c>
      <c r="L866">
        <v>48</v>
      </c>
      <c r="M866" t="s">
        <v>24</v>
      </c>
      <c r="N866">
        <v>865</v>
      </c>
      <c r="O866">
        <v>50</v>
      </c>
      <c r="P866">
        <v>5.4</v>
      </c>
      <c r="Q866">
        <v>2.5000000000000001E-2</v>
      </c>
      <c r="R866">
        <v>2.7</v>
      </c>
      <c r="S866">
        <v>0.84</v>
      </c>
      <c r="T866">
        <v>3</v>
      </c>
    </row>
    <row r="867" spans="1:20" hidden="1" x14ac:dyDescent="0.3">
      <c r="A867" t="s">
        <v>3360</v>
      </c>
      <c r="B867" t="s">
        <v>3361</v>
      </c>
      <c r="C867" s="1" t="str">
        <f t="shared" si="142"/>
        <v>21:0691</v>
      </c>
      <c r="D867" s="1" t="str">
        <f t="shared" si="143"/>
        <v>21:0209</v>
      </c>
      <c r="E867" t="s">
        <v>3358</v>
      </c>
      <c r="F867" t="s">
        <v>3362</v>
      </c>
      <c r="H867">
        <v>46.119602399999998</v>
      </c>
      <c r="I867">
        <v>-78.720261600000001</v>
      </c>
      <c r="J867" s="1" t="str">
        <f t="shared" si="144"/>
        <v>Fluid (lake)</v>
      </c>
      <c r="K867" s="1" t="str">
        <f t="shared" si="145"/>
        <v>Untreated Water</v>
      </c>
      <c r="L867">
        <v>48</v>
      </c>
      <c r="M867" t="s">
        <v>28</v>
      </c>
      <c r="N867">
        <v>866</v>
      </c>
      <c r="O867">
        <v>60</v>
      </c>
      <c r="P867">
        <v>5.4</v>
      </c>
      <c r="Q867">
        <v>2.5000000000000001E-2</v>
      </c>
      <c r="R867">
        <v>2.6</v>
      </c>
      <c r="S867">
        <v>0.8</v>
      </c>
      <c r="T867">
        <v>3</v>
      </c>
    </row>
    <row r="868" spans="1:20" hidden="1" x14ac:dyDescent="0.3">
      <c r="A868" t="s">
        <v>3363</v>
      </c>
      <c r="B868" t="s">
        <v>3364</v>
      </c>
      <c r="C868" s="1" t="str">
        <f t="shared" si="142"/>
        <v>21:0691</v>
      </c>
      <c r="D868" s="1" t="str">
        <f>HYPERLINK("https://geochem.nrcan.gc.ca/cdogs/content/svy/svy_e.htm", "")</f>
        <v/>
      </c>
      <c r="G868" s="1" t="str">
        <f>HYPERLINK("https://geochem.nrcan.gc.ca/cdogs/content/cr_/cr_00082_e.htm", "82")</f>
        <v>82</v>
      </c>
      <c r="J868" t="s">
        <v>46</v>
      </c>
      <c r="K868" t="s">
        <v>47</v>
      </c>
      <c r="L868">
        <v>48</v>
      </c>
      <c r="M868" t="s">
        <v>48</v>
      </c>
      <c r="N868">
        <v>867</v>
      </c>
      <c r="O868">
        <v>100</v>
      </c>
      <c r="P868">
        <v>6</v>
      </c>
      <c r="Q868">
        <v>0.42</v>
      </c>
      <c r="R868">
        <v>17</v>
      </c>
      <c r="S868">
        <v>2.2000000000000002</v>
      </c>
      <c r="T868">
        <v>37</v>
      </c>
    </row>
    <row r="869" spans="1:20" hidden="1" x14ac:dyDescent="0.3">
      <c r="A869" t="s">
        <v>3365</v>
      </c>
      <c r="B869" t="s">
        <v>3366</v>
      </c>
      <c r="C869" s="1" t="str">
        <f t="shared" si="142"/>
        <v>21:0691</v>
      </c>
      <c r="D869" s="1" t="str">
        <f t="shared" ref="D869:D894" si="146">HYPERLINK("https://geochem.nrcan.gc.ca/cdogs/content/svy/svy210209_e.htm", "21:0209")</f>
        <v>21:0209</v>
      </c>
      <c r="E869" t="s">
        <v>3367</v>
      </c>
      <c r="F869" t="s">
        <v>3368</v>
      </c>
      <c r="H869">
        <v>46.116919000000003</v>
      </c>
      <c r="I869">
        <v>-78.773176199999995</v>
      </c>
      <c r="J869" s="1" t="str">
        <f t="shared" ref="J869:J894" si="147">HYPERLINK("https://geochem.nrcan.gc.ca/cdogs/content/kwd/kwd020016_e.htm", "Fluid (lake)")</f>
        <v>Fluid (lake)</v>
      </c>
      <c r="K869" s="1" t="str">
        <f t="shared" ref="K869:K894" si="148">HYPERLINK("https://geochem.nrcan.gc.ca/cdogs/content/kwd/kwd080007_e.htm", "Untreated Water")</f>
        <v>Untreated Water</v>
      </c>
      <c r="L869">
        <v>48</v>
      </c>
      <c r="M869" t="s">
        <v>38</v>
      </c>
      <c r="N869">
        <v>868</v>
      </c>
      <c r="O869">
        <v>60</v>
      </c>
      <c r="P869">
        <v>5.3</v>
      </c>
      <c r="Q869">
        <v>2.5000000000000001E-2</v>
      </c>
      <c r="R869">
        <v>2.4</v>
      </c>
      <c r="S869">
        <v>0.6</v>
      </c>
      <c r="T869">
        <v>2</v>
      </c>
    </row>
    <row r="870" spans="1:20" hidden="1" x14ac:dyDescent="0.3">
      <c r="A870" t="s">
        <v>3369</v>
      </c>
      <c r="B870" t="s">
        <v>3370</v>
      </c>
      <c r="C870" s="1" t="str">
        <f t="shared" si="142"/>
        <v>21:0691</v>
      </c>
      <c r="D870" s="1" t="str">
        <f t="shared" si="146"/>
        <v>21:0209</v>
      </c>
      <c r="E870" t="s">
        <v>3371</v>
      </c>
      <c r="F870" t="s">
        <v>3372</v>
      </c>
      <c r="H870">
        <v>46.134879900000001</v>
      </c>
      <c r="I870">
        <v>-78.842414300000002</v>
      </c>
      <c r="J870" s="1" t="str">
        <f t="shared" si="147"/>
        <v>Fluid (lake)</v>
      </c>
      <c r="K870" s="1" t="str">
        <f t="shared" si="148"/>
        <v>Untreated Water</v>
      </c>
      <c r="L870">
        <v>48</v>
      </c>
      <c r="M870" t="s">
        <v>43</v>
      </c>
      <c r="N870">
        <v>869</v>
      </c>
      <c r="O870">
        <v>60</v>
      </c>
      <c r="P870">
        <v>5.5</v>
      </c>
      <c r="Q870">
        <v>2.5000000000000001E-2</v>
      </c>
      <c r="R870">
        <v>3.2</v>
      </c>
      <c r="S870">
        <v>0.92</v>
      </c>
      <c r="T870">
        <v>5</v>
      </c>
    </row>
    <row r="871" spans="1:20" hidden="1" x14ac:dyDescent="0.3">
      <c r="A871" t="s">
        <v>3373</v>
      </c>
      <c r="B871" t="s">
        <v>3374</v>
      </c>
      <c r="C871" s="1" t="str">
        <f t="shared" si="142"/>
        <v>21:0691</v>
      </c>
      <c r="D871" s="1" t="str">
        <f t="shared" si="146"/>
        <v>21:0209</v>
      </c>
      <c r="E871" t="s">
        <v>3375</v>
      </c>
      <c r="F871" t="s">
        <v>3376</v>
      </c>
      <c r="H871">
        <v>46.142709400000001</v>
      </c>
      <c r="I871">
        <v>-78.876006799999999</v>
      </c>
      <c r="J871" s="1" t="str">
        <f t="shared" si="147"/>
        <v>Fluid (lake)</v>
      </c>
      <c r="K871" s="1" t="str">
        <f t="shared" si="148"/>
        <v>Untreated Water</v>
      </c>
      <c r="L871">
        <v>48</v>
      </c>
      <c r="M871" t="s">
        <v>53</v>
      </c>
      <c r="N871">
        <v>870</v>
      </c>
      <c r="O871">
        <v>60</v>
      </c>
      <c r="P871">
        <v>5.3</v>
      </c>
      <c r="Q871">
        <v>2.5000000000000001E-2</v>
      </c>
      <c r="R871">
        <v>2.5</v>
      </c>
      <c r="S871">
        <v>0.56000000000000005</v>
      </c>
      <c r="T871">
        <v>3</v>
      </c>
    </row>
    <row r="872" spans="1:20" hidden="1" x14ac:dyDescent="0.3">
      <c r="A872" t="s">
        <v>3377</v>
      </c>
      <c r="B872" t="s">
        <v>3378</v>
      </c>
      <c r="C872" s="1" t="str">
        <f t="shared" si="142"/>
        <v>21:0691</v>
      </c>
      <c r="D872" s="1" t="str">
        <f t="shared" si="146"/>
        <v>21:0209</v>
      </c>
      <c r="E872" t="s">
        <v>3379</v>
      </c>
      <c r="F872" t="s">
        <v>3380</v>
      </c>
      <c r="H872">
        <v>46.259705099999998</v>
      </c>
      <c r="I872">
        <v>-78.895989900000004</v>
      </c>
      <c r="J872" s="1" t="str">
        <f t="shared" si="147"/>
        <v>Fluid (lake)</v>
      </c>
      <c r="K872" s="1" t="str">
        <f t="shared" si="148"/>
        <v>Untreated Water</v>
      </c>
      <c r="L872">
        <v>48</v>
      </c>
      <c r="M872" t="s">
        <v>58</v>
      </c>
      <c r="N872">
        <v>871</v>
      </c>
      <c r="O872">
        <v>60</v>
      </c>
      <c r="P872">
        <v>5.7</v>
      </c>
      <c r="Q872">
        <v>2.5000000000000001E-2</v>
      </c>
      <c r="R872">
        <v>4.8</v>
      </c>
      <c r="S872">
        <v>2.2000000000000002</v>
      </c>
      <c r="T872">
        <v>15</v>
      </c>
    </row>
    <row r="873" spans="1:20" hidden="1" x14ac:dyDescent="0.3">
      <c r="A873" t="s">
        <v>3381</v>
      </c>
      <c r="B873" t="s">
        <v>3382</v>
      </c>
      <c r="C873" s="1" t="str">
        <f t="shared" si="142"/>
        <v>21:0691</v>
      </c>
      <c r="D873" s="1" t="str">
        <f t="shared" si="146"/>
        <v>21:0209</v>
      </c>
      <c r="E873" t="s">
        <v>3383</v>
      </c>
      <c r="F873" t="s">
        <v>3384</v>
      </c>
      <c r="H873">
        <v>46.290918400000002</v>
      </c>
      <c r="I873">
        <v>-78.882382399999997</v>
      </c>
      <c r="J873" s="1" t="str">
        <f t="shared" si="147"/>
        <v>Fluid (lake)</v>
      </c>
      <c r="K873" s="1" t="str">
        <f t="shared" si="148"/>
        <v>Untreated Water</v>
      </c>
      <c r="L873">
        <v>48</v>
      </c>
      <c r="M873" t="s">
        <v>63</v>
      </c>
      <c r="N873">
        <v>872</v>
      </c>
      <c r="O873">
        <v>60</v>
      </c>
      <c r="P873">
        <v>5.6</v>
      </c>
      <c r="Q873">
        <v>0.24</v>
      </c>
      <c r="R873">
        <v>4.0999999999999996</v>
      </c>
      <c r="S873">
        <v>1.3</v>
      </c>
      <c r="T873">
        <v>10</v>
      </c>
    </row>
    <row r="874" spans="1:20" hidden="1" x14ac:dyDescent="0.3">
      <c r="A874" t="s">
        <v>3385</v>
      </c>
      <c r="B874" t="s">
        <v>3386</v>
      </c>
      <c r="C874" s="1" t="str">
        <f t="shared" si="142"/>
        <v>21:0691</v>
      </c>
      <c r="D874" s="1" t="str">
        <f t="shared" si="146"/>
        <v>21:0209</v>
      </c>
      <c r="E874" t="s">
        <v>3387</v>
      </c>
      <c r="F874" t="s">
        <v>3388</v>
      </c>
      <c r="H874">
        <v>46.318899199999997</v>
      </c>
      <c r="I874">
        <v>-78.911698799999996</v>
      </c>
      <c r="J874" s="1" t="str">
        <f t="shared" si="147"/>
        <v>Fluid (lake)</v>
      </c>
      <c r="K874" s="1" t="str">
        <f t="shared" si="148"/>
        <v>Untreated Water</v>
      </c>
      <c r="L874">
        <v>48</v>
      </c>
      <c r="M874" t="s">
        <v>68</v>
      </c>
      <c r="N874">
        <v>873</v>
      </c>
      <c r="O874">
        <v>60</v>
      </c>
      <c r="P874">
        <v>5.4</v>
      </c>
      <c r="Q874">
        <v>2.5000000000000001E-2</v>
      </c>
      <c r="R874">
        <v>4.3</v>
      </c>
      <c r="S874">
        <v>0.68</v>
      </c>
      <c r="T874">
        <v>3</v>
      </c>
    </row>
    <row r="875" spans="1:20" hidden="1" x14ac:dyDescent="0.3">
      <c r="A875" t="s">
        <v>3389</v>
      </c>
      <c r="B875" t="s">
        <v>3390</v>
      </c>
      <c r="C875" s="1" t="str">
        <f t="shared" si="142"/>
        <v>21:0691</v>
      </c>
      <c r="D875" s="1" t="str">
        <f t="shared" si="146"/>
        <v>21:0209</v>
      </c>
      <c r="E875" t="s">
        <v>3391</v>
      </c>
      <c r="F875" t="s">
        <v>3392</v>
      </c>
      <c r="H875">
        <v>46.339085300000001</v>
      </c>
      <c r="I875">
        <v>-79.013691100000003</v>
      </c>
      <c r="J875" s="1" t="str">
        <f t="shared" si="147"/>
        <v>Fluid (lake)</v>
      </c>
      <c r="K875" s="1" t="str">
        <f t="shared" si="148"/>
        <v>Untreated Water</v>
      </c>
      <c r="L875">
        <v>48</v>
      </c>
      <c r="M875" t="s">
        <v>73</v>
      </c>
      <c r="N875">
        <v>874</v>
      </c>
      <c r="O875">
        <v>50</v>
      </c>
      <c r="P875">
        <v>5.6</v>
      </c>
      <c r="Q875">
        <v>2.5000000000000001E-2</v>
      </c>
      <c r="R875">
        <v>3.5</v>
      </c>
      <c r="S875">
        <v>0.8</v>
      </c>
      <c r="T875">
        <v>6</v>
      </c>
    </row>
    <row r="876" spans="1:20" hidden="1" x14ac:dyDescent="0.3">
      <c r="A876" t="s">
        <v>3393</v>
      </c>
      <c r="B876" t="s">
        <v>3394</v>
      </c>
      <c r="C876" s="1" t="str">
        <f t="shared" si="142"/>
        <v>21:0691</v>
      </c>
      <c r="D876" s="1" t="str">
        <f t="shared" si="146"/>
        <v>21:0209</v>
      </c>
      <c r="E876" t="s">
        <v>3395</v>
      </c>
      <c r="F876" t="s">
        <v>3396</v>
      </c>
      <c r="H876">
        <v>46.361130099999997</v>
      </c>
      <c r="I876">
        <v>-79.049979800000003</v>
      </c>
      <c r="J876" s="1" t="str">
        <f t="shared" si="147"/>
        <v>Fluid (lake)</v>
      </c>
      <c r="K876" s="1" t="str">
        <f t="shared" si="148"/>
        <v>Untreated Water</v>
      </c>
      <c r="L876">
        <v>48</v>
      </c>
      <c r="M876" t="s">
        <v>78</v>
      </c>
      <c r="N876">
        <v>875</v>
      </c>
      <c r="O876">
        <v>50</v>
      </c>
      <c r="P876">
        <v>5.3</v>
      </c>
      <c r="Q876">
        <v>2.5000000000000001E-2</v>
      </c>
      <c r="R876">
        <v>2.7</v>
      </c>
      <c r="S876">
        <v>0.44</v>
      </c>
      <c r="T876">
        <v>2</v>
      </c>
    </row>
    <row r="877" spans="1:20" hidden="1" x14ac:dyDescent="0.3">
      <c r="A877" t="s">
        <v>3397</v>
      </c>
      <c r="B877" t="s">
        <v>3398</v>
      </c>
      <c r="C877" s="1" t="str">
        <f t="shared" si="142"/>
        <v>21:0691</v>
      </c>
      <c r="D877" s="1" t="str">
        <f t="shared" si="146"/>
        <v>21:0209</v>
      </c>
      <c r="E877" t="s">
        <v>3399</v>
      </c>
      <c r="F877" t="s">
        <v>3400</v>
      </c>
      <c r="H877">
        <v>46.397603099999998</v>
      </c>
      <c r="I877">
        <v>-79.060856400000006</v>
      </c>
      <c r="J877" s="1" t="str">
        <f t="shared" si="147"/>
        <v>Fluid (lake)</v>
      </c>
      <c r="K877" s="1" t="str">
        <f t="shared" si="148"/>
        <v>Untreated Water</v>
      </c>
      <c r="L877">
        <v>48</v>
      </c>
      <c r="M877" t="s">
        <v>83</v>
      </c>
      <c r="N877">
        <v>876</v>
      </c>
      <c r="O877">
        <v>40</v>
      </c>
      <c r="P877">
        <v>6</v>
      </c>
      <c r="Q877">
        <v>0.14000000000000001</v>
      </c>
      <c r="R877">
        <v>13.5</v>
      </c>
      <c r="S877">
        <v>3.7</v>
      </c>
      <c r="T877">
        <v>46</v>
      </c>
    </row>
    <row r="878" spans="1:20" hidden="1" x14ac:dyDescent="0.3">
      <c r="A878" t="s">
        <v>3401</v>
      </c>
      <c r="B878" t="s">
        <v>3402</v>
      </c>
      <c r="C878" s="1" t="str">
        <f t="shared" si="142"/>
        <v>21:0691</v>
      </c>
      <c r="D878" s="1" t="str">
        <f t="shared" si="146"/>
        <v>21:0209</v>
      </c>
      <c r="E878" t="s">
        <v>3403</v>
      </c>
      <c r="F878" t="s">
        <v>3404</v>
      </c>
      <c r="H878">
        <v>46.407828799999997</v>
      </c>
      <c r="I878">
        <v>-79.081779600000004</v>
      </c>
      <c r="J878" s="1" t="str">
        <f t="shared" si="147"/>
        <v>Fluid (lake)</v>
      </c>
      <c r="K878" s="1" t="str">
        <f t="shared" si="148"/>
        <v>Untreated Water</v>
      </c>
      <c r="L878">
        <v>48</v>
      </c>
      <c r="M878" t="s">
        <v>88</v>
      </c>
      <c r="N878">
        <v>877</v>
      </c>
      <c r="O878">
        <v>70</v>
      </c>
      <c r="P878">
        <v>4.8</v>
      </c>
      <c r="Q878">
        <v>2.5000000000000001E-2</v>
      </c>
      <c r="R878">
        <v>2.2999999999999998</v>
      </c>
      <c r="S878">
        <v>0.36</v>
      </c>
      <c r="T878">
        <v>1</v>
      </c>
    </row>
    <row r="879" spans="1:20" hidden="1" x14ac:dyDescent="0.3">
      <c r="A879" t="s">
        <v>3405</v>
      </c>
      <c r="B879" t="s">
        <v>3406</v>
      </c>
      <c r="C879" s="1" t="str">
        <f t="shared" si="142"/>
        <v>21:0691</v>
      </c>
      <c r="D879" s="1" t="str">
        <f t="shared" si="146"/>
        <v>21:0209</v>
      </c>
      <c r="E879" t="s">
        <v>3407</v>
      </c>
      <c r="F879" t="s">
        <v>3408</v>
      </c>
      <c r="H879">
        <v>46.406310499999996</v>
      </c>
      <c r="I879">
        <v>-79.122087300000004</v>
      </c>
      <c r="J879" s="1" t="str">
        <f t="shared" si="147"/>
        <v>Fluid (lake)</v>
      </c>
      <c r="K879" s="1" t="str">
        <f t="shared" si="148"/>
        <v>Untreated Water</v>
      </c>
      <c r="L879">
        <v>48</v>
      </c>
      <c r="M879" t="s">
        <v>93</v>
      </c>
      <c r="N879">
        <v>878</v>
      </c>
      <c r="O879">
        <v>60</v>
      </c>
      <c r="P879">
        <v>5.0999999999999996</v>
      </c>
      <c r="Q879">
        <v>2.5000000000000001E-2</v>
      </c>
      <c r="R879">
        <v>2.7</v>
      </c>
      <c r="S879">
        <v>0.52</v>
      </c>
      <c r="T879">
        <v>2</v>
      </c>
    </row>
    <row r="880" spans="1:20" hidden="1" x14ac:dyDescent="0.3">
      <c r="A880" t="s">
        <v>3409</v>
      </c>
      <c r="B880" t="s">
        <v>3410</v>
      </c>
      <c r="C880" s="1" t="str">
        <f t="shared" si="142"/>
        <v>21:0691</v>
      </c>
      <c r="D880" s="1" t="str">
        <f t="shared" si="146"/>
        <v>21:0209</v>
      </c>
      <c r="E880" t="s">
        <v>3411</v>
      </c>
      <c r="F880" t="s">
        <v>3412</v>
      </c>
      <c r="H880">
        <v>46.386558399999998</v>
      </c>
      <c r="I880">
        <v>-79.1118661</v>
      </c>
      <c r="J880" s="1" t="str">
        <f t="shared" si="147"/>
        <v>Fluid (lake)</v>
      </c>
      <c r="K880" s="1" t="str">
        <f t="shared" si="148"/>
        <v>Untreated Water</v>
      </c>
      <c r="L880">
        <v>48</v>
      </c>
      <c r="M880" t="s">
        <v>98</v>
      </c>
      <c r="N880">
        <v>879</v>
      </c>
      <c r="O880">
        <v>50</v>
      </c>
      <c r="P880">
        <v>5.2</v>
      </c>
      <c r="Q880">
        <v>2.5000000000000001E-2</v>
      </c>
      <c r="R880">
        <v>2.5</v>
      </c>
      <c r="S880">
        <v>0.52</v>
      </c>
      <c r="T880">
        <v>2</v>
      </c>
    </row>
    <row r="881" spans="1:20" hidden="1" x14ac:dyDescent="0.3">
      <c r="A881" t="s">
        <v>3413</v>
      </c>
      <c r="B881" t="s">
        <v>3414</v>
      </c>
      <c r="C881" s="1" t="str">
        <f t="shared" si="142"/>
        <v>21:0691</v>
      </c>
      <c r="D881" s="1" t="str">
        <f t="shared" si="146"/>
        <v>21:0209</v>
      </c>
      <c r="E881" t="s">
        <v>3415</v>
      </c>
      <c r="F881" t="s">
        <v>3416</v>
      </c>
      <c r="H881">
        <v>46.336126</v>
      </c>
      <c r="I881">
        <v>-79.073231300000003</v>
      </c>
      <c r="J881" s="1" t="str">
        <f t="shared" si="147"/>
        <v>Fluid (lake)</v>
      </c>
      <c r="K881" s="1" t="str">
        <f t="shared" si="148"/>
        <v>Untreated Water</v>
      </c>
      <c r="L881">
        <v>48</v>
      </c>
      <c r="M881" t="s">
        <v>103</v>
      </c>
      <c r="N881">
        <v>880</v>
      </c>
      <c r="O881">
        <v>50</v>
      </c>
      <c r="P881">
        <v>5.6</v>
      </c>
      <c r="Q881">
        <v>2.5000000000000001E-2</v>
      </c>
      <c r="R881">
        <v>3.7</v>
      </c>
      <c r="S881">
        <v>1</v>
      </c>
      <c r="T881">
        <v>8</v>
      </c>
    </row>
    <row r="882" spans="1:20" hidden="1" x14ac:dyDescent="0.3">
      <c r="A882" t="s">
        <v>3417</v>
      </c>
      <c r="B882" t="s">
        <v>3418</v>
      </c>
      <c r="C882" s="1" t="str">
        <f t="shared" si="142"/>
        <v>21:0691</v>
      </c>
      <c r="D882" s="1" t="str">
        <f t="shared" si="146"/>
        <v>21:0209</v>
      </c>
      <c r="E882" t="s">
        <v>3419</v>
      </c>
      <c r="F882" t="s">
        <v>3420</v>
      </c>
      <c r="H882">
        <v>46.302126199999996</v>
      </c>
      <c r="I882">
        <v>-79.009288400000003</v>
      </c>
      <c r="J882" s="1" t="str">
        <f t="shared" si="147"/>
        <v>Fluid (lake)</v>
      </c>
      <c r="K882" s="1" t="str">
        <f t="shared" si="148"/>
        <v>Untreated Water</v>
      </c>
      <c r="L882">
        <v>48</v>
      </c>
      <c r="M882" t="s">
        <v>108</v>
      </c>
      <c r="N882">
        <v>881</v>
      </c>
      <c r="O882">
        <v>50</v>
      </c>
      <c r="P882">
        <v>5.6</v>
      </c>
      <c r="Q882">
        <v>2.5000000000000001E-2</v>
      </c>
      <c r="R882">
        <v>5.4</v>
      </c>
      <c r="S882">
        <v>1.5</v>
      </c>
      <c r="T882">
        <v>14</v>
      </c>
    </row>
    <row r="883" spans="1:20" hidden="1" x14ac:dyDescent="0.3">
      <c r="A883" t="s">
        <v>3421</v>
      </c>
      <c r="B883" t="s">
        <v>3422</v>
      </c>
      <c r="C883" s="1" t="str">
        <f t="shared" si="142"/>
        <v>21:0691</v>
      </c>
      <c r="D883" s="1" t="str">
        <f t="shared" si="146"/>
        <v>21:0209</v>
      </c>
      <c r="E883" t="s">
        <v>3423</v>
      </c>
      <c r="F883" t="s">
        <v>3424</v>
      </c>
      <c r="H883">
        <v>46.289879200000001</v>
      </c>
      <c r="I883">
        <v>-78.990374799999998</v>
      </c>
      <c r="J883" s="1" t="str">
        <f t="shared" si="147"/>
        <v>Fluid (lake)</v>
      </c>
      <c r="K883" s="1" t="str">
        <f t="shared" si="148"/>
        <v>Untreated Water</v>
      </c>
      <c r="L883">
        <v>48</v>
      </c>
      <c r="M883" t="s">
        <v>113</v>
      </c>
      <c r="N883">
        <v>882</v>
      </c>
      <c r="O883">
        <v>70</v>
      </c>
      <c r="P883">
        <v>6.1</v>
      </c>
      <c r="Q883">
        <v>2.5000000000000001E-2</v>
      </c>
      <c r="R883">
        <v>13.5</v>
      </c>
      <c r="S883">
        <v>8.6999999999999993</v>
      </c>
      <c r="T883">
        <v>60</v>
      </c>
    </row>
    <row r="884" spans="1:20" hidden="1" x14ac:dyDescent="0.3">
      <c r="A884" t="s">
        <v>3425</v>
      </c>
      <c r="B884" t="s">
        <v>3426</v>
      </c>
      <c r="C884" s="1" t="str">
        <f t="shared" si="142"/>
        <v>21:0691</v>
      </c>
      <c r="D884" s="1" t="str">
        <f t="shared" si="146"/>
        <v>21:0209</v>
      </c>
      <c r="E884" t="s">
        <v>3427</v>
      </c>
      <c r="F884" t="s">
        <v>3428</v>
      </c>
      <c r="H884">
        <v>46.285841099999999</v>
      </c>
      <c r="I884">
        <v>-78.929988100000003</v>
      </c>
      <c r="J884" s="1" t="str">
        <f t="shared" si="147"/>
        <v>Fluid (lake)</v>
      </c>
      <c r="K884" s="1" t="str">
        <f t="shared" si="148"/>
        <v>Untreated Water</v>
      </c>
      <c r="L884">
        <v>49</v>
      </c>
      <c r="M884" t="s">
        <v>24</v>
      </c>
      <c r="N884">
        <v>883</v>
      </c>
      <c r="O884">
        <v>80</v>
      </c>
      <c r="P884">
        <v>5.7</v>
      </c>
      <c r="Q884">
        <v>2.5000000000000001E-2</v>
      </c>
      <c r="R884">
        <v>5.6</v>
      </c>
      <c r="S884">
        <v>2.1</v>
      </c>
      <c r="T884">
        <v>12</v>
      </c>
    </row>
    <row r="885" spans="1:20" hidden="1" x14ac:dyDescent="0.3">
      <c r="A885" t="s">
        <v>3429</v>
      </c>
      <c r="B885" t="s">
        <v>3430</v>
      </c>
      <c r="C885" s="1" t="str">
        <f t="shared" si="142"/>
        <v>21:0691</v>
      </c>
      <c r="D885" s="1" t="str">
        <f t="shared" si="146"/>
        <v>21:0209</v>
      </c>
      <c r="E885" t="s">
        <v>3427</v>
      </c>
      <c r="F885" t="s">
        <v>3431</v>
      </c>
      <c r="H885">
        <v>46.285841099999999</v>
      </c>
      <c r="I885">
        <v>-78.929988100000003</v>
      </c>
      <c r="J885" s="1" t="str">
        <f t="shared" si="147"/>
        <v>Fluid (lake)</v>
      </c>
      <c r="K885" s="1" t="str">
        <f t="shared" si="148"/>
        <v>Untreated Water</v>
      </c>
      <c r="L885">
        <v>49</v>
      </c>
      <c r="M885" t="s">
        <v>28</v>
      </c>
      <c r="N885">
        <v>884</v>
      </c>
      <c r="O885">
        <v>80</v>
      </c>
      <c r="P885">
        <v>5.7</v>
      </c>
      <c r="Q885">
        <v>2.5000000000000001E-2</v>
      </c>
      <c r="R885">
        <v>5.3</v>
      </c>
      <c r="S885">
        <v>2</v>
      </c>
      <c r="T885">
        <v>12</v>
      </c>
    </row>
    <row r="886" spans="1:20" hidden="1" x14ac:dyDescent="0.3">
      <c r="A886" t="s">
        <v>3432</v>
      </c>
      <c r="B886" t="s">
        <v>3433</v>
      </c>
      <c r="C886" s="1" t="str">
        <f t="shared" si="142"/>
        <v>21:0691</v>
      </c>
      <c r="D886" s="1" t="str">
        <f t="shared" si="146"/>
        <v>21:0209</v>
      </c>
      <c r="E886" t="s">
        <v>3434</v>
      </c>
      <c r="F886" t="s">
        <v>3435</v>
      </c>
      <c r="H886">
        <v>46.266759800000003</v>
      </c>
      <c r="I886">
        <v>-78.918533999999994</v>
      </c>
      <c r="J886" s="1" t="str">
        <f t="shared" si="147"/>
        <v>Fluid (lake)</v>
      </c>
      <c r="K886" s="1" t="str">
        <f t="shared" si="148"/>
        <v>Untreated Water</v>
      </c>
      <c r="L886">
        <v>49</v>
      </c>
      <c r="M886" t="s">
        <v>33</v>
      </c>
      <c r="N886">
        <v>885</v>
      </c>
      <c r="O886">
        <v>70</v>
      </c>
      <c r="P886">
        <v>5.7</v>
      </c>
      <c r="Q886">
        <v>2.5000000000000001E-2</v>
      </c>
      <c r="R886">
        <v>4.4000000000000004</v>
      </c>
      <c r="S886">
        <v>1.1000000000000001</v>
      </c>
      <c r="T886">
        <v>9</v>
      </c>
    </row>
    <row r="887" spans="1:20" hidden="1" x14ac:dyDescent="0.3">
      <c r="A887" t="s">
        <v>3436</v>
      </c>
      <c r="B887" t="s">
        <v>3437</v>
      </c>
      <c r="C887" s="1" t="str">
        <f t="shared" si="142"/>
        <v>21:0691</v>
      </c>
      <c r="D887" s="1" t="str">
        <f t="shared" si="146"/>
        <v>21:0209</v>
      </c>
      <c r="E887" t="s">
        <v>3438</v>
      </c>
      <c r="F887" t="s">
        <v>3439</v>
      </c>
      <c r="H887">
        <v>46.1253338</v>
      </c>
      <c r="I887">
        <v>-78.898149399999994</v>
      </c>
      <c r="J887" s="1" t="str">
        <f t="shared" si="147"/>
        <v>Fluid (lake)</v>
      </c>
      <c r="K887" s="1" t="str">
        <f t="shared" si="148"/>
        <v>Untreated Water</v>
      </c>
      <c r="L887">
        <v>49</v>
      </c>
      <c r="M887" t="s">
        <v>38</v>
      </c>
      <c r="N887">
        <v>886</v>
      </c>
      <c r="O887">
        <v>70</v>
      </c>
      <c r="P887">
        <v>5.4</v>
      </c>
      <c r="Q887">
        <v>2.5000000000000001E-2</v>
      </c>
      <c r="R887">
        <v>3</v>
      </c>
      <c r="S887">
        <v>0.52</v>
      </c>
      <c r="T887">
        <v>3</v>
      </c>
    </row>
    <row r="888" spans="1:20" hidden="1" x14ac:dyDescent="0.3">
      <c r="A888" t="s">
        <v>3440</v>
      </c>
      <c r="B888" t="s">
        <v>3441</v>
      </c>
      <c r="C888" s="1" t="str">
        <f t="shared" si="142"/>
        <v>21:0691</v>
      </c>
      <c r="D888" s="1" t="str">
        <f t="shared" si="146"/>
        <v>21:0209</v>
      </c>
      <c r="E888" t="s">
        <v>3442</v>
      </c>
      <c r="F888" t="s">
        <v>3443</v>
      </c>
      <c r="H888">
        <v>46.1111437</v>
      </c>
      <c r="I888">
        <v>-78.876430900000003</v>
      </c>
      <c r="J888" s="1" t="str">
        <f t="shared" si="147"/>
        <v>Fluid (lake)</v>
      </c>
      <c r="K888" s="1" t="str">
        <f t="shared" si="148"/>
        <v>Untreated Water</v>
      </c>
      <c r="L888">
        <v>49</v>
      </c>
      <c r="M888" t="s">
        <v>43</v>
      </c>
      <c r="N888">
        <v>887</v>
      </c>
      <c r="O888">
        <v>90</v>
      </c>
      <c r="P888">
        <v>5.2</v>
      </c>
      <c r="Q888">
        <v>2.5000000000000001E-2</v>
      </c>
      <c r="R888">
        <v>2.7</v>
      </c>
      <c r="S888">
        <v>0.48</v>
      </c>
      <c r="T888">
        <v>2</v>
      </c>
    </row>
    <row r="889" spans="1:20" hidden="1" x14ac:dyDescent="0.3">
      <c r="A889" t="s">
        <v>3444</v>
      </c>
      <c r="B889" t="s">
        <v>3445</v>
      </c>
      <c r="C889" s="1" t="str">
        <f t="shared" si="142"/>
        <v>21:0691</v>
      </c>
      <c r="D889" s="1" t="str">
        <f t="shared" si="146"/>
        <v>21:0209</v>
      </c>
      <c r="E889" t="s">
        <v>3446</v>
      </c>
      <c r="F889" t="s">
        <v>3447</v>
      </c>
      <c r="H889">
        <v>46.114709300000001</v>
      </c>
      <c r="I889">
        <v>-78.811624199999997</v>
      </c>
      <c r="J889" s="1" t="str">
        <f t="shared" si="147"/>
        <v>Fluid (lake)</v>
      </c>
      <c r="K889" s="1" t="str">
        <f t="shared" si="148"/>
        <v>Untreated Water</v>
      </c>
      <c r="L889">
        <v>49</v>
      </c>
      <c r="M889" t="s">
        <v>53</v>
      </c>
      <c r="N889">
        <v>888</v>
      </c>
      <c r="O889">
        <v>70</v>
      </c>
      <c r="P889">
        <v>5.6</v>
      </c>
      <c r="Q889">
        <v>2.5000000000000001E-2</v>
      </c>
      <c r="R889">
        <v>3.7</v>
      </c>
      <c r="S889">
        <v>1.2</v>
      </c>
      <c r="T889">
        <v>9</v>
      </c>
    </row>
    <row r="890" spans="1:20" hidden="1" x14ac:dyDescent="0.3">
      <c r="A890" t="s">
        <v>3448</v>
      </c>
      <c r="B890" t="s">
        <v>3449</v>
      </c>
      <c r="C890" s="1" t="str">
        <f t="shared" si="142"/>
        <v>21:0691</v>
      </c>
      <c r="D890" s="1" t="str">
        <f t="shared" si="146"/>
        <v>21:0209</v>
      </c>
      <c r="E890" t="s">
        <v>3450</v>
      </c>
      <c r="F890" t="s">
        <v>3451</v>
      </c>
      <c r="H890">
        <v>46.078643800000002</v>
      </c>
      <c r="I890">
        <v>-78.829049900000001</v>
      </c>
      <c r="J890" s="1" t="str">
        <f t="shared" si="147"/>
        <v>Fluid (lake)</v>
      </c>
      <c r="K890" s="1" t="str">
        <f t="shared" si="148"/>
        <v>Untreated Water</v>
      </c>
      <c r="L890">
        <v>49</v>
      </c>
      <c r="M890" t="s">
        <v>58</v>
      </c>
      <c r="N890">
        <v>889</v>
      </c>
      <c r="O890">
        <v>60</v>
      </c>
      <c r="P890">
        <v>5.5</v>
      </c>
      <c r="Q890">
        <v>2.5000000000000001E-2</v>
      </c>
      <c r="R890">
        <v>3.4</v>
      </c>
      <c r="S890">
        <v>0.92</v>
      </c>
      <c r="T890">
        <v>6</v>
      </c>
    </row>
    <row r="891" spans="1:20" hidden="1" x14ac:dyDescent="0.3">
      <c r="A891" t="s">
        <v>3452</v>
      </c>
      <c r="B891" t="s">
        <v>3453</v>
      </c>
      <c r="C891" s="1" t="str">
        <f t="shared" si="142"/>
        <v>21:0691</v>
      </c>
      <c r="D891" s="1" t="str">
        <f t="shared" si="146"/>
        <v>21:0209</v>
      </c>
      <c r="E891" t="s">
        <v>3454</v>
      </c>
      <c r="F891" t="s">
        <v>3455</v>
      </c>
      <c r="H891">
        <v>46.096626999999998</v>
      </c>
      <c r="I891">
        <v>-78.7353497</v>
      </c>
      <c r="J891" s="1" t="str">
        <f t="shared" si="147"/>
        <v>Fluid (lake)</v>
      </c>
      <c r="K891" s="1" t="str">
        <f t="shared" si="148"/>
        <v>Untreated Water</v>
      </c>
      <c r="L891">
        <v>49</v>
      </c>
      <c r="M891" t="s">
        <v>63</v>
      </c>
      <c r="N891">
        <v>890</v>
      </c>
      <c r="O891">
        <v>60</v>
      </c>
      <c r="P891">
        <v>5.4</v>
      </c>
      <c r="Q891">
        <v>2.5000000000000001E-2</v>
      </c>
      <c r="R891">
        <v>2.4</v>
      </c>
      <c r="S891">
        <v>0.36</v>
      </c>
      <c r="T891">
        <v>3</v>
      </c>
    </row>
    <row r="892" spans="1:20" hidden="1" x14ac:dyDescent="0.3">
      <c r="A892" t="s">
        <v>3456</v>
      </c>
      <c r="B892" t="s">
        <v>3457</v>
      </c>
      <c r="C892" s="1" t="str">
        <f t="shared" si="142"/>
        <v>21:0691</v>
      </c>
      <c r="D892" s="1" t="str">
        <f t="shared" si="146"/>
        <v>21:0209</v>
      </c>
      <c r="E892" t="s">
        <v>3458</v>
      </c>
      <c r="F892" t="s">
        <v>3459</v>
      </c>
      <c r="H892">
        <v>46.0748794</v>
      </c>
      <c r="I892">
        <v>-78.678677800000003</v>
      </c>
      <c r="J892" s="1" t="str">
        <f t="shared" si="147"/>
        <v>Fluid (lake)</v>
      </c>
      <c r="K892" s="1" t="str">
        <f t="shared" si="148"/>
        <v>Untreated Water</v>
      </c>
      <c r="L892">
        <v>49</v>
      </c>
      <c r="M892" t="s">
        <v>68</v>
      </c>
      <c r="N892">
        <v>891</v>
      </c>
      <c r="O892">
        <v>60</v>
      </c>
      <c r="P892">
        <v>5.4</v>
      </c>
      <c r="Q892">
        <v>2.5000000000000001E-2</v>
      </c>
      <c r="R892">
        <v>2.9</v>
      </c>
      <c r="S892">
        <v>0.68</v>
      </c>
      <c r="T892">
        <v>5</v>
      </c>
    </row>
    <row r="893" spans="1:20" hidden="1" x14ac:dyDescent="0.3">
      <c r="A893" t="s">
        <v>3460</v>
      </c>
      <c r="B893" t="s">
        <v>3461</v>
      </c>
      <c r="C893" s="1" t="str">
        <f t="shared" si="142"/>
        <v>21:0691</v>
      </c>
      <c r="D893" s="1" t="str">
        <f t="shared" si="146"/>
        <v>21:0209</v>
      </c>
      <c r="E893" t="s">
        <v>3462</v>
      </c>
      <c r="F893" t="s">
        <v>3463</v>
      </c>
      <c r="H893">
        <v>46.085001400000003</v>
      </c>
      <c r="I893">
        <v>-78.622452300000006</v>
      </c>
      <c r="J893" s="1" t="str">
        <f t="shared" si="147"/>
        <v>Fluid (lake)</v>
      </c>
      <c r="K893" s="1" t="str">
        <f t="shared" si="148"/>
        <v>Untreated Water</v>
      </c>
      <c r="L893">
        <v>49</v>
      </c>
      <c r="M893" t="s">
        <v>73</v>
      </c>
      <c r="N893">
        <v>892</v>
      </c>
      <c r="O893">
        <v>70</v>
      </c>
      <c r="P893">
        <v>5.6</v>
      </c>
      <c r="Q893">
        <v>2.5000000000000001E-2</v>
      </c>
      <c r="R893">
        <v>3.7</v>
      </c>
      <c r="S893">
        <v>0.8</v>
      </c>
      <c r="T893">
        <v>5</v>
      </c>
    </row>
    <row r="894" spans="1:20" hidden="1" x14ac:dyDescent="0.3">
      <c r="A894" t="s">
        <v>3464</v>
      </c>
      <c r="B894" t="s">
        <v>3465</v>
      </c>
      <c r="C894" s="1" t="str">
        <f t="shared" si="142"/>
        <v>21:0691</v>
      </c>
      <c r="D894" s="1" t="str">
        <f t="shared" si="146"/>
        <v>21:0209</v>
      </c>
      <c r="E894" t="s">
        <v>3466</v>
      </c>
      <c r="F894" t="s">
        <v>3467</v>
      </c>
      <c r="H894">
        <v>46.078479199999997</v>
      </c>
      <c r="I894">
        <v>-78.580143100000001</v>
      </c>
      <c r="J894" s="1" t="str">
        <f t="shared" si="147"/>
        <v>Fluid (lake)</v>
      </c>
      <c r="K894" s="1" t="str">
        <f t="shared" si="148"/>
        <v>Untreated Water</v>
      </c>
      <c r="L894">
        <v>49</v>
      </c>
      <c r="M894" t="s">
        <v>78</v>
      </c>
      <c r="N894">
        <v>893</v>
      </c>
      <c r="O894">
        <v>80</v>
      </c>
      <c r="P894">
        <v>5.2</v>
      </c>
      <c r="Q894">
        <v>2.5000000000000001E-2</v>
      </c>
      <c r="R894">
        <v>2.7</v>
      </c>
      <c r="S894">
        <v>0.3</v>
      </c>
      <c r="T894">
        <v>2</v>
      </c>
    </row>
    <row r="895" spans="1:20" hidden="1" x14ac:dyDescent="0.3">
      <c r="A895" t="s">
        <v>3468</v>
      </c>
      <c r="B895" t="s">
        <v>3469</v>
      </c>
      <c r="C895" s="1" t="str">
        <f t="shared" si="142"/>
        <v>21:0691</v>
      </c>
      <c r="D895" s="1" t="str">
        <f>HYPERLINK("https://geochem.nrcan.gc.ca/cdogs/content/svy/svy_e.htm", "")</f>
        <v/>
      </c>
      <c r="G895" s="1" t="str">
        <f>HYPERLINK("https://geochem.nrcan.gc.ca/cdogs/content/cr_/cr_00081_e.htm", "81")</f>
        <v>81</v>
      </c>
      <c r="J895" t="s">
        <v>46</v>
      </c>
      <c r="K895" t="s">
        <v>47</v>
      </c>
      <c r="L895">
        <v>49</v>
      </c>
      <c r="M895" t="s">
        <v>48</v>
      </c>
      <c r="N895">
        <v>894</v>
      </c>
      <c r="O895">
        <v>90</v>
      </c>
      <c r="P895">
        <v>7.2</v>
      </c>
      <c r="Q895">
        <v>0.28000000000000003</v>
      </c>
      <c r="R895">
        <v>43.5</v>
      </c>
      <c r="S895">
        <v>3.1</v>
      </c>
      <c r="T895">
        <v>122</v>
      </c>
    </row>
    <row r="896" spans="1:20" hidden="1" x14ac:dyDescent="0.3">
      <c r="A896" t="s">
        <v>3470</v>
      </c>
      <c r="B896" t="s">
        <v>3471</v>
      </c>
      <c r="C896" s="1" t="str">
        <f t="shared" si="142"/>
        <v>21:0691</v>
      </c>
      <c r="D896" s="1" t="str">
        <f t="shared" ref="D896:D913" si="149">HYPERLINK("https://geochem.nrcan.gc.ca/cdogs/content/svy/svy210209_e.htm", "21:0209")</f>
        <v>21:0209</v>
      </c>
      <c r="E896" t="s">
        <v>3472</v>
      </c>
      <c r="F896" t="s">
        <v>3473</v>
      </c>
      <c r="H896">
        <v>46.086154100000002</v>
      </c>
      <c r="I896">
        <v>-78.530796100000003</v>
      </c>
      <c r="J896" s="1" t="str">
        <f t="shared" ref="J896:J913" si="150">HYPERLINK("https://geochem.nrcan.gc.ca/cdogs/content/kwd/kwd020016_e.htm", "Fluid (lake)")</f>
        <v>Fluid (lake)</v>
      </c>
      <c r="K896" s="1" t="str">
        <f t="shared" ref="K896:K913" si="151">HYPERLINK("https://geochem.nrcan.gc.ca/cdogs/content/kwd/kwd080007_e.htm", "Untreated Water")</f>
        <v>Untreated Water</v>
      </c>
      <c r="L896">
        <v>49</v>
      </c>
      <c r="M896" t="s">
        <v>83</v>
      </c>
      <c r="N896">
        <v>895</v>
      </c>
      <c r="O896">
        <v>90</v>
      </c>
      <c r="P896">
        <v>5.7</v>
      </c>
      <c r="Q896">
        <v>2.5000000000000001E-2</v>
      </c>
      <c r="R896">
        <v>2.8</v>
      </c>
      <c r="S896">
        <v>0.56000000000000005</v>
      </c>
      <c r="T896">
        <v>5</v>
      </c>
    </row>
    <row r="897" spans="1:20" hidden="1" x14ac:dyDescent="0.3">
      <c r="A897" t="s">
        <v>3474</v>
      </c>
      <c r="B897" t="s">
        <v>3475</v>
      </c>
      <c r="C897" s="1" t="str">
        <f t="shared" si="142"/>
        <v>21:0691</v>
      </c>
      <c r="D897" s="1" t="str">
        <f t="shared" si="149"/>
        <v>21:0209</v>
      </c>
      <c r="E897" t="s">
        <v>3476</v>
      </c>
      <c r="F897" t="s">
        <v>3477</v>
      </c>
      <c r="H897">
        <v>46.079484700000002</v>
      </c>
      <c r="I897">
        <v>-78.493599399999994</v>
      </c>
      <c r="J897" s="1" t="str">
        <f t="shared" si="150"/>
        <v>Fluid (lake)</v>
      </c>
      <c r="K897" s="1" t="str">
        <f t="shared" si="151"/>
        <v>Untreated Water</v>
      </c>
      <c r="L897">
        <v>49</v>
      </c>
      <c r="M897" t="s">
        <v>88</v>
      </c>
      <c r="N897">
        <v>896</v>
      </c>
      <c r="O897">
        <v>80</v>
      </c>
      <c r="P897">
        <v>5.8</v>
      </c>
      <c r="Q897">
        <v>2.5000000000000001E-2</v>
      </c>
      <c r="R897">
        <v>8.5</v>
      </c>
      <c r="S897">
        <v>2.5</v>
      </c>
      <c r="T897">
        <v>27</v>
      </c>
    </row>
    <row r="898" spans="1:20" hidden="1" x14ac:dyDescent="0.3">
      <c r="A898" t="s">
        <v>3478</v>
      </c>
      <c r="B898" t="s">
        <v>3479</v>
      </c>
      <c r="C898" s="1" t="str">
        <f t="shared" ref="C898:C961" si="152">HYPERLINK("https://geochem.nrcan.gc.ca/cdogs/content/bdl/bdl210691_e.htm", "21:0691")</f>
        <v>21:0691</v>
      </c>
      <c r="D898" s="1" t="str">
        <f t="shared" si="149"/>
        <v>21:0209</v>
      </c>
      <c r="E898" t="s">
        <v>3480</v>
      </c>
      <c r="F898" t="s">
        <v>3481</v>
      </c>
      <c r="H898">
        <v>46.090943099999997</v>
      </c>
      <c r="I898">
        <v>-78.448100600000004</v>
      </c>
      <c r="J898" s="1" t="str">
        <f t="shared" si="150"/>
        <v>Fluid (lake)</v>
      </c>
      <c r="K898" s="1" t="str">
        <f t="shared" si="151"/>
        <v>Untreated Water</v>
      </c>
      <c r="L898">
        <v>49</v>
      </c>
      <c r="M898" t="s">
        <v>93</v>
      </c>
      <c r="N898">
        <v>897</v>
      </c>
      <c r="O898">
        <v>70</v>
      </c>
      <c r="P898">
        <v>5.5</v>
      </c>
      <c r="Q898">
        <v>2.5000000000000001E-2</v>
      </c>
      <c r="R898">
        <v>3.4</v>
      </c>
      <c r="S898">
        <v>0.72</v>
      </c>
      <c r="T898">
        <v>4</v>
      </c>
    </row>
    <row r="899" spans="1:20" hidden="1" x14ac:dyDescent="0.3">
      <c r="A899" t="s">
        <v>3482</v>
      </c>
      <c r="B899" t="s">
        <v>3483</v>
      </c>
      <c r="C899" s="1" t="str">
        <f t="shared" si="152"/>
        <v>21:0691</v>
      </c>
      <c r="D899" s="1" t="str">
        <f t="shared" si="149"/>
        <v>21:0209</v>
      </c>
      <c r="E899" t="s">
        <v>3484</v>
      </c>
      <c r="F899" t="s">
        <v>3485</v>
      </c>
      <c r="H899">
        <v>46.091917500000001</v>
      </c>
      <c r="I899">
        <v>-78.3708113</v>
      </c>
      <c r="J899" s="1" t="str">
        <f t="shared" si="150"/>
        <v>Fluid (lake)</v>
      </c>
      <c r="K899" s="1" t="str">
        <f t="shared" si="151"/>
        <v>Untreated Water</v>
      </c>
      <c r="L899">
        <v>49</v>
      </c>
      <c r="M899" t="s">
        <v>98</v>
      </c>
      <c r="N899">
        <v>898</v>
      </c>
      <c r="O899">
        <v>70</v>
      </c>
      <c r="P899">
        <v>5.5</v>
      </c>
      <c r="Q899">
        <v>2.5000000000000001E-2</v>
      </c>
      <c r="R899">
        <v>2.8</v>
      </c>
      <c r="S899">
        <v>0.72</v>
      </c>
      <c r="T899">
        <v>4</v>
      </c>
    </row>
    <row r="900" spans="1:20" hidden="1" x14ac:dyDescent="0.3">
      <c r="A900" t="s">
        <v>3486</v>
      </c>
      <c r="B900" t="s">
        <v>3487</v>
      </c>
      <c r="C900" s="1" t="str">
        <f t="shared" si="152"/>
        <v>21:0691</v>
      </c>
      <c r="D900" s="1" t="str">
        <f t="shared" si="149"/>
        <v>21:0209</v>
      </c>
      <c r="E900" t="s">
        <v>3488</v>
      </c>
      <c r="F900" t="s">
        <v>3489</v>
      </c>
      <c r="H900">
        <v>46.082105400000003</v>
      </c>
      <c r="I900">
        <v>-78.377395899999996</v>
      </c>
      <c r="J900" s="1" t="str">
        <f t="shared" si="150"/>
        <v>Fluid (lake)</v>
      </c>
      <c r="K900" s="1" t="str">
        <f t="shared" si="151"/>
        <v>Untreated Water</v>
      </c>
      <c r="L900">
        <v>49</v>
      </c>
      <c r="M900" t="s">
        <v>103</v>
      </c>
      <c r="N900">
        <v>899</v>
      </c>
      <c r="O900">
        <v>60</v>
      </c>
      <c r="P900">
        <v>5.5</v>
      </c>
      <c r="Q900">
        <v>2.5000000000000001E-2</v>
      </c>
      <c r="R900">
        <v>3.3</v>
      </c>
      <c r="S900">
        <v>0.72</v>
      </c>
      <c r="T900">
        <v>5</v>
      </c>
    </row>
    <row r="901" spans="1:20" hidden="1" x14ac:dyDescent="0.3">
      <c r="A901" t="s">
        <v>3490</v>
      </c>
      <c r="B901" t="s">
        <v>3491</v>
      </c>
      <c r="C901" s="1" t="str">
        <f t="shared" si="152"/>
        <v>21:0691</v>
      </c>
      <c r="D901" s="1" t="str">
        <f t="shared" si="149"/>
        <v>21:0209</v>
      </c>
      <c r="E901" t="s">
        <v>3492</v>
      </c>
      <c r="F901" t="s">
        <v>3493</v>
      </c>
      <c r="H901">
        <v>46.065345200000003</v>
      </c>
      <c r="I901">
        <v>-78.343446799999995</v>
      </c>
      <c r="J901" s="1" t="str">
        <f t="shared" si="150"/>
        <v>Fluid (lake)</v>
      </c>
      <c r="K901" s="1" t="str">
        <f t="shared" si="151"/>
        <v>Untreated Water</v>
      </c>
      <c r="L901">
        <v>49</v>
      </c>
      <c r="M901" t="s">
        <v>108</v>
      </c>
      <c r="N901">
        <v>900</v>
      </c>
      <c r="O901">
        <v>50</v>
      </c>
      <c r="P901">
        <v>5.3</v>
      </c>
      <c r="Q901">
        <v>2.5000000000000001E-2</v>
      </c>
      <c r="R901">
        <v>2.8</v>
      </c>
      <c r="S901">
        <v>0.64</v>
      </c>
      <c r="T901">
        <v>3</v>
      </c>
    </row>
    <row r="902" spans="1:20" hidden="1" x14ac:dyDescent="0.3">
      <c r="A902" t="s">
        <v>3494</v>
      </c>
      <c r="B902" t="s">
        <v>3495</v>
      </c>
      <c r="C902" s="1" t="str">
        <f t="shared" si="152"/>
        <v>21:0691</v>
      </c>
      <c r="D902" s="1" t="str">
        <f t="shared" si="149"/>
        <v>21:0209</v>
      </c>
      <c r="E902" t="s">
        <v>3496</v>
      </c>
      <c r="F902" t="s">
        <v>3497</v>
      </c>
      <c r="H902">
        <v>46.041143699999999</v>
      </c>
      <c r="I902">
        <v>-78.297380099999998</v>
      </c>
      <c r="J902" s="1" t="str">
        <f t="shared" si="150"/>
        <v>Fluid (lake)</v>
      </c>
      <c r="K902" s="1" t="str">
        <f t="shared" si="151"/>
        <v>Untreated Water</v>
      </c>
      <c r="L902">
        <v>49</v>
      </c>
      <c r="M902" t="s">
        <v>113</v>
      </c>
      <c r="N902">
        <v>901</v>
      </c>
      <c r="O902">
        <v>60</v>
      </c>
      <c r="P902">
        <v>4.8</v>
      </c>
      <c r="Q902">
        <v>2.5000000000000001E-2</v>
      </c>
      <c r="R902">
        <v>2.4</v>
      </c>
      <c r="S902">
        <v>0.52</v>
      </c>
      <c r="T902">
        <v>1</v>
      </c>
    </row>
    <row r="903" spans="1:20" hidden="1" x14ac:dyDescent="0.3">
      <c r="A903" t="s">
        <v>3498</v>
      </c>
      <c r="B903" t="s">
        <v>3499</v>
      </c>
      <c r="C903" s="1" t="str">
        <f t="shared" si="152"/>
        <v>21:0691</v>
      </c>
      <c r="D903" s="1" t="str">
        <f t="shared" si="149"/>
        <v>21:0209</v>
      </c>
      <c r="E903" t="s">
        <v>3500</v>
      </c>
      <c r="F903" t="s">
        <v>3501</v>
      </c>
      <c r="H903">
        <v>46.044261900000002</v>
      </c>
      <c r="I903">
        <v>-78.258645700000002</v>
      </c>
      <c r="J903" s="1" t="str">
        <f t="shared" si="150"/>
        <v>Fluid (lake)</v>
      </c>
      <c r="K903" s="1" t="str">
        <f t="shared" si="151"/>
        <v>Untreated Water</v>
      </c>
      <c r="L903">
        <v>50</v>
      </c>
      <c r="M903" t="s">
        <v>24</v>
      </c>
      <c r="N903">
        <v>902</v>
      </c>
      <c r="O903">
        <v>70</v>
      </c>
      <c r="P903">
        <v>5.5</v>
      </c>
      <c r="Q903">
        <v>2.5000000000000001E-2</v>
      </c>
      <c r="R903">
        <v>3.8</v>
      </c>
      <c r="S903">
        <v>0.84</v>
      </c>
      <c r="T903">
        <v>8</v>
      </c>
    </row>
    <row r="904" spans="1:20" hidden="1" x14ac:dyDescent="0.3">
      <c r="A904" t="s">
        <v>3502</v>
      </c>
      <c r="B904" t="s">
        <v>3503</v>
      </c>
      <c r="C904" s="1" t="str">
        <f t="shared" si="152"/>
        <v>21:0691</v>
      </c>
      <c r="D904" s="1" t="str">
        <f t="shared" si="149"/>
        <v>21:0209</v>
      </c>
      <c r="E904" t="s">
        <v>3500</v>
      </c>
      <c r="F904" t="s">
        <v>3504</v>
      </c>
      <c r="H904">
        <v>46.044261900000002</v>
      </c>
      <c r="I904">
        <v>-78.258645700000002</v>
      </c>
      <c r="J904" s="1" t="str">
        <f t="shared" si="150"/>
        <v>Fluid (lake)</v>
      </c>
      <c r="K904" s="1" t="str">
        <f t="shared" si="151"/>
        <v>Untreated Water</v>
      </c>
      <c r="L904">
        <v>50</v>
      </c>
      <c r="M904" t="s">
        <v>28</v>
      </c>
      <c r="N904">
        <v>903</v>
      </c>
      <c r="O904">
        <v>70</v>
      </c>
      <c r="P904">
        <v>5.5</v>
      </c>
      <c r="Q904">
        <v>2.5000000000000001E-2</v>
      </c>
      <c r="R904">
        <v>3.9</v>
      </c>
      <c r="S904">
        <v>0.8</v>
      </c>
      <c r="T904">
        <v>8</v>
      </c>
    </row>
    <row r="905" spans="1:20" hidden="1" x14ac:dyDescent="0.3">
      <c r="A905" t="s">
        <v>3505</v>
      </c>
      <c r="B905" t="s">
        <v>3506</v>
      </c>
      <c r="C905" s="1" t="str">
        <f t="shared" si="152"/>
        <v>21:0691</v>
      </c>
      <c r="D905" s="1" t="str">
        <f t="shared" si="149"/>
        <v>21:0209</v>
      </c>
      <c r="E905" t="s">
        <v>3507</v>
      </c>
      <c r="F905" t="s">
        <v>3508</v>
      </c>
      <c r="H905">
        <v>46.0350471</v>
      </c>
      <c r="I905">
        <v>-78.219621000000004</v>
      </c>
      <c r="J905" s="1" t="str">
        <f t="shared" si="150"/>
        <v>Fluid (lake)</v>
      </c>
      <c r="K905" s="1" t="str">
        <f t="shared" si="151"/>
        <v>Untreated Water</v>
      </c>
      <c r="L905">
        <v>50</v>
      </c>
      <c r="M905" t="s">
        <v>33</v>
      </c>
      <c r="N905">
        <v>904</v>
      </c>
      <c r="O905">
        <v>60</v>
      </c>
      <c r="P905">
        <v>5.2</v>
      </c>
      <c r="Q905">
        <v>2.5000000000000001E-2</v>
      </c>
      <c r="R905">
        <v>2.6</v>
      </c>
      <c r="S905">
        <v>0.36</v>
      </c>
      <c r="T905">
        <v>2</v>
      </c>
    </row>
    <row r="906" spans="1:20" hidden="1" x14ac:dyDescent="0.3">
      <c r="A906" t="s">
        <v>3509</v>
      </c>
      <c r="B906" t="s">
        <v>3510</v>
      </c>
      <c r="C906" s="1" t="str">
        <f t="shared" si="152"/>
        <v>21:0691</v>
      </c>
      <c r="D906" s="1" t="str">
        <f t="shared" si="149"/>
        <v>21:0209</v>
      </c>
      <c r="E906" t="s">
        <v>3511</v>
      </c>
      <c r="F906" t="s">
        <v>3512</v>
      </c>
      <c r="H906">
        <v>46.047987999999997</v>
      </c>
      <c r="I906">
        <v>-78.1711569</v>
      </c>
      <c r="J906" s="1" t="str">
        <f t="shared" si="150"/>
        <v>Fluid (lake)</v>
      </c>
      <c r="K906" s="1" t="str">
        <f t="shared" si="151"/>
        <v>Untreated Water</v>
      </c>
      <c r="L906">
        <v>50</v>
      </c>
      <c r="M906" t="s">
        <v>38</v>
      </c>
      <c r="N906">
        <v>905</v>
      </c>
      <c r="O906">
        <v>70</v>
      </c>
      <c r="P906">
        <v>5.6</v>
      </c>
      <c r="Q906">
        <v>2.5000000000000001E-2</v>
      </c>
      <c r="R906">
        <v>4.3</v>
      </c>
      <c r="S906">
        <v>0.96</v>
      </c>
      <c r="T906">
        <v>8</v>
      </c>
    </row>
    <row r="907" spans="1:20" hidden="1" x14ac:dyDescent="0.3">
      <c r="A907" t="s">
        <v>3513</v>
      </c>
      <c r="B907" t="s">
        <v>3514</v>
      </c>
      <c r="C907" s="1" t="str">
        <f t="shared" si="152"/>
        <v>21:0691</v>
      </c>
      <c r="D907" s="1" t="str">
        <f t="shared" si="149"/>
        <v>21:0209</v>
      </c>
      <c r="E907" t="s">
        <v>3515</v>
      </c>
      <c r="F907" t="s">
        <v>3516</v>
      </c>
      <c r="H907">
        <v>46.009163700000002</v>
      </c>
      <c r="I907">
        <v>-78.204979399999999</v>
      </c>
      <c r="J907" s="1" t="str">
        <f t="shared" si="150"/>
        <v>Fluid (lake)</v>
      </c>
      <c r="K907" s="1" t="str">
        <f t="shared" si="151"/>
        <v>Untreated Water</v>
      </c>
      <c r="L907">
        <v>50</v>
      </c>
      <c r="M907" t="s">
        <v>43</v>
      </c>
      <c r="N907">
        <v>906</v>
      </c>
      <c r="O907">
        <v>70</v>
      </c>
      <c r="P907">
        <v>5.6</v>
      </c>
      <c r="Q907">
        <v>2.5000000000000001E-2</v>
      </c>
      <c r="R907">
        <v>3.8</v>
      </c>
      <c r="S907">
        <v>1.3</v>
      </c>
      <c r="T907">
        <v>11</v>
      </c>
    </row>
    <row r="908" spans="1:20" hidden="1" x14ac:dyDescent="0.3">
      <c r="A908" t="s">
        <v>3517</v>
      </c>
      <c r="B908" t="s">
        <v>3518</v>
      </c>
      <c r="C908" s="1" t="str">
        <f t="shared" si="152"/>
        <v>21:0691</v>
      </c>
      <c r="D908" s="1" t="str">
        <f t="shared" si="149"/>
        <v>21:0209</v>
      </c>
      <c r="E908" t="s">
        <v>3519</v>
      </c>
      <c r="F908" t="s">
        <v>3520</v>
      </c>
      <c r="H908">
        <v>46.027498100000003</v>
      </c>
      <c r="I908">
        <v>-78.265586999999996</v>
      </c>
      <c r="J908" s="1" t="str">
        <f t="shared" si="150"/>
        <v>Fluid (lake)</v>
      </c>
      <c r="K908" s="1" t="str">
        <f t="shared" si="151"/>
        <v>Untreated Water</v>
      </c>
      <c r="L908">
        <v>50</v>
      </c>
      <c r="M908" t="s">
        <v>53</v>
      </c>
      <c r="N908">
        <v>907</v>
      </c>
      <c r="O908">
        <v>70</v>
      </c>
      <c r="P908">
        <v>5.6</v>
      </c>
      <c r="Q908">
        <v>2.5000000000000001E-2</v>
      </c>
      <c r="R908">
        <v>3.6</v>
      </c>
      <c r="S908">
        <v>1.1000000000000001</v>
      </c>
      <c r="T908">
        <v>5</v>
      </c>
    </row>
    <row r="909" spans="1:20" hidden="1" x14ac:dyDescent="0.3">
      <c r="A909" t="s">
        <v>3521</v>
      </c>
      <c r="B909" t="s">
        <v>3522</v>
      </c>
      <c r="C909" s="1" t="str">
        <f t="shared" si="152"/>
        <v>21:0691</v>
      </c>
      <c r="D909" s="1" t="str">
        <f t="shared" si="149"/>
        <v>21:0209</v>
      </c>
      <c r="E909" t="s">
        <v>3523</v>
      </c>
      <c r="F909" t="s">
        <v>3524</v>
      </c>
      <c r="H909">
        <v>46.017087099999998</v>
      </c>
      <c r="I909">
        <v>-78.314262799999995</v>
      </c>
      <c r="J909" s="1" t="str">
        <f t="shared" si="150"/>
        <v>Fluid (lake)</v>
      </c>
      <c r="K909" s="1" t="str">
        <f t="shared" si="151"/>
        <v>Untreated Water</v>
      </c>
      <c r="L909">
        <v>50</v>
      </c>
      <c r="M909" t="s">
        <v>58</v>
      </c>
      <c r="N909">
        <v>908</v>
      </c>
      <c r="O909">
        <v>60</v>
      </c>
      <c r="P909">
        <v>5.8</v>
      </c>
      <c r="Q909">
        <v>2.5000000000000001E-2</v>
      </c>
      <c r="R909">
        <v>6.8</v>
      </c>
      <c r="S909">
        <v>1.5</v>
      </c>
      <c r="T909">
        <v>19</v>
      </c>
    </row>
    <row r="910" spans="1:20" hidden="1" x14ac:dyDescent="0.3">
      <c r="A910" t="s">
        <v>3525</v>
      </c>
      <c r="B910" t="s">
        <v>3526</v>
      </c>
      <c r="C910" s="1" t="str">
        <f t="shared" si="152"/>
        <v>21:0691</v>
      </c>
      <c r="D910" s="1" t="str">
        <f t="shared" si="149"/>
        <v>21:0209</v>
      </c>
      <c r="E910" t="s">
        <v>3527</v>
      </c>
      <c r="F910" t="s">
        <v>3528</v>
      </c>
      <c r="H910">
        <v>46.035141699999997</v>
      </c>
      <c r="I910">
        <v>-78.330382099999994</v>
      </c>
      <c r="J910" s="1" t="str">
        <f t="shared" si="150"/>
        <v>Fluid (lake)</v>
      </c>
      <c r="K910" s="1" t="str">
        <f t="shared" si="151"/>
        <v>Untreated Water</v>
      </c>
      <c r="L910">
        <v>50</v>
      </c>
      <c r="M910" t="s">
        <v>63</v>
      </c>
      <c r="N910">
        <v>909</v>
      </c>
      <c r="O910">
        <v>60</v>
      </c>
      <c r="P910">
        <v>5.6</v>
      </c>
      <c r="Q910">
        <v>2.5000000000000001E-2</v>
      </c>
      <c r="R910">
        <v>3.8</v>
      </c>
      <c r="S910">
        <v>0.76</v>
      </c>
      <c r="T910">
        <v>7</v>
      </c>
    </row>
    <row r="911" spans="1:20" hidden="1" x14ac:dyDescent="0.3">
      <c r="A911" t="s">
        <v>3529</v>
      </c>
      <c r="B911" t="s">
        <v>3530</v>
      </c>
      <c r="C911" s="1" t="str">
        <f t="shared" si="152"/>
        <v>21:0691</v>
      </c>
      <c r="D911" s="1" t="str">
        <f t="shared" si="149"/>
        <v>21:0209</v>
      </c>
      <c r="E911" t="s">
        <v>3531</v>
      </c>
      <c r="F911" t="s">
        <v>3532</v>
      </c>
      <c r="H911">
        <v>46.0236436</v>
      </c>
      <c r="I911">
        <v>-78.410798799999995</v>
      </c>
      <c r="J911" s="1" t="str">
        <f t="shared" si="150"/>
        <v>Fluid (lake)</v>
      </c>
      <c r="K911" s="1" t="str">
        <f t="shared" si="151"/>
        <v>Untreated Water</v>
      </c>
      <c r="L911">
        <v>50</v>
      </c>
      <c r="M911" t="s">
        <v>68</v>
      </c>
      <c r="N911">
        <v>910</v>
      </c>
      <c r="O911">
        <v>60</v>
      </c>
      <c r="P911">
        <v>5.5</v>
      </c>
      <c r="Q911">
        <v>2.5000000000000001E-2</v>
      </c>
      <c r="R911">
        <v>3.7</v>
      </c>
      <c r="S911">
        <v>0.92</v>
      </c>
      <c r="T911">
        <v>7</v>
      </c>
    </row>
    <row r="912" spans="1:20" hidden="1" x14ac:dyDescent="0.3">
      <c r="A912" t="s">
        <v>3533</v>
      </c>
      <c r="B912" t="s">
        <v>3534</v>
      </c>
      <c r="C912" s="1" t="str">
        <f t="shared" si="152"/>
        <v>21:0691</v>
      </c>
      <c r="D912" s="1" t="str">
        <f t="shared" si="149"/>
        <v>21:0209</v>
      </c>
      <c r="E912" t="s">
        <v>3535</v>
      </c>
      <c r="F912" t="s">
        <v>3536</v>
      </c>
      <c r="H912">
        <v>46.039765899999999</v>
      </c>
      <c r="I912">
        <v>-78.3805002</v>
      </c>
      <c r="J912" s="1" t="str">
        <f t="shared" si="150"/>
        <v>Fluid (lake)</v>
      </c>
      <c r="K912" s="1" t="str">
        <f t="shared" si="151"/>
        <v>Untreated Water</v>
      </c>
      <c r="L912">
        <v>50</v>
      </c>
      <c r="M912" t="s">
        <v>73</v>
      </c>
      <c r="N912">
        <v>911</v>
      </c>
      <c r="O912">
        <v>60</v>
      </c>
      <c r="P912">
        <v>5.3</v>
      </c>
      <c r="Q912">
        <v>2.5000000000000001E-2</v>
      </c>
      <c r="R912">
        <v>3.6</v>
      </c>
      <c r="S912">
        <v>0.72</v>
      </c>
      <c r="T912">
        <v>4</v>
      </c>
    </row>
    <row r="913" spans="1:20" hidden="1" x14ac:dyDescent="0.3">
      <c r="A913" t="s">
        <v>3537</v>
      </c>
      <c r="B913" t="s">
        <v>3538</v>
      </c>
      <c r="C913" s="1" t="str">
        <f t="shared" si="152"/>
        <v>21:0691</v>
      </c>
      <c r="D913" s="1" t="str">
        <f t="shared" si="149"/>
        <v>21:0209</v>
      </c>
      <c r="E913" t="s">
        <v>3539</v>
      </c>
      <c r="F913" t="s">
        <v>3540</v>
      </c>
      <c r="H913">
        <v>46.059081499999998</v>
      </c>
      <c r="I913">
        <v>-78.420855099999997</v>
      </c>
      <c r="J913" s="1" t="str">
        <f t="shared" si="150"/>
        <v>Fluid (lake)</v>
      </c>
      <c r="K913" s="1" t="str">
        <f t="shared" si="151"/>
        <v>Untreated Water</v>
      </c>
      <c r="L913">
        <v>50</v>
      </c>
      <c r="M913" t="s">
        <v>78</v>
      </c>
      <c r="N913">
        <v>912</v>
      </c>
      <c r="O913">
        <v>50</v>
      </c>
      <c r="P913">
        <v>5.5</v>
      </c>
      <c r="Q913">
        <v>2.5000000000000001E-2</v>
      </c>
      <c r="R913">
        <v>3.4</v>
      </c>
      <c r="S913">
        <v>0.96</v>
      </c>
      <c r="T913">
        <v>6</v>
      </c>
    </row>
    <row r="914" spans="1:20" hidden="1" x14ac:dyDescent="0.3">
      <c r="A914" t="s">
        <v>3541</v>
      </c>
      <c r="B914" t="s">
        <v>3542</v>
      </c>
      <c r="C914" s="1" t="str">
        <f t="shared" si="152"/>
        <v>21:0691</v>
      </c>
      <c r="D914" s="1" t="str">
        <f>HYPERLINK("https://geochem.nrcan.gc.ca/cdogs/content/svy/svy_e.htm", "")</f>
        <v/>
      </c>
      <c r="G914" s="1" t="str">
        <f>HYPERLINK("https://geochem.nrcan.gc.ca/cdogs/content/cr_/cr_00080_e.htm", "80")</f>
        <v>80</v>
      </c>
      <c r="J914" t="s">
        <v>46</v>
      </c>
      <c r="K914" t="s">
        <v>47</v>
      </c>
      <c r="L914">
        <v>50</v>
      </c>
      <c r="M914" t="s">
        <v>48</v>
      </c>
      <c r="N914">
        <v>913</v>
      </c>
      <c r="O914">
        <v>60</v>
      </c>
      <c r="P914">
        <v>6</v>
      </c>
      <c r="Q914">
        <v>0.23</v>
      </c>
      <c r="R914">
        <v>13.5</v>
      </c>
      <c r="S914">
        <v>1.9</v>
      </c>
      <c r="T914">
        <v>38</v>
      </c>
    </row>
    <row r="915" spans="1:20" hidden="1" x14ac:dyDescent="0.3">
      <c r="A915" t="s">
        <v>3543</v>
      </c>
      <c r="B915" t="s">
        <v>3544</v>
      </c>
      <c r="C915" s="1" t="str">
        <f t="shared" si="152"/>
        <v>21:0691</v>
      </c>
      <c r="D915" s="1" t="str">
        <f t="shared" ref="D915:D924" si="153">HYPERLINK("https://geochem.nrcan.gc.ca/cdogs/content/svy/svy210209_e.htm", "21:0209")</f>
        <v>21:0209</v>
      </c>
      <c r="E915" t="s">
        <v>3545</v>
      </c>
      <c r="F915" t="s">
        <v>3546</v>
      </c>
      <c r="H915">
        <v>46.043856300000002</v>
      </c>
      <c r="I915">
        <v>-78.429810599999996</v>
      </c>
      <c r="J915" s="1" t="str">
        <f t="shared" ref="J915:J924" si="154">HYPERLINK("https://geochem.nrcan.gc.ca/cdogs/content/kwd/kwd020016_e.htm", "Fluid (lake)")</f>
        <v>Fluid (lake)</v>
      </c>
      <c r="K915" s="1" t="str">
        <f t="shared" ref="K915:K924" si="155">HYPERLINK("https://geochem.nrcan.gc.ca/cdogs/content/kwd/kwd080007_e.htm", "Untreated Water")</f>
        <v>Untreated Water</v>
      </c>
      <c r="L915">
        <v>50</v>
      </c>
      <c r="M915" t="s">
        <v>83</v>
      </c>
      <c r="N915">
        <v>914</v>
      </c>
      <c r="O915">
        <v>50</v>
      </c>
      <c r="P915">
        <v>5.6</v>
      </c>
      <c r="Q915">
        <v>2.5000000000000001E-2</v>
      </c>
      <c r="R915">
        <v>2.8</v>
      </c>
      <c r="S915">
        <v>0.72</v>
      </c>
      <c r="T915">
        <v>5</v>
      </c>
    </row>
    <row r="916" spans="1:20" hidden="1" x14ac:dyDescent="0.3">
      <c r="A916" t="s">
        <v>3547</v>
      </c>
      <c r="B916" t="s">
        <v>3548</v>
      </c>
      <c r="C916" s="1" t="str">
        <f t="shared" si="152"/>
        <v>21:0691</v>
      </c>
      <c r="D916" s="1" t="str">
        <f t="shared" si="153"/>
        <v>21:0209</v>
      </c>
      <c r="E916" t="s">
        <v>3549</v>
      </c>
      <c r="F916" t="s">
        <v>3550</v>
      </c>
      <c r="H916">
        <v>46.015673300000003</v>
      </c>
      <c r="I916">
        <v>-78.487158699999995</v>
      </c>
      <c r="J916" s="1" t="str">
        <f t="shared" si="154"/>
        <v>Fluid (lake)</v>
      </c>
      <c r="K916" s="1" t="str">
        <f t="shared" si="155"/>
        <v>Untreated Water</v>
      </c>
      <c r="L916">
        <v>50</v>
      </c>
      <c r="M916" t="s">
        <v>88</v>
      </c>
      <c r="N916">
        <v>915</v>
      </c>
      <c r="O916">
        <v>50</v>
      </c>
      <c r="P916">
        <v>5.5</v>
      </c>
      <c r="Q916">
        <v>2.5000000000000001E-2</v>
      </c>
      <c r="R916">
        <v>3.8</v>
      </c>
      <c r="S916">
        <v>0.96</v>
      </c>
      <c r="T916">
        <v>7</v>
      </c>
    </row>
    <row r="917" spans="1:20" hidden="1" x14ac:dyDescent="0.3">
      <c r="A917" t="s">
        <v>3551</v>
      </c>
      <c r="B917" t="s">
        <v>3552</v>
      </c>
      <c r="C917" s="1" t="str">
        <f t="shared" si="152"/>
        <v>21:0691</v>
      </c>
      <c r="D917" s="1" t="str">
        <f t="shared" si="153"/>
        <v>21:0209</v>
      </c>
      <c r="E917" t="s">
        <v>3553</v>
      </c>
      <c r="F917" t="s">
        <v>3554</v>
      </c>
      <c r="H917">
        <v>46.048437700000001</v>
      </c>
      <c r="I917">
        <v>-78.472164300000003</v>
      </c>
      <c r="J917" s="1" t="str">
        <f t="shared" si="154"/>
        <v>Fluid (lake)</v>
      </c>
      <c r="K917" s="1" t="str">
        <f t="shared" si="155"/>
        <v>Untreated Water</v>
      </c>
      <c r="L917">
        <v>50</v>
      </c>
      <c r="M917" t="s">
        <v>93</v>
      </c>
      <c r="N917">
        <v>916</v>
      </c>
      <c r="O917">
        <v>50</v>
      </c>
      <c r="P917">
        <v>5.3</v>
      </c>
      <c r="Q917">
        <v>2.5000000000000001E-2</v>
      </c>
      <c r="R917">
        <v>3.3</v>
      </c>
      <c r="S917">
        <v>0.96</v>
      </c>
      <c r="T917">
        <v>4</v>
      </c>
    </row>
    <row r="918" spans="1:20" hidden="1" x14ac:dyDescent="0.3">
      <c r="A918" t="s">
        <v>3555</v>
      </c>
      <c r="B918" t="s">
        <v>3556</v>
      </c>
      <c r="C918" s="1" t="str">
        <f t="shared" si="152"/>
        <v>21:0691</v>
      </c>
      <c r="D918" s="1" t="str">
        <f t="shared" si="153"/>
        <v>21:0209</v>
      </c>
      <c r="E918" t="s">
        <v>3557</v>
      </c>
      <c r="F918" t="s">
        <v>3558</v>
      </c>
      <c r="H918">
        <v>46.045058599999997</v>
      </c>
      <c r="I918">
        <v>-78.540022500000006</v>
      </c>
      <c r="J918" s="1" t="str">
        <f t="shared" si="154"/>
        <v>Fluid (lake)</v>
      </c>
      <c r="K918" s="1" t="str">
        <f t="shared" si="155"/>
        <v>Untreated Water</v>
      </c>
      <c r="L918">
        <v>50</v>
      </c>
      <c r="M918" t="s">
        <v>98</v>
      </c>
      <c r="N918">
        <v>917</v>
      </c>
      <c r="O918">
        <v>60</v>
      </c>
      <c r="P918">
        <v>5.6</v>
      </c>
      <c r="Q918">
        <v>2.5000000000000001E-2</v>
      </c>
      <c r="R918">
        <v>4.2</v>
      </c>
      <c r="S918">
        <v>0.92</v>
      </c>
      <c r="T918">
        <v>8</v>
      </c>
    </row>
    <row r="919" spans="1:20" hidden="1" x14ac:dyDescent="0.3">
      <c r="A919" t="s">
        <v>3559</v>
      </c>
      <c r="B919" t="s">
        <v>3560</v>
      </c>
      <c r="C919" s="1" t="str">
        <f t="shared" si="152"/>
        <v>21:0691</v>
      </c>
      <c r="D919" s="1" t="str">
        <f t="shared" si="153"/>
        <v>21:0209</v>
      </c>
      <c r="E919" t="s">
        <v>3561</v>
      </c>
      <c r="F919" t="s">
        <v>3562</v>
      </c>
      <c r="H919">
        <v>46.017774299999999</v>
      </c>
      <c r="I919">
        <v>-78.545729300000005</v>
      </c>
      <c r="J919" s="1" t="str">
        <f t="shared" si="154"/>
        <v>Fluid (lake)</v>
      </c>
      <c r="K919" s="1" t="str">
        <f t="shared" si="155"/>
        <v>Untreated Water</v>
      </c>
      <c r="L919">
        <v>50</v>
      </c>
      <c r="M919" t="s">
        <v>103</v>
      </c>
      <c r="N919">
        <v>918</v>
      </c>
      <c r="O919">
        <v>50</v>
      </c>
      <c r="P919">
        <v>5.5</v>
      </c>
      <c r="Q919">
        <v>2.5000000000000001E-2</v>
      </c>
      <c r="R919">
        <v>4</v>
      </c>
      <c r="S919">
        <v>0.68</v>
      </c>
      <c r="T919">
        <v>8</v>
      </c>
    </row>
    <row r="920" spans="1:20" hidden="1" x14ac:dyDescent="0.3">
      <c r="A920" t="s">
        <v>3563</v>
      </c>
      <c r="B920" t="s">
        <v>3564</v>
      </c>
      <c r="C920" s="1" t="str">
        <f t="shared" si="152"/>
        <v>21:0691</v>
      </c>
      <c r="D920" s="1" t="str">
        <f t="shared" si="153"/>
        <v>21:0209</v>
      </c>
      <c r="E920" t="s">
        <v>3565</v>
      </c>
      <c r="F920" t="s">
        <v>3566</v>
      </c>
      <c r="H920">
        <v>45.963603999999997</v>
      </c>
      <c r="I920">
        <v>-78.601892300000003</v>
      </c>
      <c r="J920" s="1" t="str">
        <f t="shared" si="154"/>
        <v>Fluid (lake)</v>
      </c>
      <c r="K920" s="1" t="str">
        <f t="shared" si="155"/>
        <v>Untreated Water</v>
      </c>
      <c r="L920">
        <v>50</v>
      </c>
      <c r="M920" t="s">
        <v>108</v>
      </c>
      <c r="N920">
        <v>919</v>
      </c>
      <c r="O920">
        <v>50</v>
      </c>
      <c r="P920">
        <v>5.6</v>
      </c>
      <c r="Q920">
        <v>2.5000000000000001E-2</v>
      </c>
      <c r="R920">
        <v>4.3</v>
      </c>
      <c r="S920">
        <v>0.8</v>
      </c>
      <c r="T920">
        <v>9</v>
      </c>
    </row>
    <row r="921" spans="1:20" hidden="1" x14ac:dyDescent="0.3">
      <c r="A921" t="s">
        <v>3567</v>
      </c>
      <c r="B921" t="s">
        <v>3568</v>
      </c>
      <c r="C921" s="1" t="str">
        <f t="shared" si="152"/>
        <v>21:0691</v>
      </c>
      <c r="D921" s="1" t="str">
        <f t="shared" si="153"/>
        <v>21:0209</v>
      </c>
      <c r="E921" t="s">
        <v>3569</v>
      </c>
      <c r="F921" t="s">
        <v>3570</v>
      </c>
      <c r="H921">
        <v>46.0097776</v>
      </c>
      <c r="I921">
        <v>-78.623883800000002</v>
      </c>
      <c r="J921" s="1" t="str">
        <f t="shared" si="154"/>
        <v>Fluid (lake)</v>
      </c>
      <c r="K921" s="1" t="str">
        <f t="shared" si="155"/>
        <v>Untreated Water</v>
      </c>
      <c r="L921">
        <v>50</v>
      </c>
      <c r="M921" t="s">
        <v>113</v>
      </c>
      <c r="N921">
        <v>920</v>
      </c>
      <c r="O921">
        <v>60</v>
      </c>
      <c r="P921">
        <v>5.2</v>
      </c>
      <c r="Q921">
        <v>2.5000000000000001E-2</v>
      </c>
      <c r="R921">
        <v>1.9</v>
      </c>
      <c r="S921">
        <v>0.48</v>
      </c>
      <c r="T921">
        <v>1</v>
      </c>
    </row>
    <row r="922" spans="1:20" hidden="1" x14ac:dyDescent="0.3">
      <c r="A922" t="s">
        <v>3571</v>
      </c>
      <c r="B922" t="s">
        <v>3572</v>
      </c>
      <c r="C922" s="1" t="str">
        <f t="shared" si="152"/>
        <v>21:0691</v>
      </c>
      <c r="D922" s="1" t="str">
        <f t="shared" si="153"/>
        <v>21:0209</v>
      </c>
      <c r="E922" t="s">
        <v>3573</v>
      </c>
      <c r="F922" t="s">
        <v>3574</v>
      </c>
      <c r="H922">
        <v>46.048169399999999</v>
      </c>
      <c r="I922">
        <v>-78.584596000000005</v>
      </c>
      <c r="J922" s="1" t="str">
        <f t="shared" si="154"/>
        <v>Fluid (lake)</v>
      </c>
      <c r="K922" s="1" t="str">
        <f t="shared" si="155"/>
        <v>Untreated Water</v>
      </c>
      <c r="L922">
        <v>51</v>
      </c>
      <c r="M922" t="s">
        <v>33</v>
      </c>
      <c r="N922">
        <v>921</v>
      </c>
      <c r="O922">
        <v>70</v>
      </c>
      <c r="P922">
        <v>5.4</v>
      </c>
      <c r="Q922">
        <v>2.5000000000000001E-2</v>
      </c>
      <c r="R922">
        <v>2.8</v>
      </c>
      <c r="S922">
        <v>0.44</v>
      </c>
      <c r="T922">
        <v>3</v>
      </c>
    </row>
    <row r="923" spans="1:20" hidden="1" x14ac:dyDescent="0.3">
      <c r="A923" t="s">
        <v>3575</v>
      </c>
      <c r="B923" t="s">
        <v>3576</v>
      </c>
      <c r="C923" s="1" t="str">
        <f t="shared" si="152"/>
        <v>21:0691</v>
      </c>
      <c r="D923" s="1" t="str">
        <f t="shared" si="153"/>
        <v>21:0209</v>
      </c>
      <c r="E923" t="s">
        <v>3577</v>
      </c>
      <c r="F923" t="s">
        <v>3578</v>
      </c>
      <c r="H923">
        <v>46.054346700000004</v>
      </c>
      <c r="I923">
        <v>-78.627698899999999</v>
      </c>
      <c r="J923" s="1" t="str">
        <f t="shared" si="154"/>
        <v>Fluid (lake)</v>
      </c>
      <c r="K923" s="1" t="str">
        <f t="shared" si="155"/>
        <v>Untreated Water</v>
      </c>
      <c r="L923">
        <v>51</v>
      </c>
      <c r="M923" t="s">
        <v>38</v>
      </c>
      <c r="N923">
        <v>922</v>
      </c>
      <c r="O923">
        <v>60</v>
      </c>
      <c r="P923">
        <v>5.6</v>
      </c>
      <c r="Q923">
        <v>2.5000000000000001E-2</v>
      </c>
      <c r="R923">
        <v>4.3</v>
      </c>
      <c r="S923">
        <v>0.92</v>
      </c>
      <c r="T923">
        <v>9</v>
      </c>
    </row>
    <row r="924" spans="1:20" hidden="1" x14ac:dyDescent="0.3">
      <c r="A924" t="s">
        <v>3579</v>
      </c>
      <c r="B924" t="s">
        <v>3580</v>
      </c>
      <c r="C924" s="1" t="str">
        <f t="shared" si="152"/>
        <v>21:0691</v>
      </c>
      <c r="D924" s="1" t="str">
        <f t="shared" si="153"/>
        <v>21:0209</v>
      </c>
      <c r="E924" t="s">
        <v>3581</v>
      </c>
      <c r="F924" t="s">
        <v>3582</v>
      </c>
      <c r="H924">
        <v>46.025362600000001</v>
      </c>
      <c r="I924">
        <v>-78.664291300000002</v>
      </c>
      <c r="J924" s="1" t="str">
        <f t="shared" si="154"/>
        <v>Fluid (lake)</v>
      </c>
      <c r="K924" s="1" t="str">
        <f t="shared" si="155"/>
        <v>Untreated Water</v>
      </c>
      <c r="L924">
        <v>51</v>
      </c>
      <c r="M924" t="s">
        <v>24</v>
      </c>
      <c r="N924">
        <v>923</v>
      </c>
      <c r="O924">
        <v>70</v>
      </c>
      <c r="P924">
        <v>5.2</v>
      </c>
      <c r="Q924">
        <v>2.5000000000000001E-2</v>
      </c>
      <c r="R924">
        <v>2.7</v>
      </c>
      <c r="S924">
        <v>0.48</v>
      </c>
      <c r="T924">
        <v>2</v>
      </c>
    </row>
    <row r="925" spans="1:20" hidden="1" x14ac:dyDescent="0.3">
      <c r="A925" t="s">
        <v>3583</v>
      </c>
      <c r="B925" t="s">
        <v>3584</v>
      </c>
      <c r="C925" s="1" t="str">
        <f t="shared" si="152"/>
        <v>21:0691</v>
      </c>
      <c r="D925" s="1" t="str">
        <f>HYPERLINK("https://geochem.nrcan.gc.ca/cdogs/content/svy/svy_e.htm", "")</f>
        <v/>
      </c>
      <c r="G925" s="1" t="str">
        <f>HYPERLINK("https://geochem.nrcan.gc.ca/cdogs/content/cr_/cr_00080_e.htm", "80")</f>
        <v>80</v>
      </c>
      <c r="J925" t="s">
        <v>46</v>
      </c>
      <c r="K925" t="s">
        <v>47</v>
      </c>
      <c r="L925">
        <v>51</v>
      </c>
      <c r="M925" t="s">
        <v>48</v>
      </c>
      <c r="N925">
        <v>924</v>
      </c>
      <c r="O925">
        <v>70</v>
      </c>
      <c r="P925">
        <v>5.9</v>
      </c>
      <c r="Q925">
        <v>0.22</v>
      </c>
      <c r="R925">
        <v>13.5</v>
      </c>
      <c r="S925">
        <v>1.9</v>
      </c>
      <c r="T925">
        <v>37</v>
      </c>
    </row>
    <row r="926" spans="1:20" hidden="1" x14ac:dyDescent="0.3">
      <c r="A926" t="s">
        <v>3585</v>
      </c>
      <c r="B926" t="s">
        <v>3586</v>
      </c>
      <c r="C926" s="1" t="str">
        <f t="shared" si="152"/>
        <v>21:0691</v>
      </c>
      <c r="D926" s="1" t="str">
        <f t="shared" ref="D926:D940" si="156">HYPERLINK("https://geochem.nrcan.gc.ca/cdogs/content/svy/svy210209_e.htm", "21:0209")</f>
        <v>21:0209</v>
      </c>
      <c r="E926" t="s">
        <v>3581</v>
      </c>
      <c r="F926" t="s">
        <v>3587</v>
      </c>
      <c r="H926">
        <v>46.025362600000001</v>
      </c>
      <c r="I926">
        <v>-78.664291300000002</v>
      </c>
      <c r="J926" s="1" t="str">
        <f t="shared" ref="J926:J940" si="157">HYPERLINK("https://geochem.nrcan.gc.ca/cdogs/content/kwd/kwd020016_e.htm", "Fluid (lake)")</f>
        <v>Fluid (lake)</v>
      </c>
      <c r="K926" s="1" t="str">
        <f t="shared" ref="K926:K940" si="158">HYPERLINK("https://geochem.nrcan.gc.ca/cdogs/content/kwd/kwd080007_e.htm", "Untreated Water")</f>
        <v>Untreated Water</v>
      </c>
      <c r="L926">
        <v>51</v>
      </c>
      <c r="M926" t="s">
        <v>28</v>
      </c>
      <c r="N926">
        <v>925</v>
      </c>
      <c r="O926">
        <v>70</v>
      </c>
      <c r="P926">
        <v>5.3</v>
      </c>
      <c r="Q926">
        <v>2.5000000000000001E-2</v>
      </c>
      <c r="R926">
        <v>2.7</v>
      </c>
      <c r="S926">
        <v>0.48</v>
      </c>
      <c r="T926">
        <v>2</v>
      </c>
    </row>
    <row r="927" spans="1:20" hidden="1" x14ac:dyDescent="0.3">
      <c r="A927" t="s">
        <v>3588</v>
      </c>
      <c r="B927" t="s">
        <v>3589</v>
      </c>
      <c r="C927" s="1" t="str">
        <f t="shared" si="152"/>
        <v>21:0691</v>
      </c>
      <c r="D927" s="1" t="str">
        <f t="shared" si="156"/>
        <v>21:0209</v>
      </c>
      <c r="E927" t="s">
        <v>3590</v>
      </c>
      <c r="F927" t="s">
        <v>3591</v>
      </c>
      <c r="H927">
        <v>46.046817099999998</v>
      </c>
      <c r="I927">
        <v>-78.667238600000005</v>
      </c>
      <c r="J927" s="1" t="str">
        <f t="shared" si="157"/>
        <v>Fluid (lake)</v>
      </c>
      <c r="K927" s="1" t="str">
        <f t="shared" si="158"/>
        <v>Untreated Water</v>
      </c>
      <c r="L927">
        <v>51</v>
      </c>
      <c r="M927" t="s">
        <v>43</v>
      </c>
      <c r="N927">
        <v>926</v>
      </c>
      <c r="O927">
        <v>60</v>
      </c>
      <c r="P927">
        <v>5.7</v>
      </c>
      <c r="Q927">
        <v>2.5000000000000001E-2</v>
      </c>
      <c r="R927">
        <v>5.3</v>
      </c>
      <c r="S927">
        <v>1.4</v>
      </c>
      <c r="T927">
        <v>12</v>
      </c>
    </row>
    <row r="928" spans="1:20" hidden="1" x14ac:dyDescent="0.3">
      <c r="A928" t="s">
        <v>3592</v>
      </c>
      <c r="B928" t="s">
        <v>3593</v>
      </c>
      <c r="C928" s="1" t="str">
        <f t="shared" si="152"/>
        <v>21:0691</v>
      </c>
      <c r="D928" s="1" t="str">
        <f t="shared" si="156"/>
        <v>21:0209</v>
      </c>
      <c r="E928" t="s">
        <v>3594</v>
      </c>
      <c r="F928" t="s">
        <v>3595</v>
      </c>
      <c r="H928">
        <v>46.047794199999998</v>
      </c>
      <c r="I928">
        <v>-78.697690100000003</v>
      </c>
      <c r="J928" s="1" t="str">
        <f t="shared" si="157"/>
        <v>Fluid (lake)</v>
      </c>
      <c r="K928" s="1" t="str">
        <f t="shared" si="158"/>
        <v>Untreated Water</v>
      </c>
      <c r="L928">
        <v>51</v>
      </c>
      <c r="M928" t="s">
        <v>53</v>
      </c>
      <c r="N928">
        <v>927</v>
      </c>
      <c r="O928">
        <v>50</v>
      </c>
      <c r="P928">
        <v>5.5</v>
      </c>
      <c r="Q928">
        <v>2.5000000000000001E-2</v>
      </c>
      <c r="R928">
        <v>3.8</v>
      </c>
      <c r="S928">
        <v>1.4</v>
      </c>
      <c r="T928">
        <v>6</v>
      </c>
    </row>
    <row r="929" spans="1:20" hidden="1" x14ac:dyDescent="0.3">
      <c r="A929" t="s">
        <v>3596</v>
      </c>
      <c r="B929" t="s">
        <v>3597</v>
      </c>
      <c r="C929" s="1" t="str">
        <f t="shared" si="152"/>
        <v>21:0691</v>
      </c>
      <c r="D929" s="1" t="str">
        <f t="shared" si="156"/>
        <v>21:0209</v>
      </c>
      <c r="E929" t="s">
        <v>3598</v>
      </c>
      <c r="F929" t="s">
        <v>3599</v>
      </c>
      <c r="H929">
        <v>46.0793976</v>
      </c>
      <c r="I929">
        <v>-78.760809600000002</v>
      </c>
      <c r="J929" s="1" t="str">
        <f t="shared" si="157"/>
        <v>Fluid (lake)</v>
      </c>
      <c r="K929" s="1" t="str">
        <f t="shared" si="158"/>
        <v>Untreated Water</v>
      </c>
      <c r="L929">
        <v>51</v>
      </c>
      <c r="M929" t="s">
        <v>58</v>
      </c>
      <c r="N929">
        <v>928</v>
      </c>
      <c r="O929">
        <v>50</v>
      </c>
      <c r="P929">
        <v>4.8</v>
      </c>
      <c r="Q929">
        <v>2.5000000000000001E-2</v>
      </c>
      <c r="R929">
        <v>2.2999999999999998</v>
      </c>
      <c r="S929">
        <v>0.36</v>
      </c>
      <c r="T929">
        <v>1</v>
      </c>
    </row>
    <row r="930" spans="1:20" hidden="1" x14ac:dyDescent="0.3">
      <c r="A930" t="s">
        <v>3600</v>
      </c>
      <c r="B930" t="s">
        <v>3601</v>
      </c>
      <c r="C930" s="1" t="str">
        <f t="shared" si="152"/>
        <v>21:0691</v>
      </c>
      <c r="D930" s="1" t="str">
        <f t="shared" si="156"/>
        <v>21:0209</v>
      </c>
      <c r="E930" t="s">
        <v>3602</v>
      </c>
      <c r="F930" t="s">
        <v>3603</v>
      </c>
      <c r="H930">
        <v>46.088179500000003</v>
      </c>
      <c r="I930">
        <v>-78.8473544</v>
      </c>
      <c r="J930" s="1" t="str">
        <f t="shared" si="157"/>
        <v>Fluid (lake)</v>
      </c>
      <c r="K930" s="1" t="str">
        <f t="shared" si="158"/>
        <v>Untreated Water</v>
      </c>
      <c r="L930">
        <v>51</v>
      </c>
      <c r="M930" t="s">
        <v>63</v>
      </c>
      <c r="N930">
        <v>929</v>
      </c>
      <c r="O930">
        <v>50</v>
      </c>
      <c r="P930">
        <v>5.5</v>
      </c>
      <c r="Q930">
        <v>2.5000000000000001E-2</v>
      </c>
      <c r="R930">
        <v>3.3</v>
      </c>
      <c r="S930">
        <v>0.72</v>
      </c>
      <c r="T930">
        <v>6</v>
      </c>
    </row>
    <row r="931" spans="1:20" hidden="1" x14ac:dyDescent="0.3">
      <c r="A931" t="s">
        <v>3604</v>
      </c>
      <c r="B931" t="s">
        <v>3605</v>
      </c>
      <c r="C931" s="1" t="str">
        <f t="shared" si="152"/>
        <v>21:0691</v>
      </c>
      <c r="D931" s="1" t="str">
        <f t="shared" si="156"/>
        <v>21:0209</v>
      </c>
      <c r="E931" t="s">
        <v>3606</v>
      </c>
      <c r="F931" t="s">
        <v>3607</v>
      </c>
      <c r="H931">
        <v>46.104472399999999</v>
      </c>
      <c r="I931">
        <v>-78.937760499999996</v>
      </c>
      <c r="J931" s="1" t="str">
        <f t="shared" si="157"/>
        <v>Fluid (lake)</v>
      </c>
      <c r="K931" s="1" t="str">
        <f t="shared" si="158"/>
        <v>Untreated Water</v>
      </c>
      <c r="L931">
        <v>51</v>
      </c>
      <c r="M931" t="s">
        <v>68</v>
      </c>
      <c r="N931">
        <v>930</v>
      </c>
      <c r="O931">
        <v>50</v>
      </c>
      <c r="P931">
        <v>5.5</v>
      </c>
      <c r="Q931">
        <v>2.5000000000000001E-2</v>
      </c>
      <c r="R931">
        <v>3.3</v>
      </c>
      <c r="S931">
        <v>0.76</v>
      </c>
      <c r="T931">
        <v>6</v>
      </c>
    </row>
    <row r="932" spans="1:20" hidden="1" x14ac:dyDescent="0.3">
      <c r="A932" t="s">
        <v>3608</v>
      </c>
      <c r="B932" t="s">
        <v>3609</v>
      </c>
      <c r="C932" s="1" t="str">
        <f t="shared" si="152"/>
        <v>21:0691</v>
      </c>
      <c r="D932" s="1" t="str">
        <f t="shared" si="156"/>
        <v>21:0209</v>
      </c>
      <c r="E932" t="s">
        <v>3610</v>
      </c>
      <c r="F932" t="s">
        <v>3611</v>
      </c>
      <c r="H932">
        <v>46.150139099999997</v>
      </c>
      <c r="I932">
        <v>-78.964298499999998</v>
      </c>
      <c r="J932" s="1" t="str">
        <f t="shared" si="157"/>
        <v>Fluid (lake)</v>
      </c>
      <c r="K932" s="1" t="str">
        <f t="shared" si="158"/>
        <v>Untreated Water</v>
      </c>
      <c r="L932">
        <v>51</v>
      </c>
      <c r="M932" t="s">
        <v>73</v>
      </c>
      <c r="N932">
        <v>931</v>
      </c>
      <c r="O932">
        <v>60</v>
      </c>
      <c r="P932">
        <v>5.4</v>
      </c>
      <c r="Q932">
        <v>2.5000000000000001E-2</v>
      </c>
      <c r="R932">
        <v>2.7</v>
      </c>
      <c r="S932">
        <v>0.48</v>
      </c>
      <c r="T932">
        <v>4</v>
      </c>
    </row>
    <row r="933" spans="1:20" hidden="1" x14ac:dyDescent="0.3">
      <c r="A933" t="s">
        <v>3612</v>
      </c>
      <c r="B933" t="s">
        <v>3613</v>
      </c>
      <c r="C933" s="1" t="str">
        <f t="shared" si="152"/>
        <v>21:0691</v>
      </c>
      <c r="D933" s="1" t="str">
        <f t="shared" si="156"/>
        <v>21:0209</v>
      </c>
      <c r="E933" t="s">
        <v>3614</v>
      </c>
      <c r="F933" t="s">
        <v>3615</v>
      </c>
      <c r="H933">
        <v>46.148751099999998</v>
      </c>
      <c r="I933">
        <v>-78.982466200000005</v>
      </c>
      <c r="J933" s="1" t="str">
        <f t="shared" si="157"/>
        <v>Fluid (lake)</v>
      </c>
      <c r="K933" s="1" t="str">
        <f t="shared" si="158"/>
        <v>Untreated Water</v>
      </c>
      <c r="L933">
        <v>51</v>
      </c>
      <c r="M933" t="s">
        <v>78</v>
      </c>
      <c r="N933">
        <v>932</v>
      </c>
      <c r="O933">
        <v>50</v>
      </c>
      <c r="P933">
        <v>5.4</v>
      </c>
      <c r="Q933">
        <v>2.5000000000000001E-2</v>
      </c>
      <c r="R933">
        <v>3</v>
      </c>
      <c r="S933">
        <v>0.48</v>
      </c>
      <c r="T933">
        <v>3</v>
      </c>
    </row>
    <row r="934" spans="1:20" hidden="1" x14ac:dyDescent="0.3">
      <c r="A934" t="s">
        <v>3616</v>
      </c>
      <c r="B934" t="s">
        <v>3617</v>
      </c>
      <c r="C934" s="1" t="str">
        <f t="shared" si="152"/>
        <v>21:0691</v>
      </c>
      <c r="D934" s="1" t="str">
        <f t="shared" si="156"/>
        <v>21:0209</v>
      </c>
      <c r="E934" t="s">
        <v>3618</v>
      </c>
      <c r="F934" t="s">
        <v>3619</v>
      </c>
      <c r="H934">
        <v>46.248179399999998</v>
      </c>
      <c r="I934">
        <v>-78.969377800000004</v>
      </c>
      <c r="J934" s="1" t="str">
        <f t="shared" si="157"/>
        <v>Fluid (lake)</v>
      </c>
      <c r="K934" s="1" t="str">
        <f t="shared" si="158"/>
        <v>Untreated Water</v>
      </c>
      <c r="L934">
        <v>51</v>
      </c>
      <c r="M934" t="s">
        <v>83</v>
      </c>
      <c r="N934">
        <v>933</v>
      </c>
      <c r="O934">
        <v>50</v>
      </c>
      <c r="P934">
        <v>5.9</v>
      </c>
      <c r="Q934">
        <v>2.5000000000000001E-2</v>
      </c>
      <c r="R934">
        <v>6.7</v>
      </c>
      <c r="S934">
        <v>2.2999999999999998</v>
      </c>
      <c r="T934">
        <v>21</v>
      </c>
    </row>
    <row r="935" spans="1:20" hidden="1" x14ac:dyDescent="0.3">
      <c r="A935" t="s">
        <v>3620</v>
      </c>
      <c r="B935" t="s">
        <v>3621</v>
      </c>
      <c r="C935" s="1" t="str">
        <f t="shared" si="152"/>
        <v>21:0691</v>
      </c>
      <c r="D935" s="1" t="str">
        <f t="shared" si="156"/>
        <v>21:0209</v>
      </c>
      <c r="E935" t="s">
        <v>3622</v>
      </c>
      <c r="F935" t="s">
        <v>3623</v>
      </c>
      <c r="H935">
        <v>46.284723999999997</v>
      </c>
      <c r="I935">
        <v>-79.043411500000005</v>
      </c>
      <c r="J935" s="1" t="str">
        <f t="shared" si="157"/>
        <v>Fluid (lake)</v>
      </c>
      <c r="K935" s="1" t="str">
        <f t="shared" si="158"/>
        <v>Untreated Water</v>
      </c>
      <c r="L935">
        <v>51</v>
      </c>
      <c r="M935" t="s">
        <v>88</v>
      </c>
      <c r="N935">
        <v>934</v>
      </c>
      <c r="O935">
        <v>60</v>
      </c>
      <c r="P935">
        <v>5.8</v>
      </c>
      <c r="Q935">
        <v>2.5000000000000001E-2</v>
      </c>
      <c r="R935">
        <v>5.6</v>
      </c>
      <c r="S935">
        <v>1.5</v>
      </c>
      <c r="T935">
        <v>16</v>
      </c>
    </row>
    <row r="936" spans="1:20" hidden="1" x14ac:dyDescent="0.3">
      <c r="A936" t="s">
        <v>3624</v>
      </c>
      <c r="B936" t="s">
        <v>3625</v>
      </c>
      <c r="C936" s="1" t="str">
        <f t="shared" si="152"/>
        <v>21:0691</v>
      </c>
      <c r="D936" s="1" t="str">
        <f t="shared" si="156"/>
        <v>21:0209</v>
      </c>
      <c r="E936" t="s">
        <v>3626</v>
      </c>
      <c r="F936" t="s">
        <v>3627</v>
      </c>
      <c r="H936">
        <v>46.304731199999999</v>
      </c>
      <c r="I936">
        <v>-79.049724299999994</v>
      </c>
      <c r="J936" s="1" t="str">
        <f t="shared" si="157"/>
        <v>Fluid (lake)</v>
      </c>
      <c r="K936" s="1" t="str">
        <f t="shared" si="158"/>
        <v>Untreated Water</v>
      </c>
      <c r="L936">
        <v>51</v>
      </c>
      <c r="M936" t="s">
        <v>93</v>
      </c>
      <c r="N936">
        <v>935</v>
      </c>
      <c r="O936">
        <v>70</v>
      </c>
      <c r="P936">
        <v>5.7</v>
      </c>
      <c r="Q936">
        <v>2.5000000000000001E-2</v>
      </c>
      <c r="R936">
        <v>4.8</v>
      </c>
      <c r="S936">
        <v>1.1000000000000001</v>
      </c>
      <c r="T936">
        <v>12</v>
      </c>
    </row>
    <row r="937" spans="1:20" hidden="1" x14ac:dyDescent="0.3">
      <c r="A937" t="s">
        <v>3628</v>
      </c>
      <c r="B937" t="s">
        <v>3629</v>
      </c>
      <c r="C937" s="1" t="str">
        <f t="shared" si="152"/>
        <v>21:0691</v>
      </c>
      <c r="D937" s="1" t="str">
        <f t="shared" si="156"/>
        <v>21:0209</v>
      </c>
      <c r="E937" t="s">
        <v>3630</v>
      </c>
      <c r="F937" t="s">
        <v>3631</v>
      </c>
      <c r="H937">
        <v>46.319583700000003</v>
      </c>
      <c r="I937">
        <v>-79.094167299999995</v>
      </c>
      <c r="J937" s="1" t="str">
        <f t="shared" si="157"/>
        <v>Fluid (lake)</v>
      </c>
      <c r="K937" s="1" t="str">
        <f t="shared" si="158"/>
        <v>Untreated Water</v>
      </c>
      <c r="L937">
        <v>51</v>
      </c>
      <c r="M937" t="s">
        <v>98</v>
      </c>
      <c r="N937">
        <v>936</v>
      </c>
      <c r="O937">
        <v>80</v>
      </c>
      <c r="P937">
        <v>5.7</v>
      </c>
      <c r="Q937">
        <v>2.5000000000000001E-2</v>
      </c>
      <c r="R937">
        <v>4.8</v>
      </c>
      <c r="S937">
        <v>1.2</v>
      </c>
      <c r="T937">
        <v>13</v>
      </c>
    </row>
    <row r="938" spans="1:20" hidden="1" x14ac:dyDescent="0.3">
      <c r="A938" t="s">
        <v>3632</v>
      </c>
      <c r="B938" t="s">
        <v>3633</v>
      </c>
      <c r="C938" s="1" t="str">
        <f t="shared" si="152"/>
        <v>21:0691</v>
      </c>
      <c r="D938" s="1" t="str">
        <f t="shared" si="156"/>
        <v>21:0209</v>
      </c>
      <c r="E938" t="s">
        <v>3634</v>
      </c>
      <c r="F938" t="s">
        <v>3635</v>
      </c>
      <c r="H938">
        <v>46.337898799999998</v>
      </c>
      <c r="I938">
        <v>-79.106096300000004</v>
      </c>
      <c r="J938" s="1" t="str">
        <f t="shared" si="157"/>
        <v>Fluid (lake)</v>
      </c>
      <c r="K938" s="1" t="str">
        <f t="shared" si="158"/>
        <v>Untreated Water</v>
      </c>
      <c r="L938">
        <v>51</v>
      </c>
      <c r="M938" t="s">
        <v>103</v>
      </c>
      <c r="N938">
        <v>937</v>
      </c>
      <c r="O938">
        <v>80</v>
      </c>
      <c r="P938">
        <v>5.7</v>
      </c>
      <c r="Q938">
        <v>2.5000000000000001E-2</v>
      </c>
      <c r="R938">
        <v>5</v>
      </c>
      <c r="S938">
        <v>1.2</v>
      </c>
      <c r="T938">
        <v>13</v>
      </c>
    </row>
    <row r="939" spans="1:20" hidden="1" x14ac:dyDescent="0.3">
      <c r="A939" t="s">
        <v>3636</v>
      </c>
      <c r="B939" t="s">
        <v>3637</v>
      </c>
      <c r="C939" s="1" t="str">
        <f t="shared" si="152"/>
        <v>21:0691</v>
      </c>
      <c r="D939" s="1" t="str">
        <f t="shared" si="156"/>
        <v>21:0209</v>
      </c>
      <c r="E939" t="s">
        <v>3638</v>
      </c>
      <c r="F939" t="s">
        <v>3639</v>
      </c>
      <c r="H939">
        <v>46.332730499999997</v>
      </c>
      <c r="I939">
        <v>-79.152737599999995</v>
      </c>
      <c r="J939" s="1" t="str">
        <f t="shared" si="157"/>
        <v>Fluid (lake)</v>
      </c>
      <c r="K939" s="1" t="str">
        <f t="shared" si="158"/>
        <v>Untreated Water</v>
      </c>
      <c r="L939">
        <v>51</v>
      </c>
      <c r="M939" t="s">
        <v>108</v>
      </c>
      <c r="N939">
        <v>938</v>
      </c>
      <c r="O939">
        <v>80</v>
      </c>
      <c r="P939">
        <v>5.5</v>
      </c>
      <c r="Q939">
        <v>2.5000000000000001E-2</v>
      </c>
      <c r="R939">
        <v>4.7</v>
      </c>
      <c r="S939">
        <v>1.3</v>
      </c>
      <c r="T939">
        <v>11</v>
      </c>
    </row>
    <row r="940" spans="1:20" hidden="1" x14ac:dyDescent="0.3">
      <c r="A940" t="s">
        <v>3640</v>
      </c>
      <c r="B940" t="s">
        <v>3641</v>
      </c>
      <c r="C940" s="1" t="str">
        <f t="shared" si="152"/>
        <v>21:0691</v>
      </c>
      <c r="D940" s="1" t="str">
        <f t="shared" si="156"/>
        <v>21:0209</v>
      </c>
      <c r="E940" t="s">
        <v>3642</v>
      </c>
      <c r="F940" t="s">
        <v>3643</v>
      </c>
      <c r="H940">
        <v>46.308679599999998</v>
      </c>
      <c r="I940">
        <v>-79.126546599999998</v>
      </c>
      <c r="J940" s="1" t="str">
        <f t="shared" si="157"/>
        <v>Fluid (lake)</v>
      </c>
      <c r="K940" s="1" t="str">
        <f t="shared" si="158"/>
        <v>Untreated Water</v>
      </c>
      <c r="L940">
        <v>51</v>
      </c>
      <c r="M940" t="s">
        <v>113</v>
      </c>
      <c r="N940">
        <v>939</v>
      </c>
      <c r="O940">
        <v>70</v>
      </c>
      <c r="P940">
        <v>5.6</v>
      </c>
      <c r="Q940">
        <v>2.5000000000000001E-2</v>
      </c>
      <c r="R940">
        <v>4.3</v>
      </c>
      <c r="S940">
        <v>1.1000000000000001</v>
      </c>
      <c r="T940">
        <v>13</v>
      </c>
    </row>
    <row r="941" spans="1:20" hidden="1" x14ac:dyDescent="0.3">
      <c r="A941" t="s">
        <v>3644</v>
      </c>
      <c r="B941" t="s">
        <v>3645</v>
      </c>
      <c r="C941" s="1" t="str">
        <f t="shared" si="152"/>
        <v>21:0691</v>
      </c>
      <c r="D941" s="1" t="str">
        <f>HYPERLINK("https://geochem.nrcan.gc.ca/cdogs/content/svy/svy_e.htm", "")</f>
        <v/>
      </c>
      <c r="G941" s="1" t="str">
        <f>HYPERLINK("https://geochem.nrcan.gc.ca/cdogs/content/cr_/cr_00082_e.htm", "82")</f>
        <v>82</v>
      </c>
      <c r="J941" t="s">
        <v>46</v>
      </c>
      <c r="K941" t="s">
        <v>47</v>
      </c>
      <c r="L941">
        <v>52</v>
      </c>
      <c r="M941" t="s">
        <v>48</v>
      </c>
      <c r="N941">
        <v>940</v>
      </c>
      <c r="O941">
        <v>120</v>
      </c>
      <c r="P941">
        <v>6</v>
      </c>
      <c r="Q941">
        <v>0.46</v>
      </c>
      <c r="R941">
        <v>17.5</v>
      </c>
      <c r="S941">
        <v>2</v>
      </c>
      <c r="T941">
        <v>36</v>
      </c>
    </row>
    <row r="942" spans="1:20" hidden="1" x14ac:dyDescent="0.3">
      <c r="A942" t="s">
        <v>3646</v>
      </c>
      <c r="B942" t="s">
        <v>3647</v>
      </c>
      <c r="C942" s="1" t="str">
        <f t="shared" si="152"/>
        <v>21:0691</v>
      </c>
      <c r="D942" s="1" t="str">
        <f t="shared" ref="D942:D963" si="159">HYPERLINK("https://geochem.nrcan.gc.ca/cdogs/content/svy/svy210209_e.htm", "21:0209")</f>
        <v>21:0209</v>
      </c>
      <c r="E942" t="s">
        <v>3648</v>
      </c>
      <c r="F942" t="s">
        <v>3649</v>
      </c>
      <c r="H942">
        <v>46.184690199999999</v>
      </c>
      <c r="I942">
        <v>-79.012833700000002</v>
      </c>
      <c r="J942" s="1" t="str">
        <f t="shared" ref="J942:J963" si="160">HYPERLINK("https://geochem.nrcan.gc.ca/cdogs/content/kwd/kwd020016_e.htm", "Fluid (lake)")</f>
        <v>Fluid (lake)</v>
      </c>
      <c r="K942" s="1" t="str">
        <f t="shared" ref="K942:K963" si="161">HYPERLINK("https://geochem.nrcan.gc.ca/cdogs/content/kwd/kwd080007_e.htm", "Untreated Water")</f>
        <v>Untreated Water</v>
      </c>
      <c r="L942">
        <v>52</v>
      </c>
      <c r="M942" t="s">
        <v>24</v>
      </c>
      <c r="N942">
        <v>941</v>
      </c>
      <c r="O942">
        <v>60</v>
      </c>
      <c r="P942">
        <v>5.8</v>
      </c>
      <c r="Q942">
        <v>2.5000000000000001E-2</v>
      </c>
      <c r="R942">
        <v>6</v>
      </c>
      <c r="S942">
        <v>1.6</v>
      </c>
      <c r="T942">
        <v>19</v>
      </c>
    </row>
    <row r="943" spans="1:20" hidden="1" x14ac:dyDescent="0.3">
      <c r="A943" t="s">
        <v>3650</v>
      </c>
      <c r="B943" t="s">
        <v>3651</v>
      </c>
      <c r="C943" s="1" t="str">
        <f t="shared" si="152"/>
        <v>21:0691</v>
      </c>
      <c r="D943" s="1" t="str">
        <f t="shared" si="159"/>
        <v>21:0209</v>
      </c>
      <c r="E943" t="s">
        <v>3648</v>
      </c>
      <c r="F943" t="s">
        <v>3652</v>
      </c>
      <c r="H943">
        <v>46.184690199999999</v>
      </c>
      <c r="I943">
        <v>-79.012833700000002</v>
      </c>
      <c r="J943" s="1" t="str">
        <f t="shared" si="160"/>
        <v>Fluid (lake)</v>
      </c>
      <c r="K943" s="1" t="str">
        <f t="shared" si="161"/>
        <v>Untreated Water</v>
      </c>
      <c r="L943">
        <v>52</v>
      </c>
      <c r="M943" t="s">
        <v>28</v>
      </c>
      <c r="N943">
        <v>942</v>
      </c>
      <c r="O943">
        <v>60</v>
      </c>
      <c r="P943">
        <v>5.8</v>
      </c>
      <c r="Q943">
        <v>2.5000000000000001E-2</v>
      </c>
      <c r="R943">
        <v>5.8</v>
      </c>
      <c r="S943">
        <v>1.5</v>
      </c>
      <c r="T943">
        <v>19</v>
      </c>
    </row>
    <row r="944" spans="1:20" hidden="1" x14ac:dyDescent="0.3">
      <c r="A944" t="s">
        <v>3653</v>
      </c>
      <c r="B944" t="s">
        <v>3654</v>
      </c>
      <c r="C944" s="1" t="str">
        <f t="shared" si="152"/>
        <v>21:0691</v>
      </c>
      <c r="D944" s="1" t="str">
        <f t="shared" si="159"/>
        <v>21:0209</v>
      </c>
      <c r="E944" t="s">
        <v>3655</v>
      </c>
      <c r="F944" t="s">
        <v>3656</v>
      </c>
      <c r="H944">
        <v>46.083284499999998</v>
      </c>
      <c r="I944">
        <v>-78.968376599999999</v>
      </c>
      <c r="J944" s="1" t="str">
        <f t="shared" si="160"/>
        <v>Fluid (lake)</v>
      </c>
      <c r="K944" s="1" t="str">
        <f t="shared" si="161"/>
        <v>Untreated Water</v>
      </c>
      <c r="L944">
        <v>52</v>
      </c>
      <c r="M944" t="s">
        <v>33</v>
      </c>
      <c r="N944">
        <v>943</v>
      </c>
      <c r="O944">
        <v>60</v>
      </c>
      <c r="P944">
        <v>5.5</v>
      </c>
      <c r="Q944">
        <v>2.5000000000000001E-2</v>
      </c>
      <c r="R944">
        <v>3</v>
      </c>
      <c r="S944">
        <v>0.76</v>
      </c>
      <c r="T944">
        <v>6</v>
      </c>
    </row>
    <row r="945" spans="1:20" hidden="1" x14ac:dyDescent="0.3">
      <c r="A945" t="s">
        <v>3657</v>
      </c>
      <c r="B945" t="s">
        <v>3658</v>
      </c>
      <c r="C945" s="1" t="str">
        <f t="shared" si="152"/>
        <v>21:0691</v>
      </c>
      <c r="D945" s="1" t="str">
        <f t="shared" si="159"/>
        <v>21:0209</v>
      </c>
      <c r="E945" t="s">
        <v>3659</v>
      </c>
      <c r="F945" t="s">
        <v>3660</v>
      </c>
      <c r="H945">
        <v>46.053671299999998</v>
      </c>
      <c r="I945">
        <v>-78.905473099999995</v>
      </c>
      <c r="J945" s="1" t="str">
        <f t="shared" si="160"/>
        <v>Fluid (lake)</v>
      </c>
      <c r="K945" s="1" t="str">
        <f t="shared" si="161"/>
        <v>Untreated Water</v>
      </c>
      <c r="L945">
        <v>52</v>
      </c>
      <c r="M945" t="s">
        <v>38</v>
      </c>
      <c r="N945">
        <v>944</v>
      </c>
      <c r="O945">
        <v>60</v>
      </c>
      <c r="P945">
        <v>5.5</v>
      </c>
      <c r="Q945">
        <v>2.5000000000000001E-2</v>
      </c>
      <c r="R945">
        <v>2.8</v>
      </c>
      <c r="S945">
        <v>0.72</v>
      </c>
      <c r="T945">
        <v>6</v>
      </c>
    </row>
    <row r="946" spans="1:20" hidden="1" x14ac:dyDescent="0.3">
      <c r="A946" t="s">
        <v>3661</v>
      </c>
      <c r="B946" t="s">
        <v>3662</v>
      </c>
      <c r="C946" s="1" t="str">
        <f t="shared" si="152"/>
        <v>21:0691</v>
      </c>
      <c r="D946" s="1" t="str">
        <f t="shared" si="159"/>
        <v>21:0209</v>
      </c>
      <c r="E946" t="s">
        <v>3663</v>
      </c>
      <c r="F946" t="s">
        <v>3664</v>
      </c>
      <c r="H946">
        <v>46.046238199999998</v>
      </c>
      <c r="I946">
        <v>-78.843116600000002</v>
      </c>
      <c r="J946" s="1" t="str">
        <f t="shared" si="160"/>
        <v>Fluid (lake)</v>
      </c>
      <c r="K946" s="1" t="str">
        <f t="shared" si="161"/>
        <v>Untreated Water</v>
      </c>
      <c r="L946">
        <v>52</v>
      </c>
      <c r="M946" t="s">
        <v>43</v>
      </c>
      <c r="N946">
        <v>945</v>
      </c>
      <c r="O946">
        <v>60</v>
      </c>
      <c r="P946">
        <v>5.4</v>
      </c>
      <c r="Q946">
        <v>2.5000000000000001E-2</v>
      </c>
      <c r="R946">
        <v>4.4000000000000004</v>
      </c>
      <c r="S946">
        <v>1.1000000000000001</v>
      </c>
      <c r="T946">
        <v>6</v>
      </c>
    </row>
    <row r="947" spans="1:20" hidden="1" x14ac:dyDescent="0.3">
      <c r="A947" t="s">
        <v>3665</v>
      </c>
      <c r="B947" t="s">
        <v>3666</v>
      </c>
      <c r="C947" s="1" t="str">
        <f t="shared" si="152"/>
        <v>21:0691</v>
      </c>
      <c r="D947" s="1" t="str">
        <f t="shared" si="159"/>
        <v>21:0209</v>
      </c>
      <c r="E947" t="s">
        <v>3667</v>
      </c>
      <c r="F947" t="s">
        <v>3668</v>
      </c>
      <c r="H947">
        <v>46.060771799999998</v>
      </c>
      <c r="I947">
        <v>-78.810796999999994</v>
      </c>
      <c r="J947" s="1" t="str">
        <f t="shared" si="160"/>
        <v>Fluid (lake)</v>
      </c>
      <c r="K947" s="1" t="str">
        <f t="shared" si="161"/>
        <v>Untreated Water</v>
      </c>
      <c r="L947">
        <v>52</v>
      </c>
      <c r="M947" t="s">
        <v>53</v>
      </c>
      <c r="N947">
        <v>946</v>
      </c>
      <c r="O947">
        <v>50</v>
      </c>
      <c r="P947">
        <v>5.5</v>
      </c>
      <c r="Q947">
        <v>2.5000000000000001E-2</v>
      </c>
      <c r="R947">
        <v>2.8</v>
      </c>
      <c r="S947">
        <v>0.8</v>
      </c>
      <c r="T947">
        <v>5</v>
      </c>
    </row>
    <row r="948" spans="1:20" hidden="1" x14ac:dyDescent="0.3">
      <c r="A948" t="s">
        <v>3669</v>
      </c>
      <c r="B948" t="s">
        <v>3670</v>
      </c>
      <c r="C948" s="1" t="str">
        <f t="shared" si="152"/>
        <v>21:0691</v>
      </c>
      <c r="D948" s="1" t="str">
        <f t="shared" si="159"/>
        <v>21:0209</v>
      </c>
      <c r="E948" t="s">
        <v>3671</v>
      </c>
      <c r="F948" t="s">
        <v>3672</v>
      </c>
      <c r="H948">
        <v>46.040760499999998</v>
      </c>
      <c r="I948">
        <v>-78.757240899999999</v>
      </c>
      <c r="J948" s="1" t="str">
        <f t="shared" si="160"/>
        <v>Fluid (lake)</v>
      </c>
      <c r="K948" s="1" t="str">
        <f t="shared" si="161"/>
        <v>Untreated Water</v>
      </c>
      <c r="L948">
        <v>52</v>
      </c>
      <c r="M948" t="s">
        <v>58</v>
      </c>
      <c r="N948">
        <v>947</v>
      </c>
      <c r="O948">
        <v>60</v>
      </c>
      <c r="P948">
        <v>5.6</v>
      </c>
      <c r="Q948">
        <v>2.5000000000000001E-2</v>
      </c>
      <c r="R948">
        <v>3.8</v>
      </c>
      <c r="S948">
        <v>1.2</v>
      </c>
      <c r="T948">
        <v>10</v>
      </c>
    </row>
    <row r="949" spans="1:20" hidden="1" x14ac:dyDescent="0.3">
      <c r="A949" t="s">
        <v>3673</v>
      </c>
      <c r="B949" t="s">
        <v>3674</v>
      </c>
      <c r="C949" s="1" t="str">
        <f t="shared" si="152"/>
        <v>21:0691</v>
      </c>
      <c r="D949" s="1" t="str">
        <f t="shared" si="159"/>
        <v>21:0209</v>
      </c>
      <c r="E949" t="s">
        <v>3675</v>
      </c>
      <c r="F949" t="s">
        <v>3676</v>
      </c>
      <c r="H949">
        <v>46.022562000000001</v>
      </c>
      <c r="I949">
        <v>-78.727201300000004</v>
      </c>
      <c r="J949" s="1" t="str">
        <f t="shared" si="160"/>
        <v>Fluid (lake)</v>
      </c>
      <c r="K949" s="1" t="str">
        <f t="shared" si="161"/>
        <v>Untreated Water</v>
      </c>
      <c r="L949">
        <v>52</v>
      </c>
      <c r="M949" t="s">
        <v>63</v>
      </c>
      <c r="N949">
        <v>948</v>
      </c>
      <c r="O949">
        <v>70</v>
      </c>
      <c r="P949">
        <v>5.5</v>
      </c>
      <c r="Q949">
        <v>2.5000000000000001E-2</v>
      </c>
      <c r="R949">
        <v>3.3</v>
      </c>
      <c r="S949">
        <v>0.72</v>
      </c>
      <c r="T949">
        <v>5</v>
      </c>
    </row>
    <row r="950" spans="1:20" hidden="1" x14ac:dyDescent="0.3">
      <c r="A950" t="s">
        <v>3677</v>
      </c>
      <c r="B950" t="s">
        <v>3678</v>
      </c>
      <c r="C950" s="1" t="str">
        <f t="shared" si="152"/>
        <v>21:0691</v>
      </c>
      <c r="D950" s="1" t="str">
        <f t="shared" si="159"/>
        <v>21:0209</v>
      </c>
      <c r="E950" t="s">
        <v>3679</v>
      </c>
      <c r="F950" t="s">
        <v>3680</v>
      </c>
      <c r="H950">
        <v>46.010933299999998</v>
      </c>
      <c r="I950">
        <v>-78.7924328</v>
      </c>
      <c r="J950" s="1" t="str">
        <f t="shared" si="160"/>
        <v>Fluid (lake)</v>
      </c>
      <c r="K950" s="1" t="str">
        <f t="shared" si="161"/>
        <v>Untreated Water</v>
      </c>
      <c r="L950">
        <v>52</v>
      </c>
      <c r="M950" t="s">
        <v>68</v>
      </c>
      <c r="N950">
        <v>949</v>
      </c>
      <c r="O950">
        <v>60</v>
      </c>
      <c r="P950">
        <v>5.5</v>
      </c>
      <c r="Q950">
        <v>2.5000000000000001E-2</v>
      </c>
      <c r="R950">
        <v>3.3</v>
      </c>
      <c r="S950">
        <v>0.76</v>
      </c>
      <c r="T950">
        <v>6</v>
      </c>
    </row>
    <row r="951" spans="1:20" hidden="1" x14ac:dyDescent="0.3">
      <c r="A951" t="s">
        <v>3681</v>
      </c>
      <c r="B951" t="s">
        <v>3682</v>
      </c>
      <c r="C951" s="1" t="str">
        <f t="shared" si="152"/>
        <v>21:0691</v>
      </c>
      <c r="D951" s="1" t="str">
        <f t="shared" si="159"/>
        <v>21:0209</v>
      </c>
      <c r="E951" t="s">
        <v>3683</v>
      </c>
      <c r="F951" t="s">
        <v>3684</v>
      </c>
      <c r="H951">
        <v>46.018979700000003</v>
      </c>
      <c r="I951">
        <v>-78.8158581</v>
      </c>
      <c r="J951" s="1" t="str">
        <f t="shared" si="160"/>
        <v>Fluid (lake)</v>
      </c>
      <c r="K951" s="1" t="str">
        <f t="shared" si="161"/>
        <v>Untreated Water</v>
      </c>
      <c r="L951">
        <v>52</v>
      </c>
      <c r="M951" t="s">
        <v>73</v>
      </c>
      <c r="N951">
        <v>950</v>
      </c>
      <c r="O951">
        <v>60</v>
      </c>
      <c r="P951">
        <v>5.5</v>
      </c>
      <c r="Q951">
        <v>2.5000000000000001E-2</v>
      </c>
      <c r="R951">
        <v>3</v>
      </c>
      <c r="S951">
        <v>0.68</v>
      </c>
      <c r="T951">
        <v>5</v>
      </c>
    </row>
    <row r="952" spans="1:20" hidden="1" x14ac:dyDescent="0.3">
      <c r="A952" t="s">
        <v>3685</v>
      </c>
      <c r="B952" t="s">
        <v>3686</v>
      </c>
      <c r="C952" s="1" t="str">
        <f t="shared" si="152"/>
        <v>21:0691</v>
      </c>
      <c r="D952" s="1" t="str">
        <f t="shared" si="159"/>
        <v>21:0209</v>
      </c>
      <c r="E952" t="s">
        <v>3687</v>
      </c>
      <c r="F952" t="s">
        <v>3688</v>
      </c>
      <c r="H952">
        <v>46.018479499999998</v>
      </c>
      <c r="I952">
        <v>-78.847852700000004</v>
      </c>
      <c r="J952" s="1" t="str">
        <f t="shared" si="160"/>
        <v>Fluid (lake)</v>
      </c>
      <c r="K952" s="1" t="str">
        <f t="shared" si="161"/>
        <v>Untreated Water</v>
      </c>
      <c r="L952">
        <v>52</v>
      </c>
      <c r="M952" t="s">
        <v>78</v>
      </c>
      <c r="N952">
        <v>951</v>
      </c>
      <c r="O952">
        <v>60</v>
      </c>
      <c r="P952">
        <v>5.3</v>
      </c>
      <c r="Q952">
        <v>2.5000000000000001E-2</v>
      </c>
      <c r="R952">
        <v>2.6</v>
      </c>
      <c r="S952">
        <v>0.72</v>
      </c>
      <c r="T952">
        <v>3</v>
      </c>
    </row>
    <row r="953" spans="1:20" hidden="1" x14ac:dyDescent="0.3">
      <c r="A953" t="s">
        <v>3689</v>
      </c>
      <c r="B953" t="s">
        <v>3690</v>
      </c>
      <c r="C953" s="1" t="str">
        <f t="shared" si="152"/>
        <v>21:0691</v>
      </c>
      <c r="D953" s="1" t="str">
        <f t="shared" si="159"/>
        <v>21:0209</v>
      </c>
      <c r="E953" t="s">
        <v>3691</v>
      </c>
      <c r="F953" t="s">
        <v>3692</v>
      </c>
      <c r="H953">
        <v>46.022499400000001</v>
      </c>
      <c r="I953">
        <v>-78.908756999999994</v>
      </c>
      <c r="J953" s="1" t="str">
        <f t="shared" si="160"/>
        <v>Fluid (lake)</v>
      </c>
      <c r="K953" s="1" t="str">
        <f t="shared" si="161"/>
        <v>Untreated Water</v>
      </c>
      <c r="L953">
        <v>52</v>
      </c>
      <c r="M953" t="s">
        <v>83</v>
      </c>
      <c r="N953">
        <v>952</v>
      </c>
      <c r="O953">
        <v>70</v>
      </c>
      <c r="P953">
        <v>5.2</v>
      </c>
      <c r="Q953">
        <v>2.5000000000000001E-2</v>
      </c>
      <c r="R953">
        <v>2.8</v>
      </c>
      <c r="S953">
        <v>0.52</v>
      </c>
      <c r="T953">
        <v>2</v>
      </c>
    </row>
    <row r="954" spans="1:20" hidden="1" x14ac:dyDescent="0.3">
      <c r="A954" t="s">
        <v>3693</v>
      </c>
      <c r="B954" t="s">
        <v>3694</v>
      </c>
      <c r="C954" s="1" t="str">
        <f t="shared" si="152"/>
        <v>21:0691</v>
      </c>
      <c r="D954" s="1" t="str">
        <f t="shared" si="159"/>
        <v>21:0209</v>
      </c>
      <c r="E954" t="s">
        <v>3695</v>
      </c>
      <c r="F954" t="s">
        <v>3696</v>
      </c>
      <c r="H954">
        <v>46.059040000000003</v>
      </c>
      <c r="I954">
        <v>-78.936880500000001</v>
      </c>
      <c r="J954" s="1" t="str">
        <f t="shared" si="160"/>
        <v>Fluid (lake)</v>
      </c>
      <c r="K954" s="1" t="str">
        <f t="shared" si="161"/>
        <v>Untreated Water</v>
      </c>
      <c r="L954">
        <v>52</v>
      </c>
      <c r="M954" t="s">
        <v>88</v>
      </c>
      <c r="N954">
        <v>953</v>
      </c>
      <c r="O954">
        <v>70</v>
      </c>
      <c r="P954">
        <v>5.4</v>
      </c>
      <c r="Q954">
        <v>2.5000000000000001E-2</v>
      </c>
      <c r="R954">
        <v>2.8</v>
      </c>
      <c r="S954">
        <v>0.72</v>
      </c>
      <c r="T954">
        <v>5</v>
      </c>
    </row>
    <row r="955" spans="1:20" hidden="1" x14ac:dyDescent="0.3">
      <c r="A955" t="s">
        <v>3697</v>
      </c>
      <c r="B955" t="s">
        <v>3698</v>
      </c>
      <c r="C955" s="1" t="str">
        <f t="shared" si="152"/>
        <v>21:0691</v>
      </c>
      <c r="D955" s="1" t="str">
        <f t="shared" si="159"/>
        <v>21:0209</v>
      </c>
      <c r="E955" t="s">
        <v>3699</v>
      </c>
      <c r="F955" t="s">
        <v>3700</v>
      </c>
      <c r="H955">
        <v>46.126519999999999</v>
      </c>
      <c r="I955">
        <v>-79.013813999999996</v>
      </c>
      <c r="J955" s="1" t="str">
        <f t="shared" si="160"/>
        <v>Fluid (lake)</v>
      </c>
      <c r="K955" s="1" t="str">
        <f t="shared" si="161"/>
        <v>Untreated Water</v>
      </c>
      <c r="L955">
        <v>52</v>
      </c>
      <c r="M955" t="s">
        <v>93</v>
      </c>
      <c r="N955">
        <v>954</v>
      </c>
      <c r="O955">
        <v>60</v>
      </c>
      <c r="P955">
        <v>5.5</v>
      </c>
      <c r="Q955">
        <v>2.5000000000000001E-2</v>
      </c>
      <c r="R955">
        <v>3.3</v>
      </c>
      <c r="S955">
        <v>0.6</v>
      </c>
      <c r="T955">
        <v>5</v>
      </c>
    </row>
    <row r="956" spans="1:20" hidden="1" x14ac:dyDescent="0.3">
      <c r="A956" t="s">
        <v>3701</v>
      </c>
      <c r="B956" t="s">
        <v>3702</v>
      </c>
      <c r="C956" s="1" t="str">
        <f t="shared" si="152"/>
        <v>21:0691</v>
      </c>
      <c r="D956" s="1" t="str">
        <f t="shared" si="159"/>
        <v>21:0209</v>
      </c>
      <c r="E956" t="s">
        <v>3703</v>
      </c>
      <c r="F956" t="s">
        <v>3704</v>
      </c>
      <c r="H956">
        <v>46.158239999999999</v>
      </c>
      <c r="I956">
        <v>-79.054273699999996</v>
      </c>
      <c r="J956" s="1" t="str">
        <f t="shared" si="160"/>
        <v>Fluid (lake)</v>
      </c>
      <c r="K956" s="1" t="str">
        <f t="shared" si="161"/>
        <v>Untreated Water</v>
      </c>
      <c r="L956">
        <v>52</v>
      </c>
      <c r="M956" t="s">
        <v>98</v>
      </c>
      <c r="N956">
        <v>955</v>
      </c>
      <c r="O956">
        <v>60</v>
      </c>
      <c r="P956">
        <v>4.0999999999999996</v>
      </c>
      <c r="Q956">
        <v>2.5000000000000001E-2</v>
      </c>
      <c r="R956">
        <v>1.4</v>
      </c>
      <c r="S956">
        <v>0.6</v>
      </c>
      <c r="T956">
        <v>0.5</v>
      </c>
    </row>
    <row r="957" spans="1:20" hidden="1" x14ac:dyDescent="0.3">
      <c r="A957" t="s">
        <v>3705</v>
      </c>
      <c r="B957" t="s">
        <v>3706</v>
      </c>
      <c r="C957" s="1" t="str">
        <f t="shared" si="152"/>
        <v>21:0691</v>
      </c>
      <c r="D957" s="1" t="str">
        <f t="shared" si="159"/>
        <v>21:0209</v>
      </c>
      <c r="E957" t="s">
        <v>3707</v>
      </c>
      <c r="F957" t="s">
        <v>3708</v>
      </c>
      <c r="H957">
        <v>46.361974600000003</v>
      </c>
      <c r="I957">
        <v>-79.286522700000006</v>
      </c>
      <c r="J957" s="1" t="str">
        <f t="shared" si="160"/>
        <v>Fluid (lake)</v>
      </c>
      <c r="K957" s="1" t="str">
        <f t="shared" si="161"/>
        <v>Untreated Water</v>
      </c>
      <c r="L957">
        <v>52</v>
      </c>
      <c r="M957" t="s">
        <v>103</v>
      </c>
      <c r="N957">
        <v>956</v>
      </c>
      <c r="O957">
        <v>50</v>
      </c>
      <c r="P957">
        <v>5.3</v>
      </c>
      <c r="Q957">
        <v>2.5000000000000001E-2</v>
      </c>
      <c r="R957">
        <v>2.8</v>
      </c>
      <c r="S957">
        <v>0.64</v>
      </c>
      <c r="T957">
        <v>5</v>
      </c>
    </row>
    <row r="958" spans="1:20" hidden="1" x14ac:dyDescent="0.3">
      <c r="A958" t="s">
        <v>3709</v>
      </c>
      <c r="B958" t="s">
        <v>3710</v>
      </c>
      <c r="C958" s="1" t="str">
        <f t="shared" si="152"/>
        <v>21:0691</v>
      </c>
      <c r="D958" s="1" t="str">
        <f t="shared" si="159"/>
        <v>21:0209</v>
      </c>
      <c r="E958" t="s">
        <v>3711</v>
      </c>
      <c r="F958" t="s">
        <v>3712</v>
      </c>
      <c r="H958">
        <v>46.313885900000002</v>
      </c>
      <c r="I958">
        <v>-79.211729500000004</v>
      </c>
      <c r="J958" s="1" t="str">
        <f t="shared" si="160"/>
        <v>Fluid (lake)</v>
      </c>
      <c r="K958" s="1" t="str">
        <f t="shared" si="161"/>
        <v>Untreated Water</v>
      </c>
      <c r="L958">
        <v>52</v>
      </c>
      <c r="M958" t="s">
        <v>108</v>
      </c>
      <c r="N958">
        <v>957</v>
      </c>
      <c r="O958">
        <v>60</v>
      </c>
      <c r="P958">
        <v>5.6</v>
      </c>
      <c r="Q958">
        <v>2.5000000000000001E-2</v>
      </c>
      <c r="R958">
        <v>3.6</v>
      </c>
      <c r="S958">
        <v>1</v>
      </c>
      <c r="T958">
        <v>6</v>
      </c>
    </row>
    <row r="959" spans="1:20" hidden="1" x14ac:dyDescent="0.3">
      <c r="A959" t="s">
        <v>3713</v>
      </c>
      <c r="B959" t="s">
        <v>3714</v>
      </c>
      <c r="C959" s="1" t="str">
        <f t="shared" si="152"/>
        <v>21:0691</v>
      </c>
      <c r="D959" s="1" t="str">
        <f t="shared" si="159"/>
        <v>21:0209</v>
      </c>
      <c r="E959" t="s">
        <v>3715</v>
      </c>
      <c r="F959" t="s">
        <v>3716</v>
      </c>
      <c r="H959">
        <v>46.287047399999999</v>
      </c>
      <c r="I959">
        <v>-79.222664499999993</v>
      </c>
      <c r="J959" s="1" t="str">
        <f t="shared" si="160"/>
        <v>Fluid (lake)</v>
      </c>
      <c r="K959" s="1" t="str">
        <f t="shared" si="161"/>
        <v>Untreated Water</v>
      </c>
      <c r="L959">
        <v>52</v>
      </c>
      <c r="M959" t="s">
        <v>113</v>
      </c>
      <c r="N959">
        <v>958</v>
      </c>
      <c r="O959">
        <v>60</v>
      </c>
      <c r="P959">
        <v>5.8</v>
      </c>
      <c r="Q959">
        <v>2.5000000000000001E-2</v>
      </c>
      <c r="R959">
        <v>3.7</v>
      </c>
      <c r="S959">
        <v>1.4</v>
      </c>
      <c r="T959">
        <v>10</v>
      </c>
    </row>
    <row r="960" spans="1:20" hidden="1" x14ac:dyDescent="0.3">
      <c r="A960" t="s">
        <v>3717</v>
      </c>
      <c r="B960" t="s">
        <v>3718</v>
      </c>
      <c r="C960" s="1" t="str">
        <f t="shared" si="152"/>
        <v>21:0691</v>
      </c>
      <c r="D960" s="1" t="str">
        <f t="shared" si="159"/>
        <v>21:0209</v>
      </c>
      <c r="E960" t="s">
        <v>3719</v>
      </c>
      <c r="F960" t="s">
        <v>3720</v>
      </c>
      <c r="H960">
        <v>46.207209400000004</v>
      </c>
      <c r="I960">
        <v>-79.181076399999995</v>
      </c>
      <c r="J960" s="1" t="str">
        <f t="shared" si="160"/>
        <v>Fluid (lake)</v>
      </c>
      <c r="K960" s="1" t="str">
        <f t="shared" si="161"/>
        <v>Untreated Water</v>
      </c>
      <c r="L960">
        <v>53</v>
      </c>
      <c r="M960" t="s">
        <v>33</v>
      </c>
      <c r="N960">
        <v>959</v>
      </c>
      <c r="O960">
        <v>80</v>
      </c>
      <c r="P960">
        <v>5.7</v>
      </c>
      <c r="Q960">
        <v>2.5000000000000001E-2</v>
      </c>
      <c r="R960">
        <v>5</v>
      </c>
      <c r="S960">
        <v>1.4</v>
      </c>
      <c r="T960">
        <v>15</v>
      </c>
    </row>
    <row r="961" spans="1:20" hidden="1" x14ac:dyDescent="0.3">
      <c r="A961" t="s">
        <v>3721</v>
      </c>
      <c r="B961" t="s">
        <v>3722</v>
      </c>
      <c r="C961" s="1" t="str">
        <f t="shared" si="152"/>
        <v>21:0691</v>
      </c>
      <c r="D961" s="1" t="str">
        <f t="shared" si="159"/>
        <v>21:0209</v>
      </c>
      <c r="E961" t="s">
        <v>3723</v>
      </c>
      <c r="F961" t="s">
        <v>3724</v>
      </c>
      <c r="H961">
        <v>46.1339197</v>
      </c>
      <c r="I961">
        <v>-79.077112400000004</v>
      </c>
      <c r="J961" s="1" t="str">
        <f t="shared" si="160"/>
        <v>Fluid (lake)</v>
      </c>
      <c r="K961" s="1" t="str">
        <f t="shared" si="161"/>
        <v>Untreated Water</v>
      </c>
      <c r="L961">
        <v>53</v>
      </c>
      <c r="M961" t="s">
        <v>24</v>
      </c>
      <c r="N961">
        <v>960</v>
      </c>
      <c r="O961">
        <v>60</v>
      </c>
      <c r="P961">
        <v>5.7</v>
      </c>
      <c r="Q961">
        <v>2.5000000000000001E-2</v>
      </c>
      <c r="R961">
        <v>3.8</v>
      </c>
      <c r="S961">
        <v>0.96</v>
      </c>
      <c r="T961">
        <v>11</v>
      </c>
    </row>
    <row r="962" spans="1:20" hidden="1" x14ac:dyDescent="0.3">
      <c r="A962" t="s">
        <v>3725</v>
      </c>
      <c r="B962" t="s">
        <v>3726</v>
      </c>
      <c r="C962" s="1" t="str">
        <f t="shared" ref="C962:C1025" si="162">HYPERLINK("https://geochem.nrcan.gc.ca/cdogs/content/bdl/bdl210691_e.htm", "21:0691")</f>
        <v>21:0691</v>
      </c>
      <c r="D962" s="1" t="str">
        <f t="shared" si="159"/>
        <v>21:0209</v>
      </c>
      <c r="E962" t="s">
        <v>3723</v>
      </c>
      <c r="F962" t="s">
        <v>3727</v>
      </c>
      <c r="H962">
        <v>46.1339197</v>
      </c>
      <c r="I962">
        <v>-79.077112400000004</v>
      </c>
      <c r="J962" s="1" t="str">
        <f t="shared" si="160"/>
        <v>Fluid (lake)</v>
      </c>
      <c r="K962" s="1" t="str">
        <f t="shared" si="161"/>
        <v>Untreated Water</v>
      </c>
      <c r="L962">
        <v>53</v>
      </c>
      <c r="M962" t="s">
        <v>28</v>
      </c>
      <c r="N962">
        <v>961</v>
      </c>
      <c r="O962">
        <v>50</v>
      </c>
      <c r="P962">
        <v>5.7</v>
      </c>
      <c r="Q962">
        <v>2.5000000000000001E-2</v>
      </c>
      <c r="R962">
        <v>3.7</v>
      </c>
      <c r="S962">
        <v>0.96</v>
      </c>
      <c r="T962">
        <v>11</v>
      </c>
    </row>
    <row r="963" spans="1:20" hidden="1" x14ac:dyDescent="0.3">
      <c r="A963" t="s">
        <v>3728</v>
      </c>
      <c r="B963" t="s">
        <v>3729</v>
      </c>
      <c r="C963" s="1" t="str">
        <f t="shared" si="162"/>
        <v>21:0691</v>
      </c>
      <c r="D963" s="1" t="str">
        <f t="shared" si="159"/>
        <v>21:0209</v>
      </c>
      <c r="E963" t="s">
        <v>3730</v>
      </c>
      <c r="F963" t="s">
        <v>3731</v>
      </c>
      <c r="H963">
        <v>46.119377900000003</v>
      </c>
      <c r="I963">
        <v>-79.052289700000003</v>
      </c>
      <c r="J963" s="1" t="str">
        <f t="shared" si="160"/>
        <v>Fluid (lake)</v>
      </c>
      <c r="K963" s="1" t="str">
        <f t="shared" si="161"/>
        <v>Untreated Water</v>
      </c>
      <c r="L963">
        <v>53</v>
      </c>
      <c r="M963" t="s">
        <v>38</v>
      </c>
      <c r="N963">
        <v>962</v>
      </c>
      <c r="O963">
        <v>50</v>
      </c>
      <c r="P963">
        <v>5.5</v>
      </c>
      <c r="Q963">
        <v>2.5000000000000001E-2</v>
      </c>
      <c r="R963">
        <v>2.8</v>
      </c>
      <c r="S963">
        <v>0.64</v>
      </c>
      <c r="T963">
        <v>3</v>
      </c>
    </row>
    <row r="964" spans="1:20" hidden="1" x14ac:dyDescent="0.3">
      <c r="A964" t="s">
        <v>3732</v>
      </c>
      <c r="B964" t="s">
        <v>3733</v>
      </c>
      <c r="C964" s="1" t="str">
        <f t="shared" si="162"/>
        <v>21:0691</v>
      </c>
      <c r="D964" s="1" t="str">
        <f>HYPERLINK("https://geochem.nrcan.gc.ca/cdogs/content/svy/svy_e.htm", "")</f>
        <v/>
      </c>
      <c r="G964" s="1" t="str">
        <f>HYPERLINK("https://geochem.nrcan.gc.ca/cdogs/content/cr_/cr_00080_e.htm", "80")</f>
        <v>80</v>
      </c>
      <c r="J964" t="s">
        <v>46</v>
      </c>
      <c r="K964" t="s">
        <v>47</v>
      </c>
      <c r="L964">
        <v>53</v>
      </c>
      <c r="M964" t="s">
        <v>48</v>
      </c>
      <c r="N964">
        <v>963</v>
      </c>
      <c r="O964">
        <v>60</v>
      </c>
      <c r="P964">
        <v>6.1</v>
      </c>
      <c r="Q964">
        <v>0.21</v>
      </c>
      <c r="R964">
        <v>14</v>
      </c>
      <c r="S964">
        <v>2.2000000000000002</v>
      </c>
      <c r="T964">
        <v>37</v>
      </c>
    </row>
    <row r="965" spans="1:20" hidden="1" x14ac:dyDescent="0.3">
      <c r="A965" t="s">
        <v>3734</v>
      </c>
      <c r="B965" t="s">
        <v>3735</v>
      </c>
      <c r="C965" s="1" t="str">
        <f t="shared" si="162"/>
        <v>21:0691</v>
      </c>
      <c r="D965" s="1" t="str">
        <f t="shared" ref="D965:D975" si="163">HYPERLINK("https://geochem.nrcan.gc.ca/cdogs/content/svy/svy210209_e.htm", "21:0209")</f>
        <v>21:0209</v>
      </c>
      <c r="E965" t="s">
        <v>3736</v>
      </c>
      <c r="F965" t="s">
        <v>3737</v>
      </c>
      <c r="H965">
        <v>46.096960699999997</v>
      </c>
      <c r="I965">
        <v>-79.049339799999998</v>
      </c>
      <c r="J965" s="1" t="str">
        <f t="shared" ref="J965:J975" si="164">HYPERLINK("https://geochem.nrcan.gc.ca/cdogs/content/kwd/kwd020016_e.htm", "Fluid (lake)")</f>
        <v>Fluid (lake)</v>
      </c>
      <c r="K965" s="1" t="str">
        <f t="shared" ref="K965:K975" si="165">HYPERLINK("https://geochem.nrcan.gc.ca/cdogs/content/kwd/kwd080007_e.htm", "Untreated Water")</f>
        <v>Untreated Water</v>
      </c>
      <c r="L965">
        <v>53</v>
      </c>
      <c r="M965" t="s">
        <v>43</v>
      </c>
      <c r="N965">
        <v>964</v>
      </c>
      <c r="O965">
        <v>50</v>
      </c>
      <c r="P965">
        <v>5.4</v>
      </c>
      <c r="Q965">
        <v>2.5000000000000001E-2</v>
      </c>
      <c r="R965">
        <v>2.2999999999999998</v>
      </c>
      <c r="S965">
        <v>0.64</v>
      </c>
      <c r="T965">
        <v>3</v>
      </c>
    </row>
    <row r="966" spans="1:20" hidden="1" x14ac:dyDescent="0.3">
      <c r="A966" t="s">
        <v>3738</v>
      </c>
      <c r="B966" t="s">
        <v>3739</v>
      </c>
      <c r="C966" s="1" t="str">
        <f t="shared" si="162"/>
        <v>21:0691</v>
      </c>
      <c r="D966" s="1" t="str">
        <f t="shared" si="163"/>
        <v>21:0209</v>
      </c>
      <c r="E966" t="s">
        <v>3740</v>
      </c>
      <c r="F966" t="s">
        <v>3741</v>
      </c>
      <c r="H966">
        <v>46.072242799999998</v>
      </c>
      <c r="I966">
        <v>-79.024037399999997</v>
      </c>
      <c r="J966" s="1" t="str">
        <f t="shared" si="164"/>
        <v>Fluid (lake)</v>
      </c>
      <c r="K966" s="1" t="str">
        <f t="shared" si="165"/>
        <v>Untreated Water</v>
      </c>
      <c r="L966">
        <v>53</v>
      </c>
      <c r="M966" t="s">
        <v>53</v>
      </c>
      <c r="N966">
        <v>965</v>
      </c>
      <c r="O966">
        <v>50</v>
      </c>
      <c r="P966">
        <v>5</v>
      </c>
      <c r="Q966">
        <v>2.5000000000000001E-2</v>
      </c>
      <c r="R966">
        <v>1.6</v>
      </c>
      <c r="S966">
        <v>0.48</v>
      </c>
      <c r="T966">
        <v>1</v>
      </c>
    </row>
    <row r="967" spans="1:20" hidden="1" x14ac:dyDescent="0.3">
      <c r="A967" t="s">
        <v>3742</v>
      </c>
      <c r="B967" t="s">
        <v>3743</v>
      </c>
      <c r="C967" s="1" t="str">
        <f t="shared" si="162"/>
        <v>21:0691</v>
      </c>
      <c r="D967" s="1" t="str">
        <f t="shared" si="163"/>
        <v>21:0209</v>
      </c>
      <c r="E967" t="s">
        <v>3744</v>
      </c>
      <c r="F967" t="s">
        <v>3745</v>
      </c>
      <c r="H967">
        <v>46.045815500000003</v>
      </c>
      <c r="I967">
        <v>-79.0245915</v>
      </c>
      <c r="J967" s="1" t="str">
        <f t="shared" si="164"/>
        <v>Fluid (lake)</v>
      </c>
      <c r="K967" s="1" t="str">
        <f t="shared" si="165"/>
        <v>Untreated Water</v>
      </c>
      <c r="L967">
        <v>53</v>
      </c>
      <c r="M967" t="s">
        <v>58</v>
      </c>
      <c r="N967">
        <v>966</v>
      </c>
      <c r="O967">
        <v>50</v>
      </c>
      <c r="P967">
        <v>5.4</v>
      </c>
      <c r="Q967">
        <v>2.5000000000000001E-2</v>
      </c>
      <c r="R967">
        <v>3</v>
      </c>
      <c r="S967">
        <v>0.72</v>
      </c>
      <c r="T967">
        <v>4</v>
      </c>
    </row>
    <row r="968" spans="1:20" hidden="1" x14ac:dyDescent="0.3">
      <c r="A968" t="s">
        <v>3746</v>
      </c>
      <c r="B968" t="s">
        <v>3747</v>
      </c>
      <c r="C968" s="1" t="str">
        <f t="shared" si="162"/>
        <v>21:0691</v>
      </c>
      <c r="D968" s="1" t="str">
        <f t="shared" si="163"/>
        <v>21:0209</v>
      </c>
      <c r="E968" t="s">
        <v>3748</v>
      </c>
      <c r="F968" t="s">
        <v>3749</v>
      </c>
      <c r="H968">
        <v>46.010915799999999</v>
      </c>
      <c r="I968">
        <v>-79.063282999999998</v>
      </c>
      <c r="J968" s="1" t="str">
        <f t="shared" si="164"/>
        <v>Fluid (lake)</v>
      </c>
      <c r="K968" s="1" t="str">
        <f t="shared" si="165"/>
        <v>Untreated Water</v>
      </c>
      <c r="L968">
        <v>53</v>
      </c>
      <c r="M968" t="s">
        <v>63</v>
      </c>
      <c r="N968">
        <v>967</v>
      </c>
      <c r="O968">
        <v>50</v>
      </c>
      <c r="P968">
        <v>4.7</v>
      </c>
      <c r="Q968">
        <v>2.5000000000000001E-2</v>
      </c>
      <c r="R968">
        <v>1.4</v>
      </c>
      <c r="S968">
        <v>0.48</v>
      </c>
      <c r="T968">
        <v>1</v>
      </c>
    </row>
    <row r="969" spans="1:20" hidden="1" x14ac:dyDescent="0.3">
      <c r="A969" t="s">
        <v>3750</v>
      </c>
      <c r="B969" t="s">
        <v>3751</v>
      </c>
      <c r="C969" s="1" t="str">
        <f t="shared" si="162"/>
        <v>21:0691</v>
      </c>
      <c r="D969" s="1" t="str">
        <f t="shared" si="163"/>
        <v>21:0209</v>
      </c>
      <c r="E969" t="s">
        <v>3752</v>
      </c>
      <c r="F969" t="s">
        <v>3753</v>
      </c>
      <c r="H969">
        <v>46.024619800000004</v>
      </c>
      <c r="I969">
        <v>-78.963988900000004</v>
      </c>
      <c r="J969" s="1" t="str">
        <f t="shared" si="164"/>
        <v>Fluid (lake)</v>
      </c>
      <c r="K969" s="1" t="str">
        <f t="shared" si="165"/>
        <v>Untreated Water</v>
      </c>
      <c r="L969">
        <v>53</v>
      </c>
      <c r="M969" t="s">
        <v>68</v>
      </c>
      <c r="N969">
        <v>968</v>
      </c>
      <c r="O969">
        <v>50</v>
      </c>
      <c r="P969">
        <v>5.0999999999999996</v>
      </c>
      <c r="Q969">
        <v>2.5000000000000001E-2</v>
      </c>
      <c r="R969">
        <v>2.2999999999999998</v>
      </c>
      <c r="S969">
        <v>0.6</v>
      </c>
      <c r="T969">
        <v>2</v>
      </c>
    </row>
    <row r="970" spans="1:20" hidden="1" x14ac:dyDescent="0.3">
      <c r="A970" t="s">
        <v>3754</v>
      </c>
      <c r="B970" t="s">
        <v>3755</v>
      </c>
      <c r="C970" s="1" t="str">
        <f t="shared" si="162"/>
        <v>21:0691</v>
      </c>
      <c r="D970" s="1" t="str">
        <f t="shared" si="163"/>
        <v>21:0209</v>
      </c>
      <c r="E970" t="s">
        <v>3756</v>
      </c>
      <c r="F970" t="s">
        <v>3757</v>
      </c>
      <c r="H970">
        <v>46.042019199999999</v>
      </c>
      <c r="I970">
        <v>-78.979246799999999</v>
      </c>
      <c r="J970" s="1" t="str">
        <f t="shared" si="164"/>
        <v>Fluid (lake)</v>
      </c>
      <c r="K970" s="1" t="str">
        <f t="shared" si="165"/>
        <v>Untreated Water</v>
      </c>
      <c r="L970">
        <v>53</v>
      </c>
      <c r="M970" t="s">
        <v>73</v>
      </c>
      <c r="N970">
        <v>969</v>
      </c>
      <c r="O970">
        <v>50</v>
      </c>
      <c r="P970">
        <v>5.5</v>
      </c>
      <c r="Q970">
        <v>2.5000000000000001E-2</v>
      </c>
      <c r="R970">
        <v>2.8</v>
      </c>
      <c r="S970">
        <v>0.84</v>
      </c>
      <c r="T970">
        <v>6</v>
      </c>
    </row>
    <row r="971" spans="1:20" hidden="1" x14ac:dyDescent="0.3">
      <c r="A971" t="s">
        <v>3758</v>
      </c>
      <c r="B971" t="s">
        <v>3759</v>
      </c>
      <c r="C971" s="1" t="str">
        <f t="shared" si="162"/>
        <v>21:0691</v>
      </c>
      <c r="D971" s="1" t="str">
        <f t="shared" si="163"/>
        <v>21:0209</v>
      </c>
      <c r="E971" t="s">
        <v>3760</v>
      </c>
      <c r="F971" t="s">
        <v>3761</v>
      </c>
      <c r="H971">
        <v>46.058086000000003</v>
      </c>
      <c r="I971">
        <v>-78.999267900000007</v>
      </c>
      <c r="J971" s="1" t="str">
        <f t="shared" si="164"/>
        <v>Fluid (lake)</v>
      </c>
      <c r="K971" s="1" t="str">
        <f t="shared" si="165"/>
        <v>Untreated Water</v>
      </c>
      <c r="L971">
        <v>53</v>
      </c>
      <c r="M971" t="s">
        <v>78</v>
      </c>
      <c r="N971">
        <v>970</v>
      </c>
      <c r="O971">
        <v>50</v>
      </c>
      <c r="P971">
        <v>5.4</v>
      </c>
      <c r="Q971">
        <v>2.5000000000000001E-2</v>
      </c>
      <c r="R971">
        <v>2.2000000000000002</v>
      </c>
      <c r="S971">
        <v>0.64</v>
      </c>
      <c r="T971">
        <v>4</v>
      </c>
    </row>
    <row r="972" spans="1:20" hidden="1" x14ac:dyDescent="0.3">
      <c r="A972" t="s">
        <v>3762</v>
      </c>
      <c r="B972" t="s">
        <v>3763</v>
      </c>
      <c r="C972" s="1" t="str">
        <f t="shared" si="162"/>
        <v>21:0691</v>
      </c>
      <c r="D972" s="1" t="str">
        <f t="shared" si="163"/>
        <v>21:0209</v>
      </c>
      <c r="E972" t="s">
        <v>3764</v>
      </c>
      <c r="F972" t="s">
        <v>3765</v>
      </c>
      <c r="H972">
        <v>46.231481199999998</v>
      </c>
      <c r="I972">
        <v>-79.170767900000001</v>
      </c>
      <c r="J972" s="1" t="str">
        <f t="shared" si="164"/>
        <v>Fluid (lake)</v>
      </c>
      <c r="K972" s="1" t="str">
        <f t="shared" si="165"/>
        <v>Untreated Water</v>
      </c>
      <c r="L972">
        <v>53</v>
      </c>
      <c r="M972" t="s">
        <v>83</v>
      </c>
      <c r="N972">
        <v>971</v>
      </c>
      <c r="O972">
        <v>50</v>
      </c>
      <c r="P972">
        <v>5.5</v>
      </c>
      <c r="Q972">
        <v>2.5000000000000001E-2</v>
      </c>
      <c r="R972">
        <v>2.6</v>
      </c>
      <c r="S972">
        <v>1</v>
      </c>
      <c r="T972">
        <v>3</v>
      </c>
    </row>
    <row r="973" spans="1:20" hidden="1" x14ac:dyDescent="0.3">
      <c r="A973" t="s">
        <v>3766</v>
      </c>
      <c r="B973" t="s">
        <v>3767</v>
      </c>
      <c r="C973" s="1" t="str">
        <f t="shared" si="162"/>
        <v>21:0691</v>
      </c>
      <c r="D973" s="1" t="str">
        <f t="shared" si="163"/>
        <v>21:0209</v>
      </c>
      <c r="E973" t="s">
        <v>3768</v>
      </c>
      <c r="F973" t="s">
        <v>3769</v>
      </c>
      <c r="H973">
        <v>46.332577700000002</v>
      </c>
      <c r="I973">
        <v>-79.216850100000002</v>
      </c>
      <c r="J973" s="1" t="str">
        <f t="shared" si="164"/>
        <v>Fluid (lake)</v>
      </c>
      <c r="K973" s="1" t="str">
        <f t="shared" si="165"/>
        <v>Untreated Water</v>
      </c>
      <c r="L973">
        <v>53</v>
      </c>
      <c r="M973" t="s">
        <v>88</v>
      </c>
      <c r="N973">
        <v>972</v>
      </c>
      <c r="O973">
        <v>60</v>
      </c>
      <c r="P973">
        <v>5.6</v>
      </c>
      <c r="Q973">
        <v>2.5000000000000001E-2</v>
      </c>
      <c r="R973">
        <v>3.5</v>
      </c>
      <c r="S973">
        <v>1.2</v>
      </c>
      <c r="T973">
        <v>7</v>
      </c>
    </row>
    <row r="974" spans="1:20" hidden="1" x14ac:dyDescent="0.3">
      <c r="A974" t="s">
        <v>3770</v>
      </c>
      <c r="B974" t="s">
        <v>3771</v>
      </c>
      <c r="C974" s="1" t="str">
        <f t="shared" si="162"/>
        <v>21:0691</v>
      </c>
      <c r="D974" s="1" t="str">
        <f t="shared" si="163"/>
        <v>21:0209</v>
      </c>
      <c r="E974" t="s">
        <v>3772</v>
      </c>
      <c r="F974" t="s">
        <v>3773</v>
      </c>
      <c r="H974">
        <v>46.384277500000003</v>
      </c>
      <c r="I974">
        <v>-79.461955399999994</v>
      </c>
      <c r="J974" s="1" t="str">
        <f t="shared" si="164"/>
        <v>Fluid (lake)</v>
      </c>
      <c r="K974" s="1" t="str">
        <f t="shared" si="165"/>
        <v>Untreated Water</v>
      </c>
      <c r="L974">
        <v>54</v>
      </c>
      <c r="M974" t="s">
        <v>24</v>
      </c>
      <c r="N974">
        <v>973</v>
      </c>
      <c r="O974">
        <v>30</v>
      </c>
      <c r="P974">
        <v>4.7</v>
      </c>
      <c r="Q974">
        <v>2.5000000000000001E-2</v>
      </c>
      <c r="R974">
        <v>1.2</v>
      </c>
      <c r="S974">
        <v>0.2</v>
      </c>
      <c r="T974">
        <v>0.5</v>
      </c>
    </row>
    <row r="975" spans="1:20" hidden="1" x14ac:dyDescent="0.3">
      <c r="A975" t="s">
        <v>3774</v>
      </c>
      <c r="B975" t="s">
        <v>3775</v>
      </c>
      <c r="C975" s="1" t="str">
        <f t="shared" si="162"/>
        <v>21:0691</v>
      </c>
      <c r="D975" s="1" t="str">
        <f t="shared" si="163"/>
        <v>21:0209</v>
      </c>
      <c r="E975" t="s">
        <v>3772</v>
      </c>
      <c r="F975" t="s">
        <v>3776</v>
      </c>
      <c r="H975">
        <v>46.384277500000003</v>
      </c>
      <c r="I975">
        <v>-79.461955399999994</v>
      </c>
      <c r="J975" s="1" t="str">
        <f t="shared" si="164"/>
        <v>Fluid (lake)</v>
      </c>
      <c r="K975" s="1" t="str">
        <f t="shared" si="165"/>
        <v>Untreated Water</v>
      </c>
      <c r="L975">
        <v>54</v>
      </c>
      <c r="M975" t="s">
        <v>28</v>
      </c>
      <c r="N975">
        <v>974</v>
      </c>
      <c r="O975">
        <v>30</v>
      </c>
      <c r="P975">
        <v>4.8</v>
      </c>
      <c r="Q975">
        <v>2.5000000000000001E-2</v>
      </c>
      <c r="R975">
        <v>1.3</v>
      </c>
      <c r="S975">
        <v>0.2</v>
      </c>
      <c r="T975">
        <v>1</v>
      </c>
    </row>
    <row r="976" spans="1:20" hidden="1" x14ac:dyDescent="0.3">
      <c r="A976" t="s">
        <v>3777</v>
      </c>
      <c r="B976" t="s">
        <v>3778</v>
      </c>
      <c r="C976" s="1" t="str">
        <f t="shared" si="162"/>
        <v>21:0691</v>
      </c>
      <c r="D976" s="1" t="str">
        <f>HYPERLINK("https://geochem.nrcan.gc.ca/cdogs/content/svy/svy_e.htm", "")</f>
        <v/>
      </c>
      <c r="G976" s="1" t="str">
        <f>HYPERLINK("https://geochem.nrcan.gc.ca/cdogs/content/cr_/cr_00080_e.htm", "80")</f>
        <v>80</v>
      </c>
      <c r="J976" t="s">
        <v>46</v>
      </c>
      <c r="K976" t="s">
        <v>47</v>
      </c>
      <c r="L976">
        <v>54</v>
      </c>
      <c r="M976" t="s">
        <v>48</v>
      </c>
      <c r="N976">
        <v>975</v>
      </c>
      <c r="O976">
        <v>40</v>
      </c>
      <c r="P976">
        <v>6</v>
      </c>
      <c r="Q976">
        <v>0.28999999999999998</v>
      </c>
      <c r="R976">
        <v>13.5</v>
      </c>
      <c r="S976">
        <v>2.2000000000000002</v>
      </c>
      <c r="T976">
        <v>37</v>
      </c>
    </row>
    <row r="977" spans="1:20" hidden="1" x14ac:dyDescent="0.3">
      <c r="A977" t="s">
        <v>3779</v>
      </c>
      <c r="B977" t="s">
        <v>3780</v>
      </c>
      <c r="C977" s="1" t="str">
        <f t="shared" si="162"/>
        <v>21:0691</v>
      </c>
      <c r="D977" s="1" t="str">
        <f t="shared" ref="D977:D1000" si="166">HYPERLINK("https://geochem.nrcan.gc.ca/cdogs/content/svy/svy210209_e.htm", "21:0209")</f>
        <v>21:0209</v>
      </c>
      <c r="E977" t="s">
        <v>3781</v>
      </c>
      <c r="F977" t="s">
        <v>3782</v>
      </c>
      <c r="H977">
        <v>46.349978</v>
      </c>
      <c r="I977">
        <v>-79.466621700000005</v>
      </c>
      <c r="J977" s="1" t="str">
        <f t="shared" ref="J977:J1000" si="167">HYPERLINK("https://geochem.nrcan.gc.ca/cdogs/content/kwd/kwd020016_e.htm", "Fluid (lake)")</f>
        <v>Fluid (lake)</v>
      </c>
      <c r="K977" s="1" t="str">
        <f t="shared" ref="K977:K1000" si="168">HYPERLINK("https://geochem.nrcan.gc.ca/cdogs/content/kwd/kwd080007_e.htm", "Untreated Water")</f>
        <v>Untreated Water</v>
      </c>
      <c r="L977">
        <v>54</v>
      </c>
      <c r="M977" t="s">
        <v>33</v>
      </c>
      <c r="N977">
        <v>976</v>
      </c>
      <c r="O977">
        <v>50</v>
      </c>
      <c r="P977">
        <v>6</v>
      </c>
      <c r="Q977">
        <v>2.5000000000000001E-2</v>
      </c>
      <c r="R977">
        <v>17</v>
      </c>
      <c r="S977">
        <v>2.5</v>
      </c>
      <c r="T977">
        <v>28</v>
      </c>
    </row>
    <row r="978" spans="1:20" hidden="1" x14ac:dyDescent="0.3">
      <c r="A978" t="s">
        <v>3783</v>
      </c>
      <c r="B978" t="s">
        <v>3784</v>
      </c>
      <c r="C978" s="1" t="str">
        <f t="shared" si="162"/>
        <v>21:0691</v>
      </c>
      <c r="D978" s="1" t="str">
        <f t="shared" si="166"/>
        <v>21:0209</v>
      </c>
      <c r="E978" t="s">
        <v>3785</v>
      </c>
      <c r="F978" t="s">
        <v>3786</v>
      </c>
      <c r="H978">
        <v>46.310107500000001</v>
      </c>
      <c r="I978">
        <v>-79.414434499999999</v>
      </c>
      <c r="J978" s="1" t="str">
        <f t="shared" si="167"/>
        <v>Fluid (lake)</v>
      </c>
      <c r="K978" s="1" t="str">
        <f t="shared" si="168"/>
        <v>Untreated Water</v>
      </c>
      <c r="L978">
        <v>54</v>
      </c>
      <c r="M978" t="s">
        <v>38</v>
      </c>
      <c r="N978">
        <v>977</v>
      </c>
      <c r="O978">
        <v>100</v>
      </c>
      <c r="P978">
        <v>6.2</v>
      </c>
      <c r="Q978">
        <v>2.5000000000000001E-2</v>
      </c>
      <c r="R978">
        <v>18.5</v>
      </c>
      <c r="S978">
        <v>5</v>
      </c>
      <c r="T978">
        <v>58</v>
      </c>
    </row>
    <row r="979" spans="1:20" hidden="1" x14ac:dyDescent="0.3">
      <c r="A979" t="s">
        <v>3787</v>
      </c>
      <c r="B979" t="s">
        <v>3788</v>
      </c>
      <c r="C979" s="1" t="str">
        <f t="shared" si="162"/>
        <v>21:0691</v>
      </c>
      <c r="D979" s="1" t="str">
        <f t="shared" si="166"/>
        <v>21:0209</v>
      </c>
      <c r="E979" t="s">
        <v>3789</v>
      </c>
      <c r="F979" t="s">
        <v>3790</v>
      </c>
      <c r="H979">
        <v>46.214219</v>
      </c>
      <c r="I979">
        <v>-79.382904300000007</v>
      </c>
      <c r="J979" s="1" t="str">
        <f t="shared" si="167"/>
        <v>Fluid (lake)</v>
      </c>
      <c r="K979" s="1" t="str">
        <f t="shared" si="168"/>
        <v>Untreated Water</v>
      </c>
      <c r="L979">
        <v>54</v>
      </c>
      <c r="M979" t="s">
        <v>43</v>
      </c>
      <c r="N979">
        <v>978</v>
      </c>
      <c r="O979">
        <v>70</v>
      </c>
      <c r="P979">
        <v>5.9</v>
      </c>
      <c r="Q979">
        <v>2.5000000000000001E-2</v>
      </c>
      <c r="R979">
        <v>6.5</v>
      </c>
      <c r="S979">
        <v>2.2000000000000002</v>
      </c>
      <c r="T979">
        <v>20</v>
      </c>
    </row>
    <row r="980" spans="1:20" hidden="1" x14ac:dyDescent="0.3">
      <c r="A980" t="s">
        <v>3791</v>
      </c>
      <c r="B980" t="s">
        <v>3792</v>
      </c>
      <c r="C980" s="1" t="str">
        <f t="shared" si="162"/>
        <v>21:0691</v>
      </c>
      <c r="D980" s="1" t="str">
        <f t="shared" si="166"/>
        <v>21:0209</v>
      </c>
      <c r="E980" t="s">
        <v>3793</v>
      </c>
      <c r="F980" t="s">
        <v>3794</v>
      </c>
      <c r="H980">
        <v>46.148971899999999</v>
      </c>
      <c r="I980">
        <v>-79.543928199999996</v>
      </c>
      <c r="J980" s="1" t="str">
        <f t="shared" si="167"/>
        <v>Fluid (lake)</v>
      </c>
      <c r="K980" s="1" t="str">
        <f t="shared" si="168"/>
        <v>Untreated Water</v>
      </c>
      <c r="L980">
        <v>54</v>
      </c>
      <c r="M980" t="s">
        <v>53</v>
      </c>
      <c r="N980">
        <v>979</v>
      </c>
      <c r="O980">
        <v>70</v>
      </c>
      <c r="P980">
        <v>5.8</v>
      </c>
      <c r="Q980">
        <v>2.5000000000000001E-2</v>
      </c>
      <c r="R980">
        <v>6</v>
      </c>
      <c r="S980">
        <v>1.9</v>
      </c>
      <c r="T980">
        <v>19</v>
      </c>
    </row>
    <row r="981" spans="1:20" hidden="1" x14ac:dyDescent="0.3">
      <c r="A981" t="s">
        <v>3795</v>
      </c>
      <c r="B981" t="s">
        <v>3796</v>
      </c>
      <c r="C981" s="1" t="str">
        <f t="shared" si="162"/>
        <v>21:0691</v>
      </c>
      <c r="D981" s="1" t="str">
        <f t="shared" si="166"/>
        <v>21:0209</v>
      </c>
      <c r="E981" t="s">
        <v>3797</v>
      </c>
      <c r="F981" t="s">
        <v>3798</v>
      </c>
      <c r="H981">
        <v>46.124487500000001</v>
      </c>
      <c r="I981">
        <v>-79.530296500000006</v>
      </c>
      <c r="J981" s="1" t="str">
        <f t="shared" si="167"/>
        <v>Fluid (lake)</v>
      </c>
      <c r="K981" s="1" t="str">
        <f t="shared" si="168"/>
        <v>Untreated Water</v>
      </c>
      <c r="L981">
        <v>54</v>
      </c>
      <c r="M981" t="s">
        <v>58</v>
      </c>
      <c r="N981">
        <v>980</v>
      </c>
      <c r="O981">
        <v>70</v>
      </c>
      <c r="P981">
        <v>5.8</v>
      </c>
      <c r="Q981">
        <v>2.5000000000000001E-2</v>
      </c>
      <c r="R981">
        <v>5.3</v>
      </c>
      <c r="S981">
        <v>1.8</v>
      </c>
      <c r="T981">
        <v>17</v>
      </c>
    </row>
    <row r="982" spans="1:20" hidden="1" x14ac:dyDescent="0.3">
      <c r="A982" t="s">
        <v>3799</v>
      </c>
      <c r="B982" t="s">
        <v>3800</v>
      </c>
      <c r="C982" s="1" t="str">
        <f t="shared" si="162"/>
        <v>21:0691</v>
      </c>
      <c r="D982" s="1" t="str">
        <f t="shared" si="166"/>
        <v>21:0209</v>
      </c>
      <c r="E982" t="s">
        <v>3801</v>
      </c>
      <c r="F982" t="s">
        <v>3802</v>
      </c>
      <c r="H982">
        <v>46.102969399999999</v>
      </c>
      <c r="I982">
        <v>-79.567277899999993</v>
      </c>
      <c r="J982" s="1" t="str">
        <f t="shared" si="167"/>
        <v>Fluid (lake)</v>
      </c>
      <c r="K982" s="1" t="str">
        <f t="shared" si="168"/>
        <v>Untreated Water</v>
      </c>
      <c r="L982">
        <v>54</v>
      </c>
      <c r="M982" t="s">
        <v>63</v>
      </c>
      <c r="N982">
        <v>981</v>
      </c>
      <c r="O982">
        <v>90</v>
      </c>
      <c r="P982">
        <v>5.5</v>
      </c>
      <c r="Q982">
        <v>2.5000000000000001E-2</v>
      </c>
      <c r="R982">
        <v>3.7</v>
      </c>
      <c r="S982">
        <v>0.9</v>
      </c>
      <c r="T982">
        <v>5</v>
      </c>
    </row>
    <row r="983" spans="1:20" hidden="1" x14ac:dyDescent="0.3">
      <c r="A983" t="s">
        <v>3803</v>
      </c>
      <c r="B983" t="s">
        <v>3804</v>
      </c>
      <c r="C983" s="1" t="str">
        <f t="shared" si="162"/>
        <v>21:0691</v>
      </c>
      <c r="D983" s="1" t="str">
        <f t="shared" si="166"/>
        <v>21:0209</v>
      </c>
      <c r="E983" t="s">
        <v>3805</v>
      </c>
      <c r="F983" t="s">
        <v>3806</v>
      </c>
      <c r="H983">
        <v>46.112376900000001</v>
      </c>
      <c r="I983">
        <v>-79.610450900000004</v>
      </c>
      <c r="J983" s="1" t="str">
        <f t="shared" si="167"/>
        <v>Fluid (lake)</v>
      </c>
      <c r="K983" s="1" t="str">
        <f t="shared" si="168"/>
        <v>Untreated Water</v>
      </c>
      <c r="L983">
        <v>54</v>
      </c>
      <c r="M983" t="s">
        <v>68</v>
      </c>
      <c r="N983">
        <v>982</v>
      </c>
      <c r="O983">
        <v>110</v>
      </c>
      <c r="P983">
        <v>5.5</v>
      </c>
      <c r="Q983">
        <v>2.5000000000000001E-2</v>
      </c>
      <c r="R983">
        <v>3.4</v>
      </c>
      <c r="S983">
        <v>0.8</v>
      </c>
      <c r="T983">
        <v>7</v>
      </c>
    </row>
    <row r="984" spans="1:20" hidden="1" x14ac:dyDescent="0.3">
      <c r="A984" t="s">
        <v>3807</v>
      </c>
      <c r="B984" t="s">
        <v>3808</v>
      </c>
      <c r="C984" s="1" t="str">
        <f t="shared" si="162"/>
        <v>21:0691</v>
      </c>
      <c r="D984" s="1" t="str">
        <f t="shared" si="166"/>
        <v>21:0209</v>
      </c>
      <c r="E984" t="s">
        <v>3809</v>
      </c>
      <c r="F984" t="s">
        <v>3810</v>
      </c>
      <c r="H984">
        <v>46.124012399999998</v>
      </c>
      <c r="I984">
        <v>-79.662334000000001</v>
      </c>
      <c r="J984" s="1" t="str">
        <f t="shared" si="167"/>
        <v>Fluid (lake)</v>
      </c>
      <c r="K984" s="1" t="str">
        <f t="shared" si="168"/>
        <v>Untreated Water</v>
      </c>
      <c r="L984">
        <v>54</v>
      </c>
      <c r="M984" t="s">
        <v>73</v>
      </c>
      <c r="N984">
        <v>983</v>
      </c>
      <c r="O984">
        <v>90</v>
      </c>
      <c r="P984">
        <v>5.5</v>
      </c>
      <c r="Q984">
        <v>2.5000000000000001E-2</v>
      </c>
      <c r="R984">
        <v>2.8</v>
      </c>
      <c r="S984">
        <v>0.9</v>
      </c>
      <c r="T984">
        <v>5</v>
      </c>
    </row>
    <row r="985" spans="1:20" hidden="1" x14ac:dyDescent="0.3">
      <c r="A985" t="s">
        <v>3811</v>
      </c>
      <c r="B985" t="s">
        <v>3812</v>
      </c>
      <c r="C985" s="1" t="str">
        <f t="shared" si="162"/>
        <v>21:0691</v>
      </c>
      <c r="D985" s="1" t="str">
        <f t="shared" si="166"/>
        <v>21:0209</v>
      </c>
      <c r="E985" t="s">
        <v>3813</v>
      </c>
      <c r="F985" t="s">
        <v>3814</v>
      </c>
      <c r="H985">
        <v>46.215505700000001</v>
      </c>
      <c r="I985">
        <v>-79.851919699999996</v>
      </c>
      <c r="J985" s="1" t="str">
        <f t="shared" si="167"/>
        <v>Fluid (lake)</v>
      </c>
      <c r="K985" s="1" t="str">
        <f t="shared" si="168"/>
        <v>Untreated Water</v>
      </c>
      <c r="L985">
        <v>54</v>
      </c>
      <c r="M985" t="s">
        <v>78</v>
      </c>
      <c r="N985">
        <v>984</v>
      </c>
      <c r="O985">
        <v>70</v>
      </c>
      <c r="P985">
        <v>5.7</v>
      </c>
      <c r="Q985">
        <v>2.5000000000000001E-2</v>
      </c>
      <c r="R985">
        <v>5.6</v>
      </c>
      <c r="S985">
        <v>1.8</v>
      </c>
      <c r="T985">
        <v>16</v>
      </c>
    </row>
    <row r="986" spans="1:20" hidden="1" x14ac:dyDescent="0.3">
      <c r="A986" t="s">
        <v>3815</v>
      </c>
      <c r="B986" t="s">
        <v>3816</v>
      </c>
      <c r="C986" s="1" t="str">
        <f t="shared" si="162"/>
        <v>21:0691</v>
      </c>
      <c r="D986" s="1" t="str">
        <f t="shared" si="166"/>
        <v>21:0209</v>
      </c>
      <c r="E986" t="s">
        <v>3817</v>
      </c>
      <c r="F986" t="s">
        <v>3818</v>
      </c>
      <c r="H986">
        <v>46.198104700000002</v>
      </c>
      <c r="I986">
        <v>-79.893562900000006</v>
      </c>
      <c r="J986" s="1" t="str">
        <f t="shared" si="167"/>
        <v>Fluid (lake)</v>
      </c>
      <c r="K986" s="1" t="str">
        <f t="shared" si="168"/>
        <v>Untreated Water</v>
      </c>
      <c r="L986">
        <v>54</v>
      </c>
      <c r="M986" t="s">
        <v>83</v>
      </c>
      <c r="N986">
        <v>985</v>
      </c>
      <c r="O986">
        <v>70</v>
      </c>
      <c r="P986">
        <v>5.8</v>
      </c>
      <c r="Q986">
        <v>2.5000000000000001E-2</v>
      </c>
      <c r="R986">
        <v>6.7</v>
      </c>
      <c r="S986">
        <v>2.2000000000000002</v>
      </c>
      <c r="T986">
        <v>20</v>
      </c>
    </row>
    <row r="987" spans="1:20" hidden="1" x14ac:dyDescent="0.3">
      <c r="A987" t="s">
        <v>3819</v>
      </c>
      <c r="B987" t="s">
        <v>3820</v>
      </c>
      <c r="C987" s="1" t="str">
        <f t="shared" si="162"/>
        <v>21:0691</v>
      </c>
      <c r="D987" s="1" t="str">
        <f t="shared" si="166"/>
        <v>21:0209</v>
      </c>
      <c r="E987" t="s">
        <v>3821</v>
      </c>
      <c r="F987" t="s">
        <v>3822</v>
      </c>
      <c r="H987">
        <v>46.2310157</v>
      </c>
      <c r="I987">
        <v>-79.886832600000005</v>
      </c>
      <c r="J987" s="1" t="str">
        <f t="shared" si="167"/>
        <v>Fluid (lake)</v>
      </c>
      <c r="K987" s="1" t="str">
        <f t="shared" si="168"/>
        <v>Untreated Water</v>
      </c>
      <c r="L987">
        <v>54</v>
      </c>
      <c r="M987" t="s">
        <v>88</v>
      </c>
      <c r="N987">
        <v>986</v>
      </c>
      <c r="O987">
        <v>60</v>
      </c>
      <c r="P987">
        <v>5.9</v>
      </c>
      <c r="Q987">
        <v>2.5000000000000001E-2</v>
      </c>
      <c r="R987">
        <v>6.7</v>
      </c>
      <c r="S987">
        <v>2.1</v>
      </c>
      <c r="T987">
        <v>21</v>
      </c>
    </row>
    <row r="988" spans="1:20" hidden="1" x14ac:dyDescent="0.3">
      <c r="A988" t="s">
        <v>3823</v>
      </c>
      <c r="B988" t="s">
        <v>3824</v>
      </c>
      <c r="C988" s="1" t="str">
        <f t="shared" si="162"/>
        <v>21:0691</v>
      </c>
      <c r="D988" s="1" t="str">
        <f t="shared" si="166"/>
        <v>21:0209</v>
      </c>
      <c r="E988" t="s">
        <v>3825</v>
      </c>
      <c r="F988" t="s">
        <v>3826</v>
      </c>
      <c r="H988">
        <v>46.215910000000001</v>
      </c>
      <c r="I988">
        <v>-79.930830299999997</v>
      </c>
      <c r="J988" s="1" t="str">
        <f t="shared" si="167"/>
        <v>Fluid (lake)</v>
      </c>
      <c r="K988" s="1" t="str">
        <f t="shared" si="168"/>
        <v>Untreated Water</v>
      </c>
      <c r="L988">
        <v>54</v>
      </c>
      <c r="M988" t="s">
        <v>93</v>
      </c>
      <c r="N988">
        <v>987</v>
      </c>
      <c r="O988">
        <v>80</v>
      </c>
      <c r="P988">
        <v>5.7</v>
      </c>
      <c r="Q988">
        <v>2.5000000000000001E-2</v>
      </c>
      <c r="R988">
        <v>4.5</v>
      </c>
      <c r="S988">
        <v>1.6</v>
      </c>
      <c r="T988">
        <v>13</v>
      </c>
    </row>
    <row r="989" spans="1:20" hidden="1" x14ac:dyDescent="0.3">
      <c r="A989" t="s">
        <v>3827</v>
      </c>
      <c r="B989" t="s">
        <v>3828</v>
      </c>
      <c r="C989" s="1" t="str">
        <f t="shared" si="162"/>
        <v>21:0691</v>
      </c>
      <c r="D989" s="1" t="str">
        <f t="shared" si="166"/>
        <v>21:0209</v>
      </c>
      <c r="E989" t="s">
        <v>3829</v>
      </c>
      <c r="F989" t="s">
        <v>3830</v>
      </c>
      <c r="H989">
        <v>46.218618399999997</v>
      </c>
      <c r="I989">
        <v>-79.978025200000005</v>
      </c>
      <c r="J989" s="1" t="str">
        <f t="shared" si="167"/>
        <v>Fluid (lake)</v>
      </c>
      <c r="K989" s="1" t="str">
        <f t="shared" si="168"/>
        <v>Untreated Water</v>
      </c>
      <c r="L989">
        <v>54</v>
      </c>
      <c r="M989" t="s">
        <v>98</v>
      </c>
      <c r="N989">
        <v>988</v>
      </c>
      <c r="O989">
        <v>60</v>
      </c>
      <c r="P989">
        <v>5.8</v>
      </c>
      <c r="Q989">
        <v>2.5000000000000001E-2</v>
      </c>
      <c r="R989">
        <v>4.3</v>
      </c>
      <c r="S989">
        <v>1.3</v>
      </c>
      <c r="T989">
        <v>15</v>
      </c>
    </row>
    <row r="990" spans="1:20" hidden="1" x14ac:dyDescent="0.3">
      <c r="A990" t="s">
        <v>3831</v>
      </c>
      <c r="B990" t="s">
        <v>3832</v>
      </c>
      <c r="C990" s="1" t="str">
        <f t="shared" si="162"/>
        <v>21:0691</v>
      </c>
      <c r="D990" s="1" t="str">
        <f t="shared" si="166"/>
        <v>21:0209</v>
      </c>
      <c r="E990" t="s">
        <v>3833</v>
      </c>
      <c r="F990" t="s">
        <v>3834</v>
      </c>
      <c r="H990">
        <v>46.186320199999997</v>
      </c>
      <c r="I990">
        <v>-79.985453100000001</v>
      </c>
      <c r="J990" s="1" t="str">
        <f t="shared" si="167"/>
        <v>Fluid (lake)</v>
      </c>
      <c r="K990" s="1" t="str">
        <f t="shared" si="168"/>
        <v>Untreated Water</v>
      </c>
      <c r="L990">
        <v>54</v>
      </c>
      <c r="M990" t="s">
        <v>103</v>
      </c>
      <c r="N990">
        <v>989</v>
      </c>
      <c r="O990">
        <v>60</v>
      </c>
      <c r="P990">
        <v>5.8</v>
      </c>
      <c r="Q990">
        <v>2.5000000000000001E-2</v>
      </c>
      <c r="R990">
        <v>4.5</v>
      </c>
      <c r="S990">
        <v>1.7</v>
      </c>
      <c r="T990">
        <v>15</v>
      </c>
    </row>
    <row r="991" spans="1:20" hidden="1" x14ac:dyDescent="0.3">
      <c r="A991" t="s">
        <v>3835</v>
      </c>
      <c r="B991" t="s">
        <v>3836</v>
      </c>
      <c r="C991" s="1" t="str">
        <f t="shared" si="162"/>
        <v>21:0691</v>
      </c>
      <c r="D991" s="1" t="str">
        <f t="shared" si="166"/>
        <v>21:0209</v>
      </c>
      <c r="E991" t="s">
        <v>3837</v>
      </c>
      <c r="F991" t="s">
        <v>3838</v>
      </c>
      <c r="H991">
        <v>46.174159199999998</v>
      </c>
      <c r="I991">
        <v>-79.945450500000007</v>
      </c>
      <c r="J991" s="1" t="str">
        <f t="shared" si="167"/>
        <v>Fluid (lake)</v>
      </c>
      <c r="K991" s="1" t="str">
        <f t="shared" si="168"/>
        <v>Untreated Water</v>
      </c>
      <c r="L991">
        <v>54</v>
      </c>
      <c r="M991" t="s">
        <v>108</v>
      </c>
      <c r="N991">
        <v>990</v>
      </c>
      <c r="O991">
        <v>60</v>
      </c>
      <c r="P991">
        <v>5.9</v>
      </c>
      <c r="Q991">
        <v>2.5000000000000001E-2</v>
      </c>
      <c r="R991">
        <v>6.3</v>
      </c>
      <c r="S991">
        <v>2.2000000000000002</v>
      </c>
      <c r="T991">
        <v>20</v>
      </c>
    </row>
    <row r="992" spans="1:20" hidden="1" x14ac:dyDescent="0.3">
      <c r="A992" t="s">
        <v>3839</v>
      </c>
      <c r="B992" t="s">
        <v>3840</v>
      </c>
      <c r="C992" s="1" t="str">
        <f t="shared" si="162"/>
        <v>21:0691</v>
      </c>
      <c r="D992" s="1" t="str">
        <f t="shared" si="166"/>
        <v>21:0209</v>
      </c>
      <c r="E992" t="s">
        <v>3841</v>
      </c>
      <c r="F992" t="s">
        <v>3842</v>
      </c>
      <c r="H992">
        <v>46.175377900000001</v>
      </c>
      <c r="I992">
        <v>-79.888772099999997</v>
      </c>
      <c r="J992" s="1" t="str">
        <f t="shared" si="167"/>
        <v>Fluid (lake)</v>
      </c>
      <c r="K992" s="1" t="str">
        <f t="shared" si="168"/>
        <v>Untreated Water</v>
      </c>
      <c r="L992">
        <v>54</v>
      </c>
      <c r="M992" t="s">
        <v>113</v>
      </c>
      <c r="N992">
        <v>991</v>
      </c>
      <c r="O992">
        <v>60</v>
      </c>
      <c r="P992">
        <v>5.8</v>
      </c>
      <c r="Q992">
        <v>2.5000000000000001E-2</v>
      </c>
      <c r="R992">
        <v>6</v>
      </c>
      <c r="S992">
        <v>2.1</v>
      </c>
      <c r="T992">
        <v>20</v>
      </c>
    </row>
    <row r="993" spans="1:20" hidden="1" x14ac:dyDescent="0.3">
      <c r="A993" t="s">
        <v>3843</v>
      </c>
      <c r="B993" t="s">
        <v>3844</v>
      </c>
      <c r="C993" s="1" t="str">
        <f t="shared" si="162"/>
        <v>21:0691</v>
      </c>
      <c r="D993" s="1" t="str">
        <f t="shared" si="166"/>
        <v>21:0209</v>
      </c>
      <c r="E993" t="s">
        <v>3845</v>
      </c>
      <c r="F993" t="s">
        <v>3846</v>
      </c>
      <c r="H993">
        <v>46.151772999999999</v>
      </c>
      <c r="I993">
        <v>-79.950035299999996</v>
      </c>
      <c r="J993" s="1" t="str">
        <f t="shared" si="167"/>
        <v>Fluid (lake)</v>
      </c>
      <c r="K993" s="1" t="str">
        <f t="shared" si="168"/>
        <v>Untreated Water</v>
      </c>
      <c r="L993">
        <v>55</v>
      </c>
      <c r="M993" t="s">
        <v>33</v>
      </c>
      <c r="N993">
        <v>992</v>
      </c>
      <c r="O993">
        <v>60</v>
      </c>
      <c r="P993">
        <v>5.8</v>
      </c>
      <c r="Q993">
        <v>2.5000000000000001E-2</v>
      </c>
      <c r="R993">
        <v>6.2</v>
      </c>
      <c r="S993">
        <v>1.9</v>
      </c>
      <c r="T993">
        <v>19</v>
      </c>
    </row>
    <row r="994" spans="1:20" hidden="1" x14ac:dyDescent="0.3">
      <c r="A994" t="s">
        <v>3847</v>
      </c>
      <c r="B994" t="s">
        <v>3848</v>
      </c>
      <c r="C994" s="1" t="str">
        <f t="shared" si="162"/>
        <v>21:0691</v>
      </c>
      <c r="D994" s="1" t="str">
        <f t="shared" si="166"/>
        <v>21:0209</v>
      </c>
      <c r="E994" t="s">
        <v>3849</v>
      </c>
      <c r="F994" t="s">
        <v>3850</v>
      </c>
      <c r="H994">
        <v>46.153672399999998</v>
      </c>
      <c r="I994">
        <v>-79.993111400000004</v>
      </c>
      <c r="J994" s="1" t="str">
        <f t="shared" si="167"/>
        <v>Fluid (lake)</v>
      </c>
      <c r="K994" s="1" t="str">
        <f t="shared" si="168"/>
        <v>Untreated Water</v>
      </c>
      <c r="L994">
        <v>55</v>
      </c>
      <c r="M994" t="s">
        <v>38</v>
      </c>
      <c r="N994">
        <v>993</v>
      </c>
      <c r="O994">
        <v>60</v>
      </c>
      <c r="P994">
        <v>5.8</v>
      </c>
      <c r="Q994">
        <v>2.5000000000000001E-2</v>
      </c>
      <c r="R994">
        <v>6.2</v>
      </c>
      <c r="S994">
        <v>2.1</v>
      </c>
      <c r="T994">
        <v>20</v>
      </c>
    </row>
    <row r="995" spans="1:20" hidden="1" x14ac:dyDescent="0.3">
      <c r="A995" t="s">
        <v>3851</v>
      </c>
      <c r="B995" t="s">
        <v>3852</v>
      </c>
      <c r="C995" s="1" t="str">
        <f t="shared" si="162"/>
        <v>21:0691</v>
      </c>
      <c r="D995" s="1" t="str">
        <f t="shared" si="166"/>
        <v>21:0209</v>
      </c>
      <c r="E995" t="s">
        <v>3853</v>
      </c>
      <c r="F995" t="s">
        <v>3854</v>
      </c>
      <c r="H995">
        <v>46.1096152</v>
      </c>
      <c r="I995">
        <v>-79.973727600000004</v>
      </c>
      <c r="J995" s="1" t="str">
        <f t="shared" si="167"/>
        <v>Fluid (lake)</v>
      </c>
      <c r="K995" s="1" t="str">
        <f t="shared" si="168"/>
        <v>Untreated Water</v>
      </c>
      <c r="L995">
        <v>55</v>
      </c>
      <c r="M995" t="s">
        <v>24</v>
      </c>
      <c r="N995">
        <v>994</v>
      </c>
      <c r="O995">
        <v>60</v>
      </c>
      <c r="P995">
        <v>5.6</v>
      </c>
      <c r="Q995">
        <v>2.5000000000000001E-2</v>
      </c>
      <c r="R995">
        <v>2</v>
      </c>
      <c r="S995">
        <v>0.8</v>
      </c>
      <c r="T995">
        <v>6</v>
      </c>
    </row>
    <row r="996" spans="1:20" hidden="1" x14ac:dyDescent="0.3">
      <c r="A996" t="s">
        <v>3855</v>
      </c>
      <c r="B996" t="s">
        <v>3856</v>
      </c>
      <c r="C996" s="1" t="str">
        <f t="shared" si="162"/>
        <v>21:0691</v>
      </c>
      <c r="D996" s="1" t="str">
        <f t="shared" si="166"/>
        <v>21:0209</v>
      </c>
      <c r="E996" t="s">
        <v>3853</v>
      </c>
      <c r="F996" t="s">
        <v>3857</v>
      </c>
      <c r="H996">
        <v>46.1096152</v>
      </c>
      <c r="I996">
        <v>-79.973727600000004</v>
      </c>
      <c r="J996" s="1" t="str">
        <f t="shared" si="167"/>
        <v>Fluid (lake)</v>
      </c>
      <c r="K996" s="1" t="str">
        <f t="shared" si="168"/>
        <v>Untreated Water</v>
      </c>
      <c r="L996">
        <v>55</v>
      </c>
      <c r="M996" t="s">
        <v>28</v>
      </c>
      <c r="N996">
        <v>995</v>
      </c>
      <c r="O996">
        <v>50</v>
      </c>
      <c r="P996">
        <v>5.4</v>
      </c>
      <c r="Q996">
        <v>2.5000000000000001E-2</v>
      </c>
      <c r="R996">
        <v>1.8</v>
      </c>
      <c r="S996">
        <v>0.8</v>
      </c>
      <c r="T996">
        <v>6</v>
      </c>
    </row>
    <row r="997" spans="1:20" hidden="1" x14ac:dyDescent="0.3">
      <c r="A997" t="s">
        <v>3858</v>
      </c>
      <c r="B997" t="s">
        <v>3859</v>
      </c>
      <c r="C997" s="1" t="str">
        <f t="shared" si="162"/>
        <v>21:0691</v>
      </c>
      <c r="D997" s="1" t="str">
        <f t="shared" si="166"/>
        <v>21:0209</v>
      </c>
      <c r="E997" t="s">
        <v>3860</v>
      </c>
      <c r="F997" t="s">
        <v>3861</v>
      </c>
      <c r="H997">
        <v>46.059811199999999</v>
      </c>
      <c r="I997">
        <v>-79.979097800000005</v>
      </c>
      <c r="J997" s="1" t="str">
        <f t="shared" si="167"/>
        <v>Fluid (lake)</v>
      </c>
      <c r="K997" s="1" t="str">
        <f t="shared" si="168"/>
        <v>Untreated Water</v>
      </c>
      <c r="L997">
        <v>55</v>
      </c>
      <c r="M997" t="s">
        <v>43</v>
      </c>
      <c r="N997">
        <v>996</v>
      </c>
      <c r="O997">
        <v>60</v>
      </c>
      <c r="P997">
        <v>5.5</v>
      </c>
      <c r="Q997">
        <v>2.5000000000000001E-2</v>
      </c>
      <c r="R997">
        <v>1.6</v>
      </c>
      <c r="S997">
        <v>1</v>
      </c>
      <c r="T997">
        <v>4</v>
      </c>
    </row>
    <row r="998" spans="1:20" hidden="1" x14ac:dyDescent="0.3">
      <c r="A998" t="s">
        <v>3862</v>
      </c>
      <c r="B998" t="s">
        <v>3863</v>
      </c>
      <c r="C998" s="1" t="str">
        <f t="shared" si="162"/>
        <v>21:0691</v>
      </c>
      <c r="D998" s="1" t="str">
        <f t="shared" si="166"/>
        <v>21:0209</v>
      </c>
      <c r="E998" t="s">
        <v>3864</v>
      </c>
      <c r="F998" t="s">
        <v>3865</v>
      </c>
      <c r="H998">
        <v>46.007795799999997</v>
      </c>
      <c r="I998">
        <v>-79.978659300000004</v>
      </c>
      <c r="J998" s="1" t="str">
        <f t="shared" si="167"/>
        <v>Fluid (lake)</v>
      </c>
      <c r="K998" s="1" t="str">
        <f t="shared" si="168"/>
        <v>Untreated Water</v>
      </c>
      <c r="L998">
        <v>55</v>
      </c>
      <c r="M998" t="s">
        <v>53</v>
      </c>
      <c r="N998">
        <v>997</v>
      </c>
      <c r="O998">
        <v>50</v>
      </c>
      <c r="P998">
        <v>5.4</v>
      </c>
      <c r="Q998">
        <v>2.5000000000000001E-2</v>
      </c>
      <c r="R998">
        <v>2.4</v>
      </c>
      <c r="S998">
        <v>0.8</v>
      </c>
      <c r="T998">
        <v>3</v>
      </c>
    </row>
    <row r="999" spans="1:20" hidden="1" x14ac:dyDescent="0.3">
      <c r="A999" t="s">
        <v>3866</v>
      </c>
      <c r="B999" t="s">
        <v>3867</v>
      </c>
      <c r="C999" s="1" t="str">
        <f t="shared" si="162"/>
        <v>21:0691</v>
      </c>
      <c r="D999" s="1" t="str">
        <f t="shared" si="166"/>
        <v>21:0209</v>
      </c>
      <c r="E999" t="s">
        <v>3868</v>
      </c>
      <c r="F999" t="s">
        <v>3869</v>
      </c>
      <c r="H999">
        <v>46.004157399999997</v>
      </c>
      <c r="I999">
        <v>-79.877481599999996</v>
      </c>
      <c r="J999" s="1" t="str">
        <f t="shared" si="167"/>
        <v>Fluid (lake)</v>
      </c>
      <c r="K999" s="1" t="str">
        <f t="shared" si="168"/>
        <v>Untreated Water</v>
      </c>
      <c r="L999">
        <v>55</v>
      </c>
      <c r="M999" t="s">
        <v>58</v>
      </c>
      <c r="N999">
        <v>998</v>
      </c>
      <c r="O999">
        <v>50</v>
      </c>
      <c r="P999">
        <v>4.5999999999999996</v>
      </c>
      <c r="Q999">
        <v>2.5000000000000001E-2</v>
      </c>
      <c r="R999">
        <v>1.8</v>
      </c>
      <c r="S999">
        <v>0.7</v>
      </c>
      <c r="T999">
        <v>1</v>
      </c>
    </row>
    <row r="1000" spans="1:20" hidden="1" x14ac:dyDescent="0.3">
      <c r="A1000" t="s">
        <v>3870</v>
      </c>
      <c r="B1000" t="s">
        <v>3871</v>
      </c>
      <c r="C1000" s="1" t="str">
        <f t="shared" si="162"/>
        <v>21:0691</v>
      </c>
      <c r="D1000" s="1" t="str">
        <f t="shared" si="166"/>
        <v>21:0209</v>
      </c>
      <c r="E1000" t="s">
        <v>3872</v>
      </c>
      <c r="F1000" t="s">
        <v>3873</v>
      </c>
      <c r="H1000">
        <v>46.048067400000001</v>
      </c>
      <c r="I1000">
        <v>-79.937472999999997</v>
      </c>
      <c r="J1000" s="1" t="str">
        <f t="shared" si="167"/>
        <v>Fluid (lake)</v>
      </c>
      <c r="K1000" s="1" t="str">
        <f t="shared" si="168"/>
        <v>Untreated Water</v>
      </c>
      <c r="L1000">
        <v>55</v>
      </c>
      <c r="M1000" t="s">
        <v>63</v>
      </c>
      <c r="N1000">
        <v>999</v>
      </c>
      <c r="O1000">
        <v>50</v>
      </c>
      <c r="P1000">
        <v>5.2</v>
      </c>
      <c r="Q1000">
        <v>2.5000000000000001E-2</v>
      </c>
      <c r="R1000">
        <v>2.2999999999999998</v>
      </c>
      <c r="S1000">
        <v>0.7</v>
      </c>
      <c r="T1000">
        <v>3</v>
      </c>
    </row>
    <row r="1001" spans="1:20" hidden="1" x14ac:dyDescent="0.3">
      <c r="A1001" t="s">
        <v>3874</v>
      </c>
      <c r="B1001" t="s">
        <v>3875</v>
      </c>
      <c r="C1001" s="1" t="str">
        <f t="shared" si="162"/>
        <v>21:0691</v>
      </c>
      <c r="D1001" s="1" t="str">
        <f>HYPERLINK("https://geochem.nrcan.gc.ca/cdogs/content/svy/svy_e.htm", "")</f>
        <v/>
      </c>
      <c r="G1001" s="1" t="str">
        <f>HYPERLINK("https://geochem.nrcan.gc.ca/cdogs/content/cr_/cr_00082_e.htm", "82")</f>
        <v>82</v>
      </c>
      <c r="J1001" t="s">
        <v>46</v>
      </c>
      <c r="K1001" t="s">
        <v>47</v>
      </c>
      <c r="L1001">
        <v>55</v>
      </c>
      <c r="M1001" t="s">
        <v>48</v>
      </c>
      <c r="N1001">
        <v>1000</v>
      </c>
      <c r="O1001">
        <v>90</v>
      </c>
      <c r="P1001">
        <v>5.9</v>
      </c>
      <c r="Q1001">
        <v>0.5</v>
      </c>
      <c r="R1001">
        <v>17.5</v>
      </c>
      <c r="S1001">
        <v>1.9</v>
      </c>
      <c r="T1001">
        <v>37</v>
      </c>
    </row>
    <row r="1002" spans="1:20" hidden="1" x14ac:dyDescent="0.3">
      <c r="A1002" t="s">
        <v>3876</v>
      </c>
      <c r="B1002" t="s">
        <v>3877</v>
      </c>
      <c r="C1002" s="1" t="str">
        <f t="shared" si="162"/>
        <v>21:0691</v>
      </c>
      <c r="D1002" s="1" t="str">
        <f t="shared" ref="D1002:D1027" si="169">HYPERLINK("https://geochem.nrcan.gc.ca/cdogs/content/svy/svy210209_e.htm", "21:0209")</f>
        <v>21:0209</v>
      </c>
      <c r="E1002" t="s">
        <v>3878</v>
      </c>
      <c r="F1002" t="s">
        <v>3879</v>
      </c>
      <c r="H1002">
        <v>46.077093599999998</v>
      </c>
      <c r="I1002">
        <v>-79.908839200000003</v>
      </c>
      <c r="J1002" s="1" t="str">
        <f t="shared" ref="J1002:J1027" si="170">HYPERLINK("https://geochem.nrcan.gc.ca/cdogs/content/kwd/kwd020016_e.htm", "Fluid (lake)")</f>
        <v>Fluid (lake)</v>
      </c>
      <c r="K1002" s="1" t="str">
        <f t="shared" ref="K1002:K1027" si="171">HYPERLINK("https://geochem.nrcan.gc.ca/cdogs/content/kwd/kwd080007_e.htm", "Untreated Water")</f>
        <v>Untreated Water</v>
      </c>
      <c r="L1002">
        <v>55</v>
      </c>
      <c r="M1002" t="s">
        <v>68</v>
      </c>
      <c r="N1002">
        <v>1001</v>
      </c>
      <c r="O1002">
        <v>60</v>
      </c>
      <c r="P1002">
        <v>5.4</v>
      </c>
      <c r="Q1002">
        <v>2.5000000000000001E-2</v>
      </c>
      <c r="R1002">
        <v>3.3</v>
      </c>
      <c r="S1002">
        <v>0.9</v>
      </c>
      <c r="T1002">
        <v>5</v>
      </c>
    </row>
    <row r="1003" spans="1:20" hidden="1" x14ac:dyDescent="0.3">
      <c r="A1003" t="s">
        <v>3880</v>
      </c>
      <c r="B1003" t="s">
        <v>3881</v>
      </c>
      <c r="C1003" s="1" t="str">
        <f t="shared" si="162"/>
        <v>21:0691</v>
      </c>
      <c r="D1003" s="1" t="str">
        <f t="shared" si="169"/>
        <v>21:0209</v>
      </c>
      <c r="E1003" t="s">
        <v>3882</v>
      </c>
      <c r="F1003" t="s">
        <v>3883</v>
      </c>
      <c r="H1003">
        <v>46.091062100000002</v>
      </c>
      <c r="I1003">
        <v>-79.932948199999998</v>
      </c>
      <c r="J1003" s="1" t="str">
        <f t="shared" si="170"/>
        <v>Fluid (lake)</v>
      </c>
      <c r="K1003" s="1" t="str">
        <f t="shared" si="171"/>
        <v>Untreated Water</v>
      </c>
      <c r="L1003">
        <v>55</v>
      </c>
      <c r="M1003" t="s">
        <v>73</v>
      </c>
      <c r="N1003">
        <v>1002</v>
      </c>
      <c r="O1003">
        <v>50</v>
      </c>
      <c r="P1003">
        <v>5.3</v>
      </c>
      <c r="Q1003">
        <v>2.5000000000000001E-2</v>
      </c>
      <c r="R1003">
        <v>1.8</v>
      </c>
      <c r="S1003">
        <v>0.8</v>
      </c>
      <c r="T1003">
        <v>4</v>
      </c>
    </row>
    <row r="1004" spans="1:20" hidden="1" x14ac:dyDescent="0.3">
      <c r="A1004" t="s">
        <v>3884</v>
      </c>
      <c r="B1004" t="s">
        <v>3885</v>
      </c>
      <c r="C1004" s="1" t="str">
        <f t="shared" si="162"/>
        <v>21:0691</v>
      </c>
      <c r="D1004" s="1" t="str">
        <f t="shared" si="169"/>
        <v>21:0209</v>
      </c>
      <c r="E1004" t="s">
        <v>3886</v>
      </c>
      <c r="F1004" t="s">
        <v>3887</v>
      </c>
      <c r="H1004">
        <v>46.108948099999999</v>
      </c>
      <c r="I1004">
        <v>-79.936135800000002</v>
      </c>
      <c r="J1004" s="1" t="str">
        <f t="shared" si="170"/>
        <v>Fluid (lake)</v>
      </c>
      <c r="K1004" s="1" t="str">
        <f t="shared" si="171"/>
        <v>Untreated Water</v>
      </c>
      <c r="L1004">
        <v>55</v>
      </c>
      <c r="M1004" t="s">
        <v>78</v>
      </c>
      <c r="N1004">
        <v>1003</v>
      </c>
      <c r="O1004">
        <v>50</v>
      </c>
      <c r="P1004">
        <v>5.0999999999999996</v>
      </c>
      <c r="Q1004">
        <v>2.5000000000000001E-2</v>
      </c>
      <c r="R1004">
        <v>1.5</v>
      </c>
      <c r="S1004">
        <v>0.6</v>
      </c>
      <c r="T1004">
        <v>4</v>
      </c>
    </row>
    <row r="1005" spans="1:20" hidden="1" x14ac:dyDescent="0.3">
      <c r="A1005" t="s">
        <v>3888</v>
      </c>
      <c r="B1005" t="s">
        <v>3889</v>
      </c>
      <c r="C1005" s="1" t="str">
        <f t="shared" si="162"/>
        <v>21:0691</v>
      </c>
      <c r="D1005" s="1" t="str">
        <f t="shared" si="169"/>
        <v>21:0209</v>
      </c>
      <c r="E1005" t="s">
        <v>3890</v>
      </c>
      <c r="F1005" t="s">
        <v>3891</v>
      </c>
      <c r="H1005">
        <v>46.115755299999996</v>
      </c>
      <c r="I1005">
        <v>-79.861421399999998</v>
      </c>
      <c r="J1005" s="1" t="str">
        <f t="shared" si="170"/>
        <v>Fluid (lake)</v>
      </c>
      <c r="K1005" s="1" t="str">
        <f t="shared" si="171"/>
        <v>Untreated Water</v>
      </c>
      <c r="L1005">
        <v>55</v>
      </c>
      <c r="M1005" t="s">
        <v>83</v>
      </c>
      <c r="N1005">
        <v>1004</v>
      </c>
      <c r="O1005">
        <v>60</v>
      </c>
      <c r="P1005">
        <v>5.4</v>
      </c>
      <c r="Q1005">
        <v>2.5000000000000001E-2</v>
      </c>
      <c r="R1005">
        <v>2.8</v>
      </c>
      <c r="S1005">
        <v>1.2</v>
      </c>
      <c r="T1005">
        <v>6</v>
      </c>
    </row>
    <row r="1006" spans="1:20" hidden="1" x14ac:dyDescent="0.3">
      <c r="A1006" t="s">
        <v>3892</v>
      </c>
      <c r="B1006" t="s">
        <v>3893</v>
      </c>
      <c r="C1006" s="1" t="str">
        <f t="shared" si="162"/>
        <v>21:0691</v>
      </c>
      <c r="D1006" s="1" t="str">
        <f t="shared" si="169"/>
        <v>21:0209</v>
      </c>
      <c r="E1006" t="s">
        <v>3894</v>
      </c>
      <c r="F1006" t="s">
        <v>3895</v>
      </c>
      <c r="H1006">
        <v>46.142465100000003</v>
      </c>
      <c r="I1006">
        <v>-79.857737799999995</v>
      </c>
      <c r="J1006" s="1" t="str">
        <f t="shared" si="170"/>
        <v>Fluid (lake)</v>
      </c>
      <c r="K1006" s="1" t="str">
        <f t="shared" si="171"/>
        <v>Untreated Water</v>
      </c>
      <c r="L1006">
        <v>55</v>
      </c>
      <c r="M1006" t="s">
        <v>88</v>
      </c>
      <c r="N1006">
        <v>1005</v>
      </c>
      <c r="O1006">
        <v>70</v>
      </c>
      <c r="P1006">
        <v>5.4</v>
      </c>
      <c r="Q1006">
        <v>2.5000000000000001E-2</v>
      </c>
      <c r="R1006">
        <v>3</v>
      </c>
      <c r="S1006">
        <v>1.2</v>
      </c>
      <c r="T1006">
        <v>5</v>
      </c>
    </row>
    <row r="1007" spans="1:20" hidden="1" x14ac:dyDescent="0.3">
      <c r="A1007" t="s">
        <v>3896</v>
      </c>
      <c r="B1007" t="s">
        <v>3897</v>
      </c>
      <c r="C1007" s="1" t="str">
        <f t="shared" si="162"/>
        <v>21:0691</v>
      </c>
      <c r="D1007" s="1" t="str">
        <f t="shared" si="169"/>
        <v>21:0209</v>
      </c>
      <c r="E1007" t="s">
        <v>3898</v>
      </c>
      <c r="F1007" t="s">
        <v>3899</v>
      </c>
      <c r="H1007">
        <v>46.153254599999997</v>
      </c>
      <c r="I1007">
        <v>-79.773932000000002</v>
      </c>
      <c r="J1007" s="1" t="str">
        <f t="shared" si="170"/>
        <v>Fluid (lake)</v>
      </c>
      <c r="K1007" s="1" t="str">
        <f t="shared" si="171"/>
        <v>Untreated Water</v>
      </c>
      <c r="L1007">
        <v>55</v>
      </c>
      <c r="M1007" t="s">
        <v>93</v>
      </c>
      <c r="N1007">
        <v>1006</v>
      </c>
      <c r="O1007">
        <v>60</v>
      </c>
      <c r="P1007">
        <v>5.3</v>
      </c>
      <c r="Q1007">
        <v>2.5000000000000001E-2</v>
      </c>
      <c r="R1007">
        <v>2.5</v>
      </c>
      <c r="S1007">
        <v>1</v>
      </c>
      <c r="T1007">
        <v>6</v>
      </c>
    </row>
    <row r="1008" spans="1:20" hidden="1" x14ac:dyDescent="0.3">
      <c r="A1008" t="s">
        <v>3900</v>
      </c>
      <c r="B1008" t="s">
        <v>3901</v>
      </c>
      <c r="C1008" s="1" t="str">
        <f t="shared" si="162"/>
        <v>21:0691</v>
      </c>
      <c r="D1008" s="1" t="str">
        <f t="shared" si="169"/>
        <v>21:0209</v>
      </c>
      <c r="E1008" t="s">
        <v>3902</v>
      </c>
      <c r="F1008" t="s">
        <v>3903</v>
      </c>
      <c r="H1008">
        <v>46.122427100000003</v>
      </c>
      <c r="I1008">
        <v>-79.778796799999995</v>
      </c>
      <c r="J1008" s="1" t="str">
        <f t="shared" si="170"/>
        <v>Fluid (lake)</v>
      </c>
      <c r="K1008" s="1" t="str">
        <f t="shared" si="171"/>
        <v>Untreated Water</v>
      </c>
      <c r="L1008">
        <v>55</v>
      </c>
      <c r="M1008" t="s">
        <v>98</v>
      </c>
      <c r="N1008">
        <v>1007</v>
      </c>
      <c r="O1008">
        <v>50</v>
      </c>
      <c r="P1008">
        <v>5.4</v>
      </c>
      <c r="Q1008">
        <v>2.5000000000000001E-2</v>
      </c>
      <c r="R1008">
        <v>2.6</v>
      </c>
      <c r="S1008">
        <v>0.9</v>
      </c>
      <c r="T1008">
        <v>6</v>
      </c>
    </row>
    <row r="1009" spans="1:20" hidden="1" x14ac:dyDescent="0.3">
      <c r="A1009" t="s">
        <v>3904</v>
      </c>
      <c r="B1009" t="s">
        <v>3905</v>
      </c>
      <c r="C1009" s="1" t="str">
        <f t="shared" si="162"/>
        <v>21:0691</v>
      </c>
      <c r="D1009" s="1" t="str">
        <f t="shared" si="169"/>
        <v>21:0209</v>
      </c>
      <c r="E1009" t="s">
        <v>3906</v>
      </c>
      <c r="F1009" t="s">
        <v>3907</v>
      </c>
      <c r="H1009">
        <v>46.114599599999998</v>
      </c>
      <c r="I1009">
        <v>-79.748272700000001</v>
      </c>
      <c r="J1009" s="1" t="str">
        <f t="shared" si="170"/>
        <v>Fluid (lake)</v>
      </c>
      <c r="K1009" s="1" t="str">
        <f t="shared" si="171"/>
        <v>Untreated Water</v>
      </c>
      <c r="L1009">
        <v>55</v>
      </c>
      <c r="M1009" t="s">
        <v>103</v>
      </c>
      <c r="N1009">
        <v>1008</v>
      </c>
      <c r="O1009">
        <v>50</v>
      </c>
      <c r="P1009">
        <v>5.4</v>
      </c>
      <c r="Q1009">
        <v>2.5000000000000001E-2</v>
      </c>
      <c r="R1009">
        <v>3</v>
      </c>
      <c r="S1009">
        <v>0.9</v>
      </c>
      <c r="T1009">
        <v>8</v>
      </c>
    </row>
    <row r="1010" spans="1:20" hidden="1" x14ac:dyDescent="0.3">
      <c r="A1010" t="s">
        <v>3908</v>
      </c>
      <c r="B1010" t="s">
        <v>3909</v>
      </c>
      <c r="C1010" s="1" t="str">
        <f t="shared" si="162"/>
        <v>21:0691</v>
      </c>
      <c r="D1010" s="1" t="str">
        <f t="shared" si="169"/>
        <v>21:0209</v>
      </c>
      <c r="E1010" t="s">
        <v>3910</v>
      </c>
      <c r="F1010" t="s">
        <v>3911</v>
      </c>
      <c r="H1010">
        <v>46.112093999999999</v>
      </c>
      <c r="I1010">
        <v>-79.683858299999997</v>
      </c>
      <c r="J1010" s="1" t="str">
        <f t="shared" si="170"/>
        <v>Fluid (lake)</v>
      </c>
      <c r="K1010" s="1" t="str">
        <f t="shared" si="171"/>
        <v>Untreated Water</v>
      </c>
      <c r="L1010">
        <v>55</v>
      </c>
      <c r="M1010" t="s">
        <v>108</v>
      </c>
      <c r="N1010">
        <v>1009</v>
      </c>
      <c r="O1010">
        <v>50</v>
      </c>
      <c r="P1010">
        <v>5</v>
      </c>
      <c r="Q1010">
        <v>2.5000000000000001E-2</v>
      </c>
      <c r="R1010">
        <v>1.5</v>
      </c>
      <c r="S1010">
        <v>0.5</v>
      </c>
      <c r="T1010">
        <v>2</v>
      </c>
    </row>
    <row r="1011" spans="1:20" hidden="1" x14ac:dyDescent="0.3">
      <c r="A1011" t="s">
        <v>3912</v>
      </c>
      <c r="B1011" t="s">
        <v>3913</v>
      </c>
      <c r="C1011" s="1" t="str">
        <f t="shared" si="162"/>
        <v>21:0691</v>
      </c>
      <c r="D1011" s="1" t="str">
        <f t="shared" si="169"/>
        <v>21:0209</v>
      </c>
      <c r="E1011" t="s">
        <v>3914</v>
      </c>
      <c r="F1011" t="s">
        <v>3915</v>
      </c>
      <c r="H1011">
        <v>46.101913600000003</v>
      </c>
      <c r="I1011">
        <v>-79.662842699999999</v>
      </c>
      <c r="J1011" s="1" t="str">
        <f t="shared" si="170"/>
        <v>Fluid (lake)</v>
      </c>
      <c r="K1011" s="1" t="str">
        <f t="shared" si="171"/>
        <v>Untreated Water</v>
      </c>
      <c r="L1011">
        <v>55</v>
      </c>
      <c r="M1011" t="s">
        <v>113</v>
      </c>
      <c r="N1011">
        <v>1010</v>
      </c>
      <c r="O1011">
        <v>50</v>
      </c>
      <c r="P1011">
        <v>5.4</v>
      </c>
      <c r="Q1011">
        <v>2.5000000000000001E-2</v>
      </c>
      <c r="R1011">
        <v>3</v>
      </c>
      <c r="S1011">
        <v>0.8</v>
      </c>
      <c r="T1011">
        <v>7</v>
      </c>
    </row>
    <row r="1012" spans="1:20" hidden="1" x14ac:dyDescent="0.3">
      <c r="A1012" t="s">
        <v>3916</v>
      </c>
      <c r="B1012" t="s">
        <v>3917</v>
      </c>
      <c r="C1012" s="1" t="str">
        <f t="shared" si="162"/>
        <v>21:0691</v>
      </c>
      <c r="D1012" s="1" t="str">
        <f t="shared" si="169"/>
        <v>21:0209</v>
      </c>
      <c r="E1012" t="s">
        <v>3918</v>
      </c>
      <c r="F1012" t="s">
        <v>3919</v>
      </c>
      <c r="H1012">
        <v>46.078176200000001</v>
      </c>
      <c r="I1012">
        <v>-79.656406099999998</v>
      </c>
      <c r="J1012" s="1" t="str">
        <f t="shared" si="170"/>
        <v>Fluid (lake)</v>
      </c>
      <c r="K1012" s="1" t="str">
        <f t="shared" si="171"/>
        <v>Untreated Water</v>
      </c>
      <c r="L1012">
        <v>56</v>
      </c>
      <c r="M1012" t="s">
        <v>24</v>
      </c>
      <c r="N1012">
        <v>1011</v>
      </c>
      <c r="O1012">
        <v>50</v>
      </c>
      <c r="P1012">
        <v>5.4</v>
      </c>
      <c r="Q1012">
        <v>2.5000000000000001E-2</v>
      </c>
      <c r="R1012">
        <v>2.4</v>
      </c>
      <c r="S1012">
        <v>0.6</v>
      </c>
      <c r="T1012">
        <v>5</v>
      </c>
    </row>
    <row r="1013" spans="1:20" hidden="1" x14ac:dyDescent="0.3">
      <c r="A1013" t="s">
        <v>3920</v>
      </c>
      <c r="B1013" t="s">
        <v>3921</v>
      </c>
      <c r="C1013" s="1" t="str">
        <f t="shared" si="162"/>
        <v>21:0691</v>
      </c>
      <c r="D1013" s="1" t="str">
        <f t="shared" si="169"/>
        <v>21:0209</v>
      </c>
      <c r="E1013" t="s">
        <v>3918</v>
      </c>
      <c r="F1013" t="s">
        <v>3922</v>
      </c>
      <c r="H1013">
        <v>46.078176200000001</v>
      </c>
      <c r="I1013">
        <v>-79.656406099999998</v>
      </c>
      <c r="J1013" s="1" t="str">
        <f t="shared" si="170"/>
        <v>Fluid (lake)</v>
      </c>
      <c r="K1013" s="1" t="str">
        <f t="shared" si="171"/>
        <v>Untreated Water</v>
      </c>
      <c r="L1013">
        <v>56</v>
      </c>
      <c r="M1013" t="s">
        <v>28</v>
      </c>
      <c r="N1013">
        <v>1012</v>
      </c>
      <c r="O1013">
        <v>60</v>
      </c>
      <c r="P1013">
        <v>5.2</v>
      </c>
      <c r="Q1013">
        <v>2.5000000000000001E-2</v>
      </c>
      <c r="R1013">
        <v>2.4</v>
      </c>
      <c r="S1013">
        <v>0.6</v>
      </c>
      <c r="T1013">
        <v>3</v>
      </c>
    </row>
    <row r="1014" spans="1:20" hidden="1" x14ac:dyDescent="0.3">
      <c r="A1014" t="s">
        <v>3923</v>
      </c>
      <c r="B1014" t="s">
        <v>3924</v>
      </c>
      <c r="C1014" s="1" t="str">
        <f t="shared" si="162"/>
        <v>21:0691</v>
      </c>
      <c r="D1014" s="1" t="str">
        <f t="shared" si="169"/>
        <v>21:0209</v>
      </c>
      <c r="E1014" t="s">
        <v>3925</v>
      </c>
      <c r="F1014" t="s">
        <v>3926</v>
      </c>
      <c r="H1014">
        <v>46.0798834</v>
      </c>
      <c r="I1014">
        <v>-79.616193300000006</v>
      </c>
      <c r="J1014" s="1" t="str">
        <f t="shared" si="170"/>
        <v>Fluid (lake)</v>
      </c>
      <c r="K1014" s="1" t="str">
        <f t="shared" si="171"/>
        <v>Untreated Water</v>
      </c>
      <c r="L1014">
        <v>56</v>
      </c>
      <c r="M1014" t="s">
        <v>33</v>
      </c>
      <c r="N1014">
        <v>1013</v>
      </c>
      <c r="O1014">
        <v>60</v>
      </c>
      <c r="P1014">
        <v>5.2</v>
      </c>
      <c r="Q1014">
        <v>2.5000000000000001E-2</v>
      </c>
      <c r="R1014">
        <v>2.2999999999999998</v>
      </c>
      <c r="S1014">
        <v>0.6</v>
      </c>
      <c r="T1014">
        <v>3</v>
      </c>
    </row>
    <row r="1015" spans="1:20" hidden="1" x14ac:dyDescent="0.3">
      <c r="A1015" t="s">
        <v>3927</v>
      </c>
      <c r="B1015" t="s">
        <v>3928</v>
      </c>
      <c r="C1015" s="1" t="str">
        <f t="shared" si="162"/>
        <v>21:0691</v>
      </c>
      <c r="D1015" s="1" t="str">
        <f t="shared" si="169"/>
        <v>21:0209</v>
      </c>
      <c r="E1015" t="s">
        <v>3929</v>
      </c>
      <c r="F1015" t="s">
        <v>3930</v>
      </c>
      <c r="H1015">
        <v>46.0764475</v>
      </c>
      <c r="I1015">
        <v>-79.582602800000004</v>
      </c>
      <c r="J1015" s="1" t="str">
        <f t="shared" si="170"/>
        <v>Fluid (lake)</v>
      </c>
      <c r="K1015" s="1" t="str">
        <f t="shared" si="171"/>
        <v>Untreated Water</v>
      </c>
      <c r="L1015">
        <v>56</v>
      </c>
      <c r="M1015" t="s">
        <v>38</v>
      </c>
      <c r="N1015">
        <v>1014</v>
      </c>
      <c r="O1015">
        <v>60</v>
      </c>
      <c r="P1015">
        <v>5.4</v>
      </c>
      <c r="Q1015">
        <v>2.5000000000000001E-2</v>
      </c>
      <c r="R1015">
        <v>3</v>
      </c>
      <c r="S1015">
        <v>0.7</v>
      </c>
      <c r="T1015">
        <v>5</v>
      </c>
    </row>
    <row r="1016" spans="1:20" hidden="1" x14ac:dyDescent="0.3">
      <c r="A1016" t="s">
        <v>3931</v>
      </c>
      <c r="B1016" t="s">
        <v>3932</v>
      </c>
      <c r="C1016" s="1" t="str">
        <f t="shared" si="162"/>
        <v>21:0691</v>
      </c>
      <c r="D1016" s="1" t="str">
        <f t="shared" si="169"/>
        <v>21:0209</v>
      </c>
      <c r="E1016" t="s">
        <v>3933</v>
      </c>
      <c r="F1016" t="s">
        <v>3934</v>
      </c>
      <c r="H1016">
        <v>46.068512599999998</v>
      </c>
      <c r="I1016">
        <v>-79.557719500000005</v>
      </c>
      <c r="J1016" s="1" t="str">
        <f t="shared" si="170"/>
        <v>Fluid (lake)</v>
      </c>
      <c r="K1016" s="1" t="str">
        <f t="shared" si="171"/>
        <v>Untreated Water</v>
      </c>
      <c r="L1016">
        <v>56</v>
      </c>
      <c r="M1016" t="s">
        <v>43</v>
      </c>
      <c r="N1016">
        <v>1015</v>
      </c>
      <c r="O1016">
        <v>60</v>
      </c>
      <c r="P1016">
        <v>5.3</v>
      </c>
      <c r="Q1016">
        <v>2.5000000000000001E-2</v>
      </c>
      <c r="R1016">
        <v>3</v>
      </c>
      <c r="S1016">
        <v>1</v>
      </c>
      <c r="T1016">
        <v>7</v>
      </c>
    </row>
    <row r="1017" spans="1:20" hidden="1" x14ac:dyDescent="0.3">
      <c r="A1017" t="s">
        <v>3935</v>
      </c>
      <c r="B1017" t="s">
        <v>3936</v>
      </c>
      <c r="C1017" s="1" t="str">
        <f t="shared" si="162"/>
        <v>21:0691</v>
      </c>
      <c r="D1017" s="1" t="str">
        <f t="shared" si="169"/>
        <v>21:0209</v>
      </c>
      <c r="E1017" t="s">
        <v>3937</v>
      </c>
      <c r="F1017" t="s">
        <v>3938</v>
      </c>
      <c r="H1017">
        <v>46.072885100000001</v>
      </c>
      <c r="I1017">
        <v>-79.227467700000005</v>
      </c>
      <c r="J1017" s="1" t="str">
        <f t="shared" si="170"/>
        <v>Fluid (lake)</v>
      </c>
      <c r="K1017" s="1" t="str">
        <f t="shared" si="171"/>
        <v>Untreated Water</v>
      </c>
      <c r="L1017">
        <v>56</v>
      </c>
      <c r="M1017" t="s">
        <v>53</v>
      </c>
      <c r="N1017">
        <v>1016</v>
      </c>
      <c r="O1017">
        <v>70</v>
      </c>
      <c r="P1017">
        <v>5.7</v>
      </c>
      <c r="Q1017">
        <v>2.5000000000000001E-2</v>
      </c>
      <c r="R1017">
        <v>6.3</v>
      </c>
      <c r="S1017">
        <v>2.2999999999999998</v>
      </c>
      <c r="T1017">
        <v>26</v>
      </c>
    </row>
    <row r="1018" spans="1:20" hidden="1" x14ac:dyDescent="0.3">
      <c r="A1018" t="s">
        <v>3939</v>
      </c>
      <c r="B1018" t="s">
        <v>3940</v>
      </c>
      <c r="C1018" s="1" t="str">
        <f t="shared" si="162"/>
        <v>21:0691</v>
      </c>
      <c r="D1018" s="1" t="str">
        <f t="shared" si="169"/>
        <v>21:0209</v>
      </c>
      <c r="E1018" t="s">
        <v>3941</v>
      </c>
      <c r="F1018" t="s">
        <v>3942</v>
      </c>
      <c r="H1018">
        <v>46.142288999999998</v>
      </c>
      <c r="I1018">
        <v>-79.211400499999996</v>
      </c>
      <c r="J1018" s="1" t="str">
        <f t="shared" si="170"/>
        <v>Fluid (lake)</v>
      </c>
      <c r="K1018" s="1" t="str">
        <f t="shared" si="171"/>
        <v>Untreated Water</v>
      </c>
      <c r="L1018">
        <v>56</v>
      </c>
      <c r="M1018" t="s">
        <v>58</v>
      </c>
      <c r="N1018">
        <v>1017</v>
      </c>
      <c r="O1018">
        <v>60</v>
      </c>
      <c r="P1018">
        <v>5.6</v>
      </c>
      <c r="Q1018">
        <v>2.5000000000000001E-2</v>
      </c>
      <c r="R1018">
        <v>4.7</v>
      </c>
      <c r="S1018">
        <v>1.7</v>
      </c>
      <c r="T1018">
        <v>14</v>
      </c>
    </row>
    <row r="1019" spans="1:20" hidden="1" x14ac:dyDescent="0.3">
      <c r="A1019" t="s">
        <v>3943</v>
      </c>
      <c r="B1019" t="s">
        <v>3944</v>
      </c>
      <c r="C1019" s="1" t="str">
        <f t="shared" si="162"/>
        <v>21:0691</v>
      </c>
      <c r="D1019" s="1" t="str">
        <f t="shared" si="169"/>
        <v>21:0209</v>
      </c>
      <c r="E1019" t="s">
        <v>3945</v>
      </c>
      <c r="F1019" t="s">
        <v>3946</v>
      </c>
      <c r="H1019">
        <v>46.1896433</v>
      </c>
      <c r="I1019">
        <v>-79.268910300000002</v>
      </c>
      <c r="J1019" s="1" t="str">
        <f t="shared" si="170"/>
        <v>Fluid (lake)</v>
      </c>
      <c r="K1019" s="1" t="str">
        <f t="shared" si="171"/>
        <v>Untreated Water</v>
      </c>
      <c r="L1019">
        <v>56</v>
      </c>
      <c r="M1019" t="s">
        <v>63</v>
      </c>
      <c r="N1019">
        <v>1018</v>
      </c>
      <c r="O1019">
        <v>60</v>
      </c>
      <c r="P1019">
        <v>5.6</v>
      </c>
      <c r="Q1019">
        <v>2.5000000000000001E-2</v>
      </c>
      <c r="R1019">
        <v>4.5999999999999996</v>
      </c>
      <c r="S1019">
        <v>1.6</v>
      </c>
      <c r="T1019">
        <v>14</v>
      </c>
    </row>
    <row r="1020" spans="1:20" hidden="1" x14ac:dyDescent="0.3">
      <c r="A1020" t="s">
        <v>3947</v>
      </c>
      <c r="B1020" t="s">
        <v>3948</v>
      </c>
      <c r="C1020" s="1" t="str">
        <f t="shared" si="162"/>
        <v>21:0691</v>
      </c>
      <c r="D1020" s="1" t="str">
        <f t="shared" si="169"/>
        <v>21:0209</v>
      </c>
      <c r="E1020" t="s">
        <v>3949</v>
      </c>
      <c r="F1020" t="s">
        <v>3950</v>
      </c>
      <c r="H1020">
        <v>46.209971400000001</v>
      </c>
      <c r="I1020">
        <v>-79.292009199999995</v>
      </c>
      <c r="J1020" s="1" t="str">
        <f t="shared" si="170"/>
        <v>Fluid (lake)</v>
      </c>
      <c r="K1020" s="1" t="str">
        <f t="shared" si="171"/>
        <v>Untreated Water</v>
      </c>
      <c r="L1020">
        <v>56</v>
      </c>
      <c r="M1020" t="s">
        <v>68</v>
      </c>
      <c r="N1020">
        <v>1019</v>
      </c>
      <c r="O1020">
        <v>70</v>
      </c>
      <c r="P1020">
        <v>5.4</v>
      </c>
      <c r="Q1020">
        <v>2.5000000000000001E-2</v>
      </c>
      <c r="R1020">
        <v>2.4</v>
      </c>
      <c r="S1020">
        <v>1</v>
      </c>
      <c r="T1020">
        <v>4</v>
      </c>
    </row>
    <row r="1021" spans="1:20" hidden="1" x14ac:dyDescent="0.3">
      <c r="A1021" t="s">
        <v>3951</v>
      </c>
      <c r="B1021" t="s">
        <v>3952</v>
      </c>
      <c r="C1021" s="1" t="str">
        <f t="shared" si="162"/>
        <v>21:0691</v>
      </c>
      <c r="D1021" s="1" t="str">
        <f t="shared" si="169"/>
        <v>21:0209</v>
      </c>
      <c r="E1021" t="s">
        <v>3953</v>
      </c>
      <c r="F1021" t="s">
        <v>3954</v>
      </c>
      <c r="H1021">
        <v>46.288627900000002</v>
      </c>
      <c r="I1021">
        <v>-79.3342502</v>
      </c>
      <c r="J1021" s="1" t="str">
        <f t="shared" si="170"/>
        <v>Fluid (lake)</v>
      </c>
      <c r="K1021" s="1" t="str">
        <f t="shared" si="171"/>
        <v>Untreated Water</v>
      </c>
      <c r="L1021">
        <v>56</v>
      </c>
      <c r="M1021" t="s">
        <v>73</v>
      </c>
      <c r="N1021">
        <v>1020</v>
      </c>
      <c r="O1021">
        <v>70</v>
      </c>
      <c r="P1021">
        <v>5.8</v>
      </c>
      <c r="Q1021">
        <v>2.5000000000000001E-2</v>
      </c>
      <c r="R1021">
        <v>13.5</v>
      </c>
      <c r="S1021">
        <v>5.3</v>
      </c>
      <c r="T1021">
        <v>30</v>
      </c>
    </row>
    <row r="1022" spans="1:20" hidden="1" x14ac:dyDescent="0.3">
      <c r="A1022" t="s">
        <v>3955</v>
      </c>
      <c r="B1022" t="s">
        <v>3956</v>
      </c>
      <c r="C1022" s="1" t="str">
        <f t="shared" si="162"/>
        <v>21:0691</v>
      </c>
      <c r="D1022" s="1" t="str">
        <f t="shared" si="169"/>
        <v>21:0209</v>
      </c>
      <c r="E1022" t="s">
        <v>3957</v>
      </c>
      <c r="F1022" t="s">
        <v>3958</v>
      </c>
      <c r="H1022">
        <v>46.289574000000002</v>
      </c>
      <c r="I1022">
        <v>-79.360485699999998</v>
      </c>
      <c r="J1022" s="1" t="str">
        <f t="shared" si="170"/>
        <v>Fluid (lake)</v>
      </c>
      <c r="K1022" s="1" t="str">
        <f t="shared" si="171"/>
        <v>Untreated Water</v>
      </c>
      <c r="L1022">
        <v>56</v>
      </c>
      <c r="M1022" t="s">
        <v>78</v>
      </c>
      <c r="N1022">
        <v>1021</v>
      </c>
      <c r="O1022">
        <v>50</v>
      </c>
      <c r="P1022">
        <v>5.6</v>
      </c>
      <c r="Q1022">
        <v>2.5000000000000001E-2</v>
      </c>
      <c r="R1022">
        <v>4.5</v>
      </c>
      <c r="S1022">
        <v>1.8</v>
      </c>
      <c r="T1022">
        <v>7</v>
      </c>
    </row>
    <row r="1023" spans="1:20" hidden="1" x14ac:dyDescent="0.3">
      <c r="A1023" t="s">
        <v>3959</v>
      </c>
      <c r="B1023" t="s">
        <v>3960</v>
      </c>
      <c r="C1023" s="1" t="str">
        <f t="shared" si="162"/>
        <v>21:0691</v>
      </c>
      <c r="D1023" s="1" t="str">
        <f t="shared" si="169"/>
        <v>21:0209</v>
      </c>
      <c r="E1023" t="s">
        <v>3961</v>
      </c>
      <c r="F1023" t="s">
        <v>3962</v>
      </c>
      <c r="H1023">
        <v>46.310380199999997</v>
      </c>
      <c r="I1023">
        <v>-79.379294599999994</v>
      </c>
      <c r="J1023" s="1" t="str">
        <f t="shared" si="170"/>
        <v>Fluid (lake)</v>
      </c>
      <c r="K1023" s="1" t="str">
        <f t="shared" si="171"/>
        <v>Untreated Water</v>
      </c>
      <c r="L1023">
        <v>56</v>
      </c>
      <c r="M1023" t="s">
        <v>83</v>
      </c>
      <c r="N1023">
        <v>1022</v>
      </c>
      <c r="O1023">
        <v>60</v>
      </c>
      <c r="P1023">
        <v>5.6</v>
      </c>
      <c r="Q1023">
        <v>2.5000000000000001E-2</v>
      </c>
      <c r="R1023">
        <v>5</v>
      </c>
      <c r="S1023">
        <v>1.5</v>
      </c>
      <c r="T1023">
        <v>12</v>
      </c>
    </row>
    <row r="1024" spans="1:20" hidden="1" x14ac:dyDescent="0.3">
      <c r="A1024" t="s">
        <v>3963</v>
      </c>
      <c r="B1024" t="s">
        <v>3964</v>
      </c>
      <c r="C1024" s="1" t="str">
        <f t="shared" si="162"/>
        <v>21:0691</v>
      </c>
      <c r="D1024" s="1" t="str">
        <f t="shared" si="169"/>
        <v>21:0209</v>
      </c>
      <c r="E1024" t="s">
        <v>3965</v>
      </c>
      <c r="F1024" t="s">
        <v>3966</v>
      </c>
      <c r="H1024">
        <v>46.356445999999998</v>
      </c>
      <c r="I1024">
        <v>-79.371967699999999</v>
      </c>
      <c r="J1024" s="1" t="str">
        <f t="shared" si="170"/>
        <v>Fluid (lake)</v>
      </c>
      <c r="K1024" s="1" t="str">
        <f t="shared" si="171"/>
        <v>Untreated Water</v>
      </c>
      <c r="L1024">
        <v>56</v>
      </c>
      <c r="M1024" t="s">
        <v>88</v>
      </c>
      <c r="N1024">
        <v>1023</v>
      </c>
      <c r="O1024">
        <v>50</v>
      </c>
      <c r="P1024">
        <v>5.2</v>
      </c>
      <c r="Q1024">
        <v>2.5000000000000001E-2</v>
      </c>
      <c r="R1024">
        <v>1.5</v>
      </c>
      <c r="S1024">
        <v>0.5</v>
      </c>
      <c r="T1024">
        <v>2</v>
      </c>
    </row>
    <row r="1025" spans="1:20" hidden="1" x14ac:dyDescent="0.3">
      <c r="A1025" t="s">
        <v>3967</v>
      </c>
      <c r="B1025" t="s">
        <v>3968</v>
      </c>
      <c r="C1025" s="1" t="str">
        <f t="shared" si="162"/>
        <v>21:0691</v>
      </c>
      <c r="D1025" s="1" t="str">
        <f t="shared" si="169"/>
        <v>21:0209</v>
      </c>
      <c r="E1025" t="s">
        <v>3969</v>
      </c>
      <c r="F1025" t="s">
        <v>3970</v>
      </c>
      <c r="H1025">
        <v>46.383017600000002</v>
      </c>
      <c r="I1025">
        <v>-79.391322200000005</v>
      </c>
      <c r="J1025" s="1" t="str">
        <f t="shared" si="170"/>
        <v>Fluid (lake)</v>
      </c>
      <c r="K1025" s="1" t="str">
        <f t="shared" si="171"/>
        <v>Untreated Water</v>
      </c>
      <c r="L1025">
        <v>56</v>
      </c>
      <c r="M1025" t="s">
        <v>93</v>
      </c>
      <c r="N1025">
        <v>1024</v>
      </c>
      <c r="O1025">
        <v>50</v>
      </c>
      <c r="P1025">
        <v>5.4</v>
      </c>
      <c r="Q1025">
        <v>2.5000000000000001E-2</v>
      </c>
      <c r="R1025">
        <v>2.8</v>
      </c>
      <c r="S1025">
        <v>0.7</v>
      </c>
      <c r="T1025">
        <v>4</v>
      </c>
    </row>
    <row r="1026" spans="1:20" hidden="1" x14ac:dyDescent="0.3">
      <c r="A1026" t="s">
        <v>3971</v>
      </c>
      <c r="B1026" t="s">
        <v>3972</v>
      </c>
      <c r="C1026" s="1" t="str">
        <f t="shared" ref="C1026:C1089" si="172">HYPERLINK("https://geochem.nrcan.gc.ca/cdogs/content/bdl/bdl210691_e.htm", "21:0691")</f>
        <v>21:0691</v>
      </c>
      <c r="D1026" s="1" t="str">
        <f t="shared" si="169"/>
        <v>21:0209</v>
      </c>
      <c r="E1026" t="s">
        <v>3973</v>
      </c>
      <c r="F1026" t="s">
        <v>3974</v>
      </c>
      <c r="H1026">
        <v>46.332481600000001</v>
      </c>
      <c r="I1026">
        <v>-79.324785899999995</v>
      </c>
      <c r="J1026" s="1" t="str">
        <f t="shared" si="170"/>
        <v>Fluid (lake)</v>
      </c>
      <c r="K1026" s="1" t="str">
        <f t="shared" si="171"/>
        <v>Untreated Water</v>
      </c>
      <c r="L1026">
        <v>56</v>
      </c>
      <c r="M1026" t="s">
        <v>98</v>
      </c>
      <c r="N1026">
        <v>1025</v>
      </c>
      <c r="O1026">
        <v>60</v>
      </c>
      <c r="P1026">
        <v>5.6</v>
      </c>
      <c r="Q1026">
        <v>2.5000000000000001E-2</v>
      </c>
      <c r="R1026">
        <v>2.8</v>
      </c>
      <c r="S1026">
        <v>1.3</v>
      </c>
      <c r="T1026">
        <v>11</v>
      </c>
    </row>
    <row r="1027" spans="1:20" hidden="1" x14ac:dyDescent="0.3">
      <c r="A1027" t="s">
        <v>3975</v>
      </c>
      <c r="B1027" t="s">
        <v>3976</v>
      </c>
      <c r="C1027" s="1" t="str">
        <f t="shared" si="172"/>
        <v>21:0691</v>
      </c>
      <c r="D1027" s="1" t="str">
        <f t="shared" si="169"/>
        <v>21:0209</v>
      </c>
      <c r="E1027" t="s">
        <v>3977</v>
      </c>
      <c r="F1027" t="s">
        <v>3978</v>
      </c>
      <c r="H1027">
        <v>46.313602400000001</v>
      </c>
      <c r="I1027">
        <v>-79.322517399999995</v>
      </c>
      <c r="J1027" s="1" t="str">
        <f t="shared" si="170"/>
        <v>Fluid (lake)</v>
      </c>
      <c r="K1027" s="1" t="str">
        <f t="shared" si="171"/>
        <v>Untreated Water</v>
      </c>
      <c r="L1027">
        <v>56</v>
      </c>
      <c r="M1027" t="s">
        <v>103</v>
      </c>
      <c r="N1027">
        <v>1026</v>
      </c>
      <c r="O1027">
        <v>60</v>
      </c>
      <c r="P1027">
        <v>5.6</v>
      </c>
      <c r="Q1027">
        <v>2.5000000000000001E-2</v>
      </c>
      <c r="R1027">
        <v>5.2</v>
      </c>
      <c r="S1027">
        <v>1.4</v>
      </c>
      <c r="T1027">
        <v>12</v>
      </c>
    </row>
    <row r="1028" spans="1:20" hidden="1" x14ac:dyDescent="0.3">
      <c r="A1028" t="s">
        <v>3979</v>
      </c>
      <c r="B1028" t="s">
        <v>3980</v>
      </c>
      <c r="C1028" s="1" t="str">
        <f t="shared" si="172"/>
        <v>21:0691</v>
      </c>
      <c r="D1028" s="1" t="str">
        <f>HYPERLINK("https://geochem.nrcan.gc.ca/cdogs/content/svy/svy_e.htm", "")</f>
        <v/>
      </c>
      <c r="G1028" s="1" t="str">
        <f>HYPERLINK("https://geochem.nrcan.gc.ca/cdogs/content/cr_/cr_00080_e.htm", "80")</f>
        <v>80</v>
      </c>
      <c r="J1028" t="s">
        <v>46</v>
      </c>
      <c r="K1028" t="s">
        <v>47</v>
      </c>
      <c r="L1028">
        <v>56</v>
      </c>
      <c r="M1028" t="s">
        <v>48</v>
      </c>
      <c r="N1028">
        <v>1027</v>
      </c>
      <c r="O1028">
        <v>50</v>
      </c>
      <c r="P1028">
        <v>5.9</v>
      </c>
      <c r="Q1028">
        <v>0.2</v>
      </c>
      <c r="R1028">
        <v>14</v>
      </c>
      <c r="S1028">
        <v>2.1</v>
      </c>
      <c r="T1028">
        <v>38</v>
      </c>
    </row>
    <row r="1029" spans="1:20" hidden="1" x14ac:dyDescent="0.3">
      <c r="A1029" t="s">
        <v>3981</v>
      </c>
      <c r="B1029" t="s">
        <v>3982</v>
      </c>
      <c r="C1029" s="1" t="str">
        <f t="shared" si="172"/>
        <v>21:0691</v>
      </c>
      <c r="D1029" s="1" t="str">
        <f t="shared" ref="D1029:D1046" si="173">HYPERLINK("https://geochem.nrcan.gc.ca/cdogs/content/svy/svy210209_e.htm", "21:0209")</f>
        <v>21:0209</v>
      </c>
      <c r="E1029" t="s">
        <v>3983</v>
      </c>
      <c r="F1029" t="s">
        <v>3984</v>
      </c>
      <c r="H1029">
        <v>46.183036299999998</v>
      </c>
      <c r="I1029">
        <v>-79.223065700000006</v>
      </c>
      <c r="J1029" s="1" t="str">
        <f t="shared" ref="J1029:J1046" si="174">HYPERLINK("https://geochem.nrcan.gc.ca/cdogs/content/kwd/kwd020016_e.htm", "Fluid (lake)")</f>
        <v>Fluid (lake)</v>
      </c>
      <c r="K1029" s="1" t="str">
        <f t="shared" ref="K1029:K1046" si="175">HYPERLINK("https://geochem.nrcan.gc.ca/cdogs/content/kwd/kwd080007_e.htm", "Untreated Water")</f>
        <v>Untreated Water</v>
      </c>
      <c r="L1029">
        <v>56</v>
      </c>
      <c r="M1029" t="s">
        <v>108</v>
      </c>
      <c r="N1029">
        <v>1028</v>
      </c>
      <c r="O1029">
        <v>50</v>
      </c>
      <c r="P1029">
        <v>5.5</v>
      </c>
      <c r="Q1029">
        <v>2.5000000000000001E-2</v>
      </c>
      <c r="R1029">
        <v>4.2</v>
      </c>
      <c r="S1029">
        <v>1.4</v>
      </c>
      <c r="T1029">
        <v>15</v>
      </c>
    </row>
    <row r="1030" spans="1:20" hidden="1" x14ac:dyDescent="0.3">
      <c r="A1030" t="s">
        <v>3985</v>
      </c>
      <c r="B1030" t="s">
        <v>3986</v>
      </c>
      <c r="C1030" s="1" t="str">
        <f t="shared" si="172"/>
        <v>21:0691</v>
      </c>
      <c r="D1030" s="1" t="str">
        <f t="shared" si="173"/>
        <v>21:0209</v>
      </c>
      <c r="E1030" t="s">
        <v>3987</v>
      </c>
      <c r="F1030" t="s">
        <v>3988</v>
      </c>
      <c r="H1030">
        <v>46.125766300000002</v>
      </c>
      <c r="I1030">
        <v>-79.1293778</v>
      </c>
      <c r="J1030" s="1" t="str">
        <f t="shared" si="174"/>
        <v>Fluid (lake)</v>
      </c>
      <c r="K1030" s="1" t="str">
        <f t="shared" si="175"/>
        <v>Untreated Water</v>
      </c>
      <c r="L1030">
        <v>56</v>
      </c>
      <c r="M1030" t="s">
        <v>113</v>
      </c>
      <c r="N1030">
        <v>1029</v>
      </c>
      <c r="O1030">
        <v>40</v>
      </c>
      <c r="P1030">
        <v>4.5</v>
      </c>
      <c r="Q1030">
        <v>2.5000000000000001E-2</v>
      </c>
      <c r="R1030">
        <v>3.7</v>
      </c>
      <c r="S1030">
        <v>1.1000000000000001</v>
      </c>
      <c r="T1030">
        <v>0.5</v>
      </c>
    </row>
    <row r="1031" spans="1:20" hidden="1" x14ac:dyDescent="0.3">
      <c r="A1031" t="s">
        <v>3989</v>
      </c>
      <c r="B1031" t="s">
        <v>3990</v>
      </c>
      <c r="C1031" s="1" t="str">
        <f t="shared" si="172"/>
        <v>21:0691</v>
      </c>
      <c r="D1031" s="1" t="str">
        <f t="shared" si="173"/>
        <v>21:0209</v>
      </c>
      <c r="E1031" t="s">
        <v>3991</v>
      </c>
      <c r="F1031" t="s">
        <v>3992</v>
      </c>
      <c r="H1031">
        <v>46.033120699999998</v>
      </c>
      <c r="I1031">
        <v>-79.138606600000003</v>
      </c>
      <c r="J1031" s="1" t="str">
        <f t="shared" si="174"/>
        <v>Fluid (lake)</v>
      </c>
      <c r="K1031" s="1" t="str">
        <f t="shared" si="175"/>
        <v>Untreated Water</v>
      </c>
      <c r="L1031">
        <v>57</v>
      </c>
      <c r="M1031" t="s">
        <v>24</v>
      </c>
      <c r="N1031">
        <v>1030</v>
      </c>
      <c r="O1031">
        <v>60</v>
      </c>
      <c r="P1031">
        <v>5.3</v>
      </c>
      <c r="Q1031">
        <v>2.5000000000000001E-2</v>
      </c>
      <c r="R1031">
        <v>2.4</v>
      </c>
      <c r="S1031">
        <v>0.7</v>
      </c>
      <c r="T1031">
        <v>4</v>
      </c>
    </row>
    <row r="1032" spans="1:20" hidden="1" x14ac:dyDescent="0.3">
      <c r="A1032" t="s">
        <v>3993</v>
      </c>
      <c r="B1032" t="s">
        <v>3994</v>
      </c>
      <c r="C1032" s="1" t="str">
        <f t="shared" si="172"/>
        <v>21:0691</v>
      </c>
      <c r="D1032" s="1" t="str">
        <f t="shared" si="173"/>
        <v>21:0209</v>
      </c>
      <c r="E1032" t="s">
        <v>3991</v>
      </c>
      <c r="F1032" t="s">
        <v>3995</v>
      </c>
      <c r="H1032">
        <v>46.033120699999998</v>
      </c>
      <c r="I1032">
        <v>-79.138606600000003</v>
      </c>
      <c r="J1032" s="1" t="str">
        <f t="shared" si="174"/>
        <v>Fluid (lake)</v>
      </c>
      <c r="K1032" s="1" t="str">
        <f t="shared" si="175"/>
        <v>Untreated Water</v>
      </c>
      <c r="L1032">
        <v>57</v>
      </c>
      <c r="M1032" t="s">
        <v>28</v>
      </c>
      <c r="N1032">
        <v>1031</v>
      </c>
      <c r="O1032">
        <v>50</v>
      </c>
      <c r="P1032">
        <v>5.4</v>
      </c>
      <c r="Q1032">
        <v>2.5000000000000001E-2</v>
      </c>
      <c r="R1032">
        <v>2.2999999999999998</v>
      </c>
      <c r="S1032">
        <v>0.7</v>
      </c>
      <c r="T1032">
        <v>3</v>
      </c>
    </row>
    <row r="1033" spans="1:20" hidden="1" x14ac:dyDescent="0.3">
      <c r="A1033" t="s">
        <v>3996</v>
      </c>
      <c r="B1033" t="s">
        <v>3997</v>
      </c>
      <c r="C1033" s="1" t="str">
        <f t="shared" si="172"/>
        <v>21:0691</v>
      </c>
      <c r="D1033" s="1" t="str">
        <f t="shared" si="173"/>
        <v>21:0209</v>
      </c>
      <c r="E1033" t="s">
        <v>3998</v>
      </c>
      <c r="F1033" t="s">
        <v>3999</v>
      </c>
      <c r="H1033">
        <v>46.018584300000001</v>
      </c>
      <c r="I1033">
        <v>-79.220485400000001</v>
      </c>
      <c r="J1033" s="1" t="str">
        <f t="shared" si="174"/>
        <v>Fluid (lake)</v>
      </c>
      <c r="K1033" s="1" t="str">
        <f t="shared" si="175"/>
        <v>Untreated Water</v>
      </c>
      <c r="L1033">
        <v>57</v>
      </c>
      <c r="M1033" t="s">
        <v>33</v>
      </c>
      <c r="N1033">
        <v>1032</v>
      </c>
      <c r="O1033">
        <v>50</v>
      </c>
      <c r="P1033">
        <v>5.4</v>
      </c>
      <c r="Q1033">
        <v>2.5000000000000001E-2</v>
      </c>
      <c r="R1033">
        <v>2.5</v>
      </c>
      <c r="S1033">
        <v>0.6</v>
      </c>
      <c r="T1033">
        <v>5</v>
      </c>
    </row>
    <row r="1034" spans="1:20" hidden="1" x14ac:dyDescent="0.3">
      <c r="A1034" t="s">
        <v>4000</v>
      </c>
      <c r="B1034" t="s">
        <v>4001</v>
      </c>
      <c r="C1034" s="1" t="str">
        <f t="shared" si="172"/>
        <v>21:0691</v>
      </c>
      <c r="D1034" s="1" t="str">
        <f t="shared" si="173"/>
        <v>21:0209</v>
      </c>
      <c r="E1034" t="s">
        <v>4002</v>
      </c>
      <c r="F1034" t="s">
        <v>4003</v>
      </c>
      <c r="H1034">
        <v>46.012295700000003</v>
      </c>
      <c r="I1034">
        <v>-79.290210000000002</v>
      </c>
      <c r="J1034" s="1" t="str">
        <f t="shared" si="174"/>
        <v>Fluid (lake)</v>
      </c>
      <c r="K1034" s="1" t="str">
        <f t="shared" si="175"/>
        <v>Untreated Water</v>
      </c>
      <c r="L1034">
        <v>57</v>
      </c>
      <c r="M1034" t="s">
        <v>38</v>
      </c>
      <c r="N1034">
        <v>1033</v>
      </c>
      <c r="O1034">
        <v>50</v>
      </c>
      <c r="P1034">
        <v>5.0999999999999996</v>
      </c>
      <c r="Q1034">
        <v>2.5000000000000001E-2</v>
      </c>
      <c r="R1034">
        <v>2.2999999999999998</v>
      </c>
      <c r="S1034">
        <v>0.4</v>
      </c>
      <c r="T1034">
        <v>2</v>
      </c>
    </row>
    <row r="1035" spans="1:20" hidden="1" x14ac:dyDescent="0.3">
      <c r="A1035" t="s">
        <v>4004</v>
      </c>
      <c r="B1035" t="s">
        <v>4005</v>
      </c>
      <c r="C1035" s="1" t="str">
        <f t="shared" si="172"/>
        <v>21:0691</v>
      </c>
      <c r="D1035" s="1" t="str">
        <f t="shared" si="173"/>
        <v>21:0209</v>
      </c>
      <c r="E1035" t="s">
        <v>4006</v>
      </c>
      <c r="F1035" t="s">
        <v>4007</v>
      </c>
      <c r="H1035">
        <v>46.010772099999997</v>
      </c>
      <c r="I1035">
        <v>-79.319152900000006</v>
      </c>
      <c r="J1035" s="1" t="str">
        <f t="shared" si="174"/>
        <v>Fluid (lake)</v>
      </c>
      <c r="K1035" s="1" t="str">
        <f t="shared" si="175"/>
        <v>Untreated Water</v>
      </c>
      <c r="L1035">
        <v>57</v>
      </c>
      <c r="M1035" t="s">
        <v>43</v>
      </c>
      <c r="N1035">
        <v>1034</v>
      </c>
      <c r="O1035">
        <v>50</v>
      </c>
      <c r="P1035">
        <v>5.3</v>
      </c>
      <c r="Q1035">
        <v>2.5000000000000001E-2</v>
      </c>
      <c r="R1035">
        <v>2.5</v>
      </c>
      <c r="S1035">
        <v>0.6</v>
      </c>
      <c r="T1035">
        <v>3</v>
      </c>
    </row>
    <row r="1036" spans="1:20" hidden="1" x14ac:dyDescent="0.3">
      <c r="A1036" t="s">
        <v>4008</v>
      </c>
      <c r="B1036" t="s">
        <v>4009</v>
      </c>
      <c r="C1036" s="1" t="str">
        <f t="shared" si="172"/>
        <v>21:0691</v>
      </c>
      <c r="D1036" s="1" t="str">
        <f t="shared" si="173"/>
        <v>21:0209</v>
      </c>
      <c r="E1036" t="s">
        <v>4010</v>
      </c>
      <c r="F1036" t="s">
        <v>4011</v>
      </c>
      <c r="H1036">
        <v>46.049386599999998</v>
      </c>
      <c r="I1036">
        <v>-79.399544800000001</v>
      </c>
      <c r="J1036" s="1" t="str">
        <f t="shared" si="174"/>
        <v>Fluid (lake)</v>
      </c>
      <c r="K1036" s="1" t="str">
        <f t="shared" si="175"/>
        <v>Untreated Water</v>
      </c>
      <c r="L1036">
        <v>57</v>
      </c>
      <c r="M1036" t="s">
        <v>53</v>
      </c>
      <c r="N1036">
        <v>1035</v>
      </c>
      <c r="O1036">
        <v>60</v>
      </c>
      <c r="P1036">
        <v>5.6</v>
      </c>
      <c r="Q1036">
        <v>2.5000000000000001E-2</v>
      </c>
      <c r="R1036">
        <v>4.3</v>
      </c>
      <c r="S1036">
        <v>1.4</v>
      </c>
      <c r="T1036">
        <v>12</v>
      </c>
    </row>
    <row r="1037" spans="1:20" hidden="1" x14ac:dyDescent="0.3">
      <c r="A1037" t="s">
        <v>4012</v>
      </c>
      <c r="B1037" t="s">
        <v>4013</v>
      </c>
      <c r="C1037" s="1" t="str">
        <f t="shared" si="172"/>
        <v>21:0691</v>
      </c>
      <c r="D1037" s="1" t="str">
        <f t="shared" si="173"/>
        <v>21:0209</v>
      </c>
      <c r="E1037" t="s">
        <v>4014</v>
      </c>
      <c r="F1037" t="s">
        <v>4015</v>
      </c>
      <c r="H1037">
        <v>46.039045000000002</v>
      </c>
      <c r="I1037">
        <v>-79.564857000000003</v>
      </c>
      <c r="J1037" s="1" t="str">
        <f t="shared" si="174"/>
        <v>Fluid (lake)</v>
      </c>
      <c r="K1037" s="1" t="str">
        <f t="shared" si="175"/>
        <v>Untreated Water</v>
      </c>
      <c r="L1037">
        <v>57</v>
      </c>
      <c r="M1037" t="s">
        <v>58</v>
      </c>
      <c r="N1037">
        <v>1036</v>
      </c>
      <c r="O1037">
        <v>60</v>
      </c>
      <c r="P1037">
        <v>5.3</v>
      </c>
      <c r="Q1037">
        <v>2.5000000000000001E-2</v>
      </c>
      <c r="R1037">
        <v>2</v>
      </c>
      <c r="S1037">
        <v>0.6</v>
      </c>
      <c r="T1037">
        <v>2</v>
      </c>
    </row>
    <row r="1038" spans="1:20" hidden="1" x14ac:dyDescent="0.3">
      <c r="A1038" t="s">
        <v>4016</v>
      </c>
      <c r="B1038" t="s">
        <v>4017</v>
      </c>
      <c r="C1038" s="1" t="str">
        <f t="shared" si="172"/>
        <v>21:0691</v>
      </c>
      <c r="D1038" s="1" t="str">
        <f t="shared" si="173"/>
        <v>21:0209</v>
      </c>
      <c r="E1038" t="s">
        <v>4018</v>
      </c>
      <c r="F1038" t="s">
        <v>4019</v>
      </c>
      <c r="H1038">
        <v>46.026067300000001</v>
      </c>
      <c r="I1038">
        <v>-79.613762899999998</v>
      </c>
      <c r="J1038" s="1" t="str">
        <f t="shared" si="174"/>
        <v>Fluid (lake)</v>
      </c>
      <c r="K1038" s="1" t="str">
        <f t="shared" si="175"/>
        <v>Untreated Water</v>
      </c>
      <c r="L1038">
        <v>57</v>
      </c>
      <c r="M1038" t="s">
        <v>63</v>
      </c>
      <c r="N1038">
        <v>1037</v>
      </c>
      <c r="O1038">
        <v>50</v>
      </c>
      <c r="P1038">
        <v>5.0999999999999996</v>
      </c>
      <c r="Q1038">
        <v>2.5000000000000001E-2</v>
      </c>
      <c r="R1038">
        <v>1.5</v>
      </c>
      <c r="S1038">
        <v>0.6</v>
      </c>
      <c r="T1038">
        <v>2</v>
      </c>
    </row>
    <row r="1039" spans="1:20" hidden="1" x14ac:dyDescent="0.3">
      <c r="A1039" t="s">
        <v>4020</v>
      </c>
      <c r="B1039" t="s">
        <v>4021</v>
      </c>
      <c r="C1039" s="1" t="str">
        <f t="shared" si="172"/>
        <v>21:0691</v>
      </c>
      <c r="D1039" s="1" t="str">
        <f t="shared" si="173"/>
        <v>21:0209</v>
      </c>
      <c r="E1039" t="s">
        <v>4022</v>
      </c>
      <c r="F1039" t="s">
        <v>4023</v>
      </c>
      <c r="H1039">
        <v>46.035344899999998</v>
      </c>
      <c r="I1039">
        <v>-79.656551300000004</v>
      </c>
      <c r="J1039" s="1" t="str">
        <f t="shared" si="174"/>
        <v>Fluid (lake)</v>
      </c>
      <c r="K1039" s="1" t="str">
        <f t="shared" si="175"/>
        <v>Untreated Water</v>
      </c>
      <c r="L1039">
        <v>57</v>
      </c>
      <c r="M1039" t="s">
        <v>68</v>
      </c>
      <c r="N1039">
        <v>1038</v>
      </c>
      <c r="O1039">
        <v>60</v>
      </c>
      <c r="P1039">
        <v>5.5</v>
      </c>
      <c r="Q1039">
        <v>2.5000000000000001E-2</v>
      </c>
      <c r="R1039">
        <v>3.5</v>
      </c>
      <c r="S1039">
        <v>0.9</v>
      </c>
      <c r="T1039">
        <v>7</v>
      </c>
    </row>
    <row r="1040" spans="1:20" hidden="1" x14ac:dyDescent="0.3">
      <c r="A1040" t="s">
        <v>4024</v>
      </c>
      <c r="B1040" t="s">
        <v>4025</v>
      </c>
      <c r="C1040" s="1" t="str">
        <f t="shared" si="172"/>
        <v>21:0691</v>
      </c>
      <c r="D1040" s="1" t="str">
        <f t="shared" si="173"/>
        <v>21:0209</v>
      </c>
      <c r="E1040" t="s">
        <v>4026</v>
      </c>
      <c r="F1040" t="s">
        <v>4027</v>
      </c>
      <c r="H1040">
        <v>46.087826100000001</v>
      </c>
      <c r="I1040">
        <v>-79.710435200000006</v>
      </c>
      <c r="J1040" s="1" t="str">
        <f t="shared" si="174"/>
        <v>Fluid (lake)</v>
      </c>
      <c r="K1040" s="1" t="str">
        <f t="shared" si="175"/>
        <v>Untreated Water</v>
      </c>
      <c r="L1040">
        <v>57</v>
      </c>
      <c r="M1040" t="s">
        <v>73</v>
      </c>
      <c r="N1040">
        <v>1039</v>
      </c>
      <c r="O1040">
        <v>50</v>
      </c>
      <c r="P1040">
        <v>5.7</v>
      </c>
      <c r="Q1040">
        <v>2.5000000000000001E-2</v>
      </c>
      <c r="R1040">
        <v>5.5</v>
      </c>
      <c r="S1040">
        <v>1.4</v>
      </c>
      <c r="T1040">
        <v>11</v>
      </c>
    </row>
    <row r="1041" spans="1:20" hidden="1" x14ac:dyDescent="0.3">
      <c r="A1041" t="s">
        <v>4028</v>
      </c>
      <c r="B1041" t="s">
        <v>4029</v>
      </c>
      <c r="C1041" s="1" t="str">
        <f t="shared" si="172"/>
        <v>21:0691</v>
      </c>
      <c r="D1041" s="1" t="str">
        <f t="shared" si="173"/>
        <v>21:0209</v>
      </c>
      <c r="E1041" t="s">
        <v>4030</v>
      </c>
      <c r="F1041" t="s">
        <v>4031</v>
      </c>
      <c r="H1041">
        <v>46.079783599999999</v>
      </c>
      <c r="I1041">
        <v>-79.726026099999999</v>
      </c>
      <c r="J1041" s="1" t="str">
        <f t="shared" si="174"/>
        <v>Fluid (lake)</v>
      </c>
      <c r="K1041" s="1" t="str">
        <f t="shared" si="175"/>
        <v>Untreated Water</v>
      </c>
      <c r="L1041">
        <v>57</v>
      </c>
      <c r="M1041" t="s">
        <v>78</v>
      </c>
      <c r="N1041">
        <v>1040</v>
      </c>
      <c r="O1041">
        <v>50</v>
      </c>
      <c r="P1041">
        <v>5.4</v>
      </c>
      <c r="Q1041">
        <v>2.5000000000000001E-2</v>
      </c>
      <c r="R1041">
        <v>2.4</v>
      </c>
      <c r="S1041">
        <v>0.6</v>
      </c>
      <c r="T1041">
        <v>4</v>
      </c>
    </row>
    <row r="1042" spans="1:20" hidden="1" x14ac:dyDescent="0.3">
      <c r="A1042" t="s">
        <v>4032</v>
      </c>
      <c r="B1042" t="s">
        <v>4033</v>
      </c>
      <c r="C1042" s="1" t="str">
        <f t="shared" si="172"/>
        <v>21:0691</v>
      </c>
      <c r="D1042" s="1" t="str">
        <f t="shared" si="173"/>
        <v>21:0209</v>
      </c>
      <c r="E1042" t="s">
        <v>4034</v>
      </c>
      <c r="F1042" t="s">
        <v>4035</v>
      </c>
      <c r="H1042">
        <v>46.081001200000003</v>
      </c>
      <c r="I1042">
        <v>-79.776503700000006</v>
      </c>
      <c r="J1042" s="1" t="str">
        <f t="shared" si="174"/>
        <v>Fluid (lake)</v>
      </c>
      <c r="K1042" s="1" t="str">
        <f t="shared" si="175"/>
        <v>Untreated Water</v>
      </c>
      <c r="L1042">
        <v>57</v>
      </c>
      <c r="M1042" t="s">
        <v>83</v>
      </c>
      <c r="N1042">
        <v>1041</v>
      </c>
      <c r="O1042">
        <v>50</v>
      </c>
      <c r="P1042">
        <v>5.5</v>
      </c>
      <c r="Q1042">
        <v>2.5000000000000001E-2</v>
      </c>
      <c r="R1042">
        <v>3</v>
      </c>
      <c r="S1042">
        <v>0.9</v>
      </c>
      <c r="T1042">
        <v>6</v>
      </c>
    </row>
    <row r="1043" spans="1:20" hidden="1" x14ac:dyDescent="0.3">
      <c r="A1043" t="s">
        <v>4036</v>
      </c>
      <c r="B1043" t="s">
        <v>4037</v>
      </c>
      <c r="C1043" s="1" t="str">
        <f t="shared" si="172"/>
        <v>21:0691</v>
      </c>
      <c r="D1043" s="1" t="str">
        <f t="shared" si="173"/>
        <v>21:0209</v>
      </c>
      <c r="E1043" t="s">
        <v>4038</v>
      </c>
      <c r="F1043" t="s">
        <v>4039</v>
      </c>
      <c r="H1043">
        <v>46.0946499</v>
      </c>
      <c r="I1043">
        <v>-79.8310666</v>
      </c>
      <c r="J1043" s="1" t="str">
        <f t="shared" si="174"/>
        <v>Fluid (lake)</v>
      </c>
      <c r="K1043" s="1" t="str">
        <f t="shared" si="175"/>
        <v>Untreated Water</v>
      </c>
      <c r="L1043">
        <v>57</v>
      </c>
      <c r="M1043" t="s">
        <v>88</v>
      </c>
      <c r="N1043">
        <v>1042</v>
      </c>
      <c r="O1043">
        <v>60</v>
      </c>
      <c r="P1043">
        <v>5.4</v>
      </c>
      <c r="Q1043">
        <v>2.5000000000000001E-2</v>
      </c>
      <c r="R1043">
        <v>3.3</v>
      </c>
      <c r="S1043">
        <v>1</v>
      </c>
      <c r="T1043">
        <v>6</v>
      </c>
    </row>
    <row r="1044" spans="1:20" hidden="1" x14ac:dyDescent="0.3">
      <c r="A1044" t="s">
        <v>4040</v>
      </c>
      <c r="B1044" t="s">
        <v>4041</v>
      </c>
      <c r="C1044" s="1" t="str">
        <f t="shared" si="172"/>
        <v>21:0691</v>
      </c>
      <c r="D1044" s="1" t="str">
        <f t="shared" si="173"/>
        <v>21:0209</v>
      </c>
      <c r="E1044" t="s">
        <v>4042</v>
      </c>
      <c r="F1044" t="s">
        <v>4043</v>
      </c>
      <c r="H1044">
        <v>46.036727900000002</v>
      </c>
      <c r="I1044">
        <v>-79.8376777</v>
      </c>
      <c r="J1044" s="1" t="str">
        <f t="shared" si="174"/>
        <v>Fluid (lake)</v>
      </c>
      <c r="K1044" s="1" t="str">
        <f t="shared" si="175"/>
        <v>Untreated Water</v>
      </c>
      <c r="L1044">
        <v>57</v>
      </c>
      <c r="M1044" t="s">
        <v>93</v>
      </c>
      <c r="N1044">
        <v>1043</v>
      </c>
      <c r="O1044">
        <v>50</v>
      </c>
      <c r="P1044">
        <v>4.7</v>
      </c>
      <c r="Q1044">
        <v>2.5000000000000001E-2</v>
      </c>
      <c r="R1044">
        <v>1.8</v>
      </c>
      <c r="S1044">
        <v>0.7</v>
      </c>
      <c r="T1044">
        <v>1</v>
      </c>
    </row>
    <row r="1045" spans="1:20" hidden="1" x14ac:dyDescent="0.3">
      <c r="A1045" t="s">
        <v>4044</v>
      </c>
      <c r="B1045" t="s">
        <v>4045</v>
      </c>
      <c r="C1045" s="1" t="str">
        <f t="shared" si="172"/>
        <v>21:0691</v>
      </c>
      <c r="D1045" s="1" t="str">
        <f t="shared" si="173"/>
        <v>21:0209</v>
      </c>
      <c r="E1045" t="s">
        <v>4046</v>
      </c>
      <c r="F1045" t="s">
        <v>4047</v>
      </c>
      <c r="H1045">
        <v>46.017579499999997</v>
      </c>
      <c r="I1045">
        <v>-79.834578100000002</v>
      </c>
      <c r="J1045" s="1" t="str">
        <f t="shared" si="174"/>
        <v>Fluid (lake)</v>
      </c>
      <c r="K1045" s="1" t="str">
        <f t="shared" si="175"/>
        <v>Untreated Water</v>
      </c>
      <c r="L1045">
        <v>57</v>
      </c>
      <c r="M1045" t="s">
        <v>98</v>
      </c>
      <c r="N1045">
        <v>1044</v>
      </c>
      <c r="O1045">
        <v>50</v>
      </c>
      <c r="P1045">
        <v>5.3</v>
      </c>
      <c r="Q1045">
        <v>2.5000000000000001E-2</v>
      </c>
      <c r="R1045">
        <v>2</v>
      </c>
      <c r="S1045">
        <v>0.6</v>
      </c>
      <c r="T1045">
        <v>3</v>
      </c>
    </row>
    <row r="1046" spans="1:20" hidden="1" x14ac:dyDescent="0.3">
      <c r="A1046" t="s">
        <v>4048</v>
      </c>
      <c r="B1046" t="s">
        <v>4049</v>
      </c>
      <c r="C1046" s="1" t="str">
        <f t="shared" si="172"/>
        <v>21:0691</v>
      </c>
      <c r="D1046" s="1" t="str">
        <f t="shared" si="173"/>
        <v>21:0209</v>
      </c>
      <c r="E1046" t="s">
        <v>4050</v>
      </c>
      <c r="F1046" t="s">
        <v>4051</v>
      </c>
      <c r="H1046">
        <v>46.000498499999999</v>
      </c>
      <c r="I1046">
        <v>-79.780422700000003</v>
      </c>
      <c r="J1046" s="1" t="str">
        <f t="shared" si="174"/>
        <v>Fluid (lake)</v>
      </c>
      <c r="K1046" s="1" t="str">
        <f t="shared" si="175"/>
        <v>Untreated Water</v>
      </c>
      <c r="L1046">
        <v>57</v>
      </c>
      <c r="M1046" t="s">
        <v>103</v>
      </c>
      <c r="N1046">
        <v>1045</v>
      </c>
      <c r="O1046">
        <v>60</v>
      </c>
      <c r="P1046">
        <v>5</v>
      </c>
      <c r="Q1046">
        <v>2.5000000000000001E-2</v>
      </c>
      <c r="R1046">
        <v>1.8</v>
      </c>
      <c r="S1046">
        <v>0.6</v>
      </c>
      <c r="T1046">
        <v>3</v>
      </c>
    </row>
    <row r="1047" spans="1:20" hidden="1" x14ac:dyDescent="0.3">
      <c r="A1047" t="s">
        <v>4052</v>
      </c>
      <c r="B1047" t="s">
        <v>4053</v>
      </c>
      <c r="C1047" s="1" t="str">
        <f t="shared" si="172"/>
        <v>21:0691</v>
      </c>
      <c r="D1047" s="1" t="str">
        <f>HYPERLINK("https://geochem.nrcan.gc.ca/cdogs/content/svy/svy_e.htm", "")</f>
        <v/>
      </c>
      <c r="G1047" s="1" t="str">
        <f>HYPERLINK("https://geochem.nrcan.gc.ca/cdogs/content/cr_/cr_00080_e.htm", "80")</f>
        <v>80</v>
      </c>
      <c r="J1047" t="s">
        <v>46</v>
      </c>
      <c r="K1047" t="s">
        <v>47</v>
      </c>
      <c r="L1047">
        <v>57</v>
      </c>
      <c r="M1047" t="s">
        <v>48</v>
      </c>
      <c r="N1047">
        <v>1046</v>
      </c>
      <c r="O1047">
        <v>70</v>
      </c>
      <c r="P1047">
        <v>6</v>
      </c>
      <c r="Q1047">
        <v>0.19</v>
      </c>
      <c r="R1047">
        <v>13.5</v>
      </c>
      <c r="S1047">
        <v>2.1</v>
      </c>
      <c r="T1047">
        <v>38</v>
      </c>
    </row>
    <row r="1048" spans="1:20" hidden="1" x14ac:dyDescent="0.3">
      <c r="A1048" t="s">
        <v>4054</v>
      </c>
      <c r="B1048" t="s">
        <v>4055</v>
      </c>
      <c r="C1048" s="1" t="str">
        <f t="shared" si="172"/>
        <v>21:0691</v>
      </c>
      <c r="D1048" s="1" t="str">
        <f>HYPERLINK("https://geochem.nrcan.gc.ca/cdogs/content/svy/svy210209_e.htm", "21:0209")</f>
        <v>21:0209</v>
      </c>
      <c r="E1048" t="s">
        <v>4056</v>
      </c>
      <c r="F1048" t="s">
        <v>4057</v>
      </c>
      <c r="H1048">
        <v>46.031195799999999</v>
      </c>
      <c r="I1048">
        <v>-79.802245299999996</v>
      </c>
      <c r="J1048" s="1" t="str">
        <f>HYPERLINK("https://geochem.nrcan.gc.ca/cdogs/content/kwd/kwd020016_e.htm", "Fluid (lake)")</f>
        <v>Fluid (lake)</v>
      </c>
      <c r="K1048" s="1" t="str">
        <f>HYPERLINK("https://geochem.nrcan.gc.ca/cdogs/content/kwd/kwd080007_e.htm", "Untreated Water")</f>
        <v>Untreated Water</v>
      </c>
      <c r="L1048">
        <v>57</v>
      </c>
      <c r="M1048" t="s">
        <v>108</v>
      </c>
      <c r="N1048">
        <v>1047</v>
      </c>
      <c r="O1048">
        <v>50</v>
      </c>
      <c r="P1048">
        <v>5.4</v>
      </c>
      <c r="Q1048">
        <v>2.5000000000000001E-2</v>
      </c>
      <c r="R1048">
        <v>2</v>
      </c>
      <c r="S1048">
        <v>0.7</v>
      </c>
      <c r="T1048">
        <v>3</v>
      </c>
    </row>
    <row r="1049" spans="1:20" hidden="1" x14ac:dyDescent="0.3">
      <c r="A1049" t="s">
        <v>4058</v>
      </c>
      <c r="B1049" t="s">
        <v>4059</v>
      </c>
      <c r="C1049" s="1" t="str">
        <f t="shared" si="172"/>
        <v>21:0691</v>
      </c>
      <c r="D1049" s="1" t="str">
        <f>HYPERLINK("https://geochem.nrcan.gc.ca/cdogs/content/svy/svy210209_e.htm", "21:0209")</f>
        <v>21:0209</v>
      </c>
      <c r="E1049" t="s">
        <v>4060</v>
      </c>
      <c r="F1049" t="s">
        <v>4061</v>
      </c>
      <c r="H1049">
        <v>46.043655999999999</v>
      </c>
      <c r="I1049">
        <v>-79.786375699999994</v>
      </c>
      <c r="J1049" s="1" t="str">
        <f>HYPERLINK("https://geochem.nrcan.gc.ca/cdogs/content/kwd/kwd020016_e.htm", "Fluid (lake)")</f>
        <v>Fluid (lake)</v>
      </c>
      <c r="K1049" s="1" t="str">
        <f>HYPERLINK("https://geochem.nrcan.gc.ca/cdogs/content/kwd/kwd080007_e.htm", "Untreated Water")</f>
        <v>Untreated Water</v>
      </c>
      <c r="L1049">
        <v>57</v>
      </c>
      <c r="M1049" t="s">
        <v>113</v>
      </c>
      <c r="N1049">
        <v>1048</v>
      </c>
      <c r="O1049">
        <v>50</v>
      </c>
      <c r="P1049">
        <v>5.4</v>
      </c>
      <c r="Q1049">
        <v>2.5000000000000001E-2</v>
      </c>
      <c r="R1049">
        <v>3</v>
      </c>
      <c r="S1049">
        <v>0.9</v>
      </c>
      <c r="T1049">
        <v>4</v>
      </c>
    </row>
    <row r="1050" spans="1:20" hidden="1" x14ac:dyDescent="0.3">
      <c r="A1050" t="s">
        <v>4062</v>
      </c>
      <c r="B1050" t="s">
        <v>4063</v>
      </c>
      <c r="C1050" s="1" t="str">
        <f t="shared" si="172"/>
        <v>21:0691</v>
      </c>
      <c r="D1050" s="1" t="str">
        <f>HYPERLINK("https://geochem.nrcan.gc.ca/cdogs/content/svy/svy210209_e.htm", "21:0209")</f>
        <v>21:0209</v>
      </c>
      <c r="E1050" t="s">
        <v>4064</v>
      </c>
      <c r="F1050" t="s">
        <v>4065</v>
      </c>
      <c r="H1050">
        <v>46.025610499999999</v>
      </c>
      <c r="I1050">
        <v>-79.766239100000007</v>
      </c>
      <c r="J1050" s="1" t="str">
        <f>HYPERLINK("https://geochem.nrcan.gc.ca/cdogs/content/kwd/kwd020016_e.htm", "Fluid (lake)")</f>
        <v>Fluid (lake)</v>
      </c>
      <c r="K1050" s="1" t="str">
        <f>HYPERLINK("https://geochem.nrcan.gc.ca/cdogs/content/kwd/kwd080007_e.htm", "Untreated Water")</f>
        <v>Untreated Water</v>
      </c>
      <c r="L1050">
        <v>58</v>
      </c>
      <c r="M1050" t="s">
        <v>24</v>
      </c>
      <c r="N1050">
        <v>1049</v>
      </c>
      <c r="O1050">
        <v>50</v>
      </c>
      <c r="P1050">
        <v>5.5</v>
      </c>
      <c r="Q1050">
        <v>2.5000000000000001E-2</v>
      </c>
      <c r="R1050">
        <v>2.8</v>
      </c>
      <c r="S1050">
        <v>0.8</v>
      </c>
      <c r="T1050">
        <v>7</v>
      </c>
    </row>
    <row r="1051" spans="1:20" hidden="1" x14ac:dyDescent="0.3">
      <c r="A1051" t="s">
        <v>4066</v>
      </c>
      <c r="B1051" t="s">
        <v>4067</v>
      </c>
      <c r="C1051" s="1" t="str">
        <f t="shared" si="172"/>
        <v>21:0691</v>
      </c>
      <c r="D1051" s="1" t="str">
        <f>HYPERLINK("https://geochem.nrcan.gc.ca/cdogs/content/svy/svy210209_e.htm", "21:0209")</f>
        <v>21:0209</v>
      </c>
      <c r="E1051" t="s">
        <v>4064</v>
      </c>
      <c r="F1051" t="s">
        <v>4068</v>
      </c>
      <c r="H1051">
        <v>46.025610499999999</v>
      </c>
      <c r="I1051">
        <v>-79.766239100000007</v>
      </c>
      <c r="J1051" s="1" t="str">
        <f>HYPERLINK("https://geochem.nrcan.gc.ca/cdogs/content/kwd/kwd020016_e.htm", "Fluid (lake)")</f>
        <v>Fluid (lake)</v>
      </c>
      <c r="K1051" s="1" t="str">
        <f>HYPERLINK("https://geochem.nrcan.gc.ca/cdogs/content/kwd/kwd080007_e.htm", "Untreated Water")</f>
        <v>Untreated Water</v>
      </c>
      <c r="L1051">
        <v>58</v>
      </c>
      <c r="M1051" t="s">
        <v>28</v>
      </c>
      <c r="N1051">
        <v>1050</v>
      </c>
      <c r="O1051">
        <v>60</v>
      </c>
      <c r="P1051">
        <v>5.4</v>
      </c>
      <c r="Q1051">
        <v>2.5000000000000001E-2</v>
      </c>
      <c r="R1051">
        <v>2.8</v>
      </c>
      <c r="S1051">
        <v>0.8</v>
      </c>
      <c r="T1051">
        <v>4</v>
      </c>
    </row>
    <row r="1052" spans="1:20" hidden="1" x14ac:dyDescent="0.3">
      <c r="A1052" t="s">
        <v>4069</v>
      </c>
      <c r="B1052" t="s">
        <v>4070</v>
      </c>
      <c r="C1052" s="1" t="str">
        <f t="shared" si="172"/>
        <v>21:0691</v>
      </c>
      <c r="D1052" s="1" t="str">
        <f>HYPERLINK("https://geochem.nrcan.gc.ca/cdogs/content/svy/svy210209_e.htm", "21:0209")</f>
        <v>21:0209</v>
      </c>
      <c r="E1052" t="s">
        <v>4071</v>
      </c>
      <c r="F1052" t="s">
        <v>4072</v>
      </c>
      <c r="H1052">
        <v>46.054195499999999</v>
      </c>
      <c r="I1052">
        <v>-79.752947300000002</v>
      </c>
      <c r="J1052" s="1" t="str">
        <f>HYPERLINK("https://geochem.nrcan.gc.ca/cdogs/content/kwd/kwd020016_e.htm", "Fluid (lake)")</f>
        <v>Fluid (lake)</v>
      </c>
      <c r="K1052" s="1" t="str">
        <f>HYPERLINK("https://geochem.nrcan.gc.ca/cdogs/content/kwd/kwd080007_e.htm", "Untreated Water")</f>
        <v>Untreated Water</v>
      </c>
      <c r="L1052">
        <v>58</v>
      </c>
      <c r="M1052" t="s">
        <v>33</v>
      </c>
      <c r="N1052">
        <v>1051</v>
      </c>
      <c r="O1052">
        <v>60</v>
      </c>
      <c r="P1052">
        <v>5.4</v>
      </c>
      <c r="Q1052">
        <v>2.5000000000000001E-2</v>
      </c>
      <c r="R1052">
        <v>3.5</v>
      </c>
      <c r="S1052">
        <v>0.8</v>
      </c>
      <c r="T1052">
        <v>6</v>
      </c>
    </row>
    <row r="1053" spans="1:20" hidden="1" x14ac:dyDescent="0.3">
      <c r="A1053" t="s">
        <v>4073</v>
      </c>
      <c r="B1053" t="s">
        <v>4074</v>
      </c>
      <c r="C1053" s="1" t="str">
        <f t="shared" si="172"/>
        <v>21:0691</v>
      </c>
      <c r="D1053" s="1" t="str">
        <f>HYPERLINK("https://geochem.nrcan.gc.ca/cdogs/content/svy/svy_e.htm", "")</f>
        <v/>
      </c>
      <c r="G1053" s="1" t="str">
        <f>HYPERLINK("https://geochem.nrcan.gc.ca/cdogs/content/cr_/cr_00080_e.htm", "80")</f>
        <v>80</v>
      </c>
      <c r="J1053" t="s">
        <v>46</v>
      </c>
      <c r="K1053" t="s">
        <v>47</v>
      </c>
      <c r="L1053">
        <v>58</v>
      </c>
      <c r="M1053" t="s">
        <v>48</v>
      </c>
      <c r="N1053">
        <v>1052</v>
      </c>
      <c r="O1053">
        <v>60</v>
      </c>
      <c r="P1053">
        <v>6</v>
      </c>
      <c r="Q1053">
        <v>0.18</v>
      </c>
      <c r="R1053">
        <v>14</v>
      </c>
      <c r="S1053">
        <v>2</v>
      </c>
      <c r="T1053">
        <v>38</v>
      </c>
    </row>
    <row r="1054" spans="1:20" hidden="1" x14ac:dyDescent="0.3">
      <c r="A1054" t="s">
        <v>4075</v>
      </c>
      <c r="B1054" t="s">
        <v>4076</v>
      </c>
      <c r="C1054" s="1" t="str">
        <f t="shared" si="172"/>
        <v>21:0691</v>
      </c>
      <c r="D1054" s="1" t="str">
        <f t="shared" ref="D1054:D1081" si="176">HYPERLINK("https://geochem.nrcan.gc.ca/cdogs/content/svy/svy210209_e.htm", "21:0209")</f>
        <v>21:0209</v>
      </c>
      <c r="E1054" t="s">
        <v>4077</v>
      </c>
      <c r="F1054" t="s">
        <v>4078</v>
      </c>
      <c r="H1054">
        <v>46.0423106</v>
      </c>
      <c r="I1054">
        <v>-79.716791999999998</v>
      </c>
      <c r="J1054" s="1" t="str">
        <f t="shared" ref="J1054:J1081" si="177">HYPERLINK("https://geochem.nrcan.gc.ca/cdogs/content/kwd/kwd020016_e.htm", "Fluid (lake)")</f>
        <v>Fluid (lake)</v>
      </c>
      <c r="K1054" s="1" t="str">
        <f t="shared" ref="K1054:K1081" si="178">HYPERLINK("https://geochem.nrcan.gc.ca/cdogs/content/kwd/kwd080007_e.htm", "Untreated Water")</f>
        <v>Untreated Water</v>
      </c>
      <c r="L1054">
        <v>58</v>
      </c>
      <c r="M1054" t="s">
        <v>38</v>
      </c>
      <c r="N1054">
        <v>1053</v>
      </c>
      <c r="O1054">
        <v>70</v>
      </c>
      <c r="P1054">
        <v>5.6</v>
      </c>
      <c r="Q1054">
        <v>2.5000000000000001E-2</v>
      </c>
      <c r="R1054">
        <v>3.3</v>
      </c>
      <c r="S1054">
        <v>0.9</v>
      </c>
      <c r="T1054">
        <v>6</v>
      </c>
    </row>
    <row r="1055" spans="1:20" hidden="1" x14ac:dyDescent="0.3">
      <c r="A1055" t="s">
        <v>4079</v>
      </c>
      <c r="B1055" t="s">
        <v>4080</v>
      </c>
      <c r="C1055" s="1" t="str">
        <f t="shared" si="172"/>
        <v>21:0691</v>
      </c>
      <c r="D1055" s="1" t="str">
        <f t="shared" si="176"/>
        <v>21:0209</v>
      </c>
      <c r="E1055" t="s">
        <v>4081</v>
      </c>
      <c r="F1055" t="s">
        <v>4082</v>
      </c>
      <c r="H1055">
        <v>46.018745199999998</v>
      </c>
      <c r="I1055">
        <v>-79.710192899999996</v>
      </c>
      <c r="J1055" s="1" t="str">
        <f t="shared" si="177"/>
        <v>Fluid (lake)</v>
      </c>
      <c r="K1055" s="1" t="str">
        <f t="shared" si="178"/>
        <v>Untreated Water</v>
      </c>
      <c r="L1055">
        <v>58</v>
      </c>
      <c r="M1055" t="s">
        <v>43</v>
      </c>
      <c r="N1055">
        <v>1054</v>
      </c>
      <c r="O1055">
        <v>70</v>
      </c>
      <c r="P1055">
        <v>5.5</v>
      </c>
      <c r="Q1055">
        <v>2.5000000000000001E-2</v>
      </c>
      <c r="R1055">
        <v>3.5</v>
      </c>
      <c r="S1055">
        <v>0.9</v>
      </c>
      <c r="T1055">
        <v>7</v>
      </c>
    </row>
    <row r="1056" spans="1:20" hidden="1" x14ac:dyDescent="0.3">
      <c r="A1056" t="s">
        <v>4083</v>
      </c>
      <c r="B1056" t="s">
        <v>4084</v>
      </c>
      <c r="C1056" s="1" t="str">
        <f t="shared" si="172"/>
        <v>21:0691</v>
      </c>
      <c r="D1056" s="1" t="str">
        <f t="shared" si="176"/>
        <v>21:0209</v>
      </c>
      <c r="E1056" t="s">
        <v>4085</v>
      </c>
      <c r="F1056" t="s">
        <v>4086</v>
      </c>
      <c r="H1056">
        <v>46.008383100000003</v>
      </c>
      <c r="I1056">
        <v>-79.5157521</v>
      </c>
      <c r="J1056" s="1" t="str">
        <f t="shared" si="177"/>
        <v>Fluid (lake)</v>
      </c>
      <c r="K1056" s="1" t="str">
        <f t="shared" si="178"/>
        <v>Untreated Water</v>
      </c>
      <c r="L1056">
        <v>58</v>
      </c>
      <c r="M1056" t="s">
        <v>53</v>
      </c>
      <c r="N1056">
        <v>1055</v>
      </c>
      <c r="O1056">
        <v>60</v>
      </c>
      <c r="P1056">
        <v>5.3</v>
      </c>
      <c r="Q1056">
        <v>2.5000000000000001E-2</v>
      </c>
      <c r="R1056">
        <v>1.8</v>
      </c>
      <c r="S1056">
        <v>0.5</v>
      </c>
      <c r="T1056">
        <v>2</v>
      </c>
    </row>
    <row r="1057" spans="1:20" hidden="1" x14ac:dyDescent="0.3">
      <c r="A1057" t="s">
        <v>4087</v>
      </c>
      <c r="B1057" t="s">
        <v>4088</v>
      </c>
      <c r="C1057" s="1" t="str">
        <f t="shared" si="172"/>
        <v>21:0691</v>
      </c>
      <c r="D1057" s="1" t="str">
        <f t="shared" si="176"/>
        <v>21:0209</v>
      </c>
      <c r="E1057" t="s">
        <v>4089</v>
      </c>
      <c r="F1057" t="s">
        <v>4090</v>
      </c>
      <c r="H1057">
        <v>46.0102872</v>
      </c>
      <c r="I1057">
        <v>-79.467713900000007</v>
      </c>
      <c r="J1057" s="1" t="str">
        <f t="shared" si="177"/>
        <v>Fluid (lake)</v>
      </c>
      <c r="K1057" s="1" t="str">
        <f t="shared" si="178"/>
        <v>Untreated Water</v>
      </c>
      <c r="L1057">
        <v>58</v>
      </c>
      <c r="M1057" t="s">
        <v>58</v>
      </c>
      <c r="N1057">
        <v>1056</v>
      </c>
      <c r="O1057">
        <v>60</v>
      </c>
      <c r="P1057">
        <v>5.5</v>
      </c>
      <c r="Q1057">
        <v>2.5000000000000001E-2</v>
      </c>
      <c r="R1057">
        <v>2.7</v>
      </c>
      <c r="S1057">
        <v>0.7</v>
      </c>
      <c r="T1057">
        <v>6</v>
      </c>
    </row>
    <row r="1058" spans="1:20" hidden="1" x14ac:dyDescent="0.3">
      <c r="A1058" t="s">
        <v>4091</v>
      </c>
      <c r="B1058" t="s">
        <v>4092</v>
      </c>
      <c r="C1058" s="1" t="str">
        <f t="shared" si="172"/>
        <v>21:0691</v>
      </c>
      <c r="D1058" s="1" t="str">
        <f t="shared" si="176"/>
        <v>21:0209</v>
      </c>
      <c r="E1058" t="s">
        <v>4093</v>
      </c>
      <c r="F1058" t="s">
        <v>4094</v>
      </c>
      <c r="H1058">
        <v>46.0064517</v>
      </c>
      <c r="I1058">
        <v>-79.178806899999998</v>
      </c>
      <c r="J1058" s="1" t="str">
        <f t="shared" si="177"/>
        <v>Fluid (lake)</v>
      </c>
      <c r="K1058" s="1" t="str">
        <f t="shared" si="178"/>
        <v>Untreated Water</v>
      </c>
      <c r="L1058">
        <v>58</v>
      </c>
      <c r="M1058" t="s">
        <v>63</v>
      </c>
      <c r="N1058">
        <v>1057</v>
      </c>
      <c r="O1058">
        <v>60</v>
      </c>
      <c r="P1058">
        <v>5</v>
      </c>
      <c r="Q1058">
        <v>2.5000000000000001E-2</v>
      </c>
      <c r="R1058">
        <v>1.8</v>
      </c>
      <c r="S1058">
        <v>0.5</v>
      </c>
      <c r="T1058">
        <v>2</v>
      </c>
    </row>
    <row r="1059" spans="1:20" hidden="1" x14ac:dyDescent="0.3">
      <c r="A1059" t="s">
        <v>4095</v>
      </c>
      <c r="B1059" t="s">
        <v>4096</v>
      </c>
      <c r="C1059" s="1" t="str">
        <f t="shared" si="172"/>
        <v>21:0691</v>
      </c>
      <c r="D1059" s="1" t="str">
        <f t="shared" si="176"/>
        <v>21:0209</v>
      </c>
      <c r="E1059" t="s">
        <v>4097</v>
      </c>
      <c r="F1059" t="s">
        <v>4098</v>
      </c>
      <c r="H1059">
        <v>46.035058999999997</v>
      </c>
      <c r="I1059">
        <v>-79.085945300000006</v>
      </c>
      <c r="J1059" s="1" t="str">
        <f t="shared" si="177"/>
        <v>Fluid (lake)</v>
      </c>
      <c r="K1059" s="1" t="str">
        <f t="shared" si="178"/>
        <v>Untreated Water</v>
      </c>
      <c r="L1059">
        <v>58</v>
      </c>
      <c r="M1059" t="s">
        <v>68</v>
      </c>
      <c r="N1059">
        <v>1058</v>
      </c>
      <c r="O1059">
        <v>60</v>
      </c>
      <c r="P1059">
        <v>5.3</v>
      </c>
      <c r="Q1059">
        <v>2.5000000000000001E-2</v>
      </c>
      <c r="R1059">
        <v>2.2999999999999998</v>
      </c>
      <c r="S1059">
        <v>0.7</v>
      </c>
      <c r="T1059">
        <v>5</v>
      </c>
    </row>
    <row r="1060" spans="1:20" hidden="1" x14ac:dyDescent="0.3">
      <c r="A1060" t="s">
        <v>4099</v>
      </c>
      <c r="B1060" t="s">
        <v>4100</v>
      </c>
      <c r="C1060" s="1" t="str">
        <f t="shared" si="172"/>
        <v>21:0691</v>
      </c>
      <c r="D1060" s="1" t="str">
        <f t="shared" si="176"/>
        <v>21:0209</v>
      </c>
      <c r="E1060" t="s">
        <v>4101</v>
      </c>
      <c r="F1060" t="s">
        <v>4102</v>
      </c>
      <c r="H1060">
        <v>46.042796799999998</v>
      </c>
      <c r="I1060">
        <v>-79.080947300000005</v>
      </c>
      <c r="J1060" s="1" t="str">
        <f t="shared" si="177"/>
        <v>Fluid (lake)</v>
      </c>
      <c r="K1060" s="1" t="str">
        <f t="shared" si="178"/>
        <v>Untreated Water</v>
      </c>
      <c r="L1060">
        <v>58</v>
      </c>
      <c r="M1060" t="s">
        <v>73</v>
      </c>
      <c r="N1060">
        <v>1059</v>
      </c>
      <c r="O1060">
        <v>50</v>
      </c>
      <c r="P1060">
        <v>5.0999999999999996</v>
      </c>
      <c r="Q1060">
        <v>2.5000000000000001E-2</v>
      </c>
      <c r="R1060">
        <v>2</v>
      </c>
      <c r="S1060">
        <v>0.4</v>
      </c>
      <c r="T1060">
        <v>2</v>
      </c>
    </row>
    <row r="1061" spans="1:20" hidden="1" x14ac:dyDescent="0.3">
      <c r="A1061" t="s">
        <v>4103</v>
      </c>
      <c r="B1061" t="s">
        <v>4104</v>
      </c>
      <c r="C1061" s="1" t="str">
        <f t="shared" si="172"/>
        <v>21:0691</v>
      </c>
      <c r="D1061" s="1" t="str">
        <f t="shared" si="176"/>
        <v>21:0209</v>
      </c>
      <c r="E1061" t="s">
        <v>4105</v>
      </c>
      <c r="F1061" t="s">
        <v>4106</v>
      </c>
      <c r="H1061">
        <v>46.108943199999999</v>
      </c>
      <c r="I1061">
        <v>-79.083078400000005</v>
      </c>
      <c r="J1061" s="1" t="str">
        <f t="shared" si="177"/>
        <v>Fluid (lake)</v>
      </c>
      <c r="K1061" s="1" t="str">
        <f t="shared" si="178"/>
        <v>Untreated Water</v>
      </c>
      <c r="L1061">
        <v>58</v>
      </c>
      <c r="M1061" t="s">
        <v>78</v>
      </c>
      <c r="N1061">
        <v>1060</v>
      </c>
      <c r="O1061">
        <v>40</v>
      </c>
      <c r="P1061">
        <v>5.4</v>
      </c>
      <c r="Q1061">
        <v>2.5000000000000001E-2</v>
      </c>
      <c r="R1061">
        <v>2.7</v>
      </c>
      <c r="S1061">
        <v>0.7</v>
      </c>
      <c r="T1061">
        <v>4</v>
      </c>
    </row>
    <row r="1062" spans="1:20" hidden="1" x14ac:dyDescent="0.3">
      <c r="A1062" t="s">
        <v>4107</v>
      </c>
      <c r="B1062" t="s">
        <v>4108</v>
      </c>
      <c r="C1062" s="1" t="str">
        <f t="shared" si="172"/>
        <v>21:0691</v>
      </c>
      <c r="D1062" s="1" t="str">
        <f t="shared" si="176"/>
        <v>21:0209</v>
      </c>
      <c r="E1062" t="s">
        <v>4109</v>
      </c>
      <c r="F1062" t="s">
        <v>4110</v>
      </c>
      <c r="H1062">
        <v>46.216232400000003</v>
      </c>
      <c r="I1062">
        <v>-79.218002400000003</v>
      </c>
      <c r="J1062" s="1" t="str">
        <f t="shared" si="177"/>
        <v>Fluid (lake)</v>
      </c>
      <c r="K1062" s="1" t="str">
        <f t="shared" si="178"/>
        <v>Untreated Water</v>
      </c>
      <c r="L1062">
        <v>58</v>
      </c>
      <c r="M1062" t="s">
        <v>83</v>
      </c>
      <c r="N1062">
        <v>1061</v>
      </c>
      <c r="O1062">
        <v>40</v>
      </c>
      <c r="P1062">
        <v>5.7</v>
      </c>
      <c r="Q1062">
        <v>2.5000000000000001E-2</v>
      </c>
      <c r="R1062">
        <v>4.5999999999999996</v>
      </c>
      <c r="S1062">
        <v>1.4</v>
      </c>
      <c r="T1062">
        <v>16</v>
      </c>
    </row>
    <row r="1063" spans="1:20" hidden="1" x14ac:dyDescent="0.3">
      <c r="A1063" t="s">
        <v>4111</v>
      </c>
      <c r="B1063" t="s">
        <v>4112</v>
      </c>
      <c r="C1063" s="1" t="str">
        <f t="shared" si="172"/>
        <v>21:0691</v>
      </c>
      <c r="D1063" s="1" t="str">
        <f t="shared" si="176"/>
        <v>21:0209</v>
      </c>
      <c r="E1063" t="s">
        <v>4113</v>
      </c>
      <c r="F1063" t="s">
        <v>4114</v>
      </c>
      <c r="H1063">
        <v>46.301950499999997</v>
      </c>
      <c r="I1063">
        <v>-79.266008900000003</v>
      </c>
      <c r="J1063" s="1" t="str">
        <f t="shared" si="177"/>
        <v>Fluid (lake)</v>
      </c>
      <c r="K1063" s="1" t="str">
        <f t="shared" si="178"/>
        <v>Untreated Water</v>
      </c>
      <c r="L1063">
        <v>58</v>
      </c>
      <c r="M1063" t="s">
        <v>88</v>
      </c>
      <c r="N1063">
        <v>1062</v>
      </c>
      <c r="O1063">
        <v>50</v>
      </c>
      <c r="P1063">
        <v>5.5</v>
      </c>
      <c r="Q1063">
        <v>2.5000000000000001E-2</v>
      </c>
      <c r="R1063">
        <v>2.6</v>
      </c>
      <c r="S1063">
        <v>0.8</v>
      </c>
      <c r="T1063">
        <v>6</v>
      </c>
    </row>
    <row r="1064" spans="1:20" hidden="1" x14ac:dyDescent="0.3">
      <c r="A1064" t="s">
        <v>4115</v>
      </c>
      <c r="B1064" t="s">
        <v>4116</v>
      </c>
      <c r="C1064" s="1" t="str">
        <f t="shared" si="172"/>
        <v>21:0691</v>
      </c>
      <c r="D1064" s="1" t="str">
        <f t="shared" si="176"/>
        <v>21:0209</v>
      </c>
      <c r="E1064" t="s">
        <v>4117</v>
      </c>
      <c r="F1064" t="s">
        <v>4118</v>
      </c>
      <c r="H1064">
        <v>46.3425236</v>
      </c>
      <c r="I1064">
        <v>-79.293004300000007</v>
      </c>
      <c r="J1064" s="1" t="str">
        <f t="shared" si="177"/>
        <v>Fluid (lake)</v>
      </c>
      <c r="K1064" s="1" t="str">
        <f t="shared" si="178"/>
        <v>Untreated Water</v>
      </c>
      <c r="L1064">
        <v>58</v>
      </c>
      <c r="M1064" t="s">
        <v>93</v>
      </c>
      <c r="N1064">
        <v>1063</v>
      </c>
      <c r="O1064">
        <v>50</v>
      </c>
      <c r="P1064">
        <v>5.4</v>
      </c>
      <c r="Q1064">
        <v>2.5000000000000001E-2</v>
      </c>
      <c r="R1064">
        <v>2.4</v>
      </c>
      <c r="S1064">
        <v>0.6</v>
      </c>
      <c r="T1064">
        <v>3</v>
      </c>
    </row>
    <row r="1065" spans="1:20" hidden="1" x14ac:dyDescent="0.3">
      <c r="A1065" t="s">
        <v>4119</v>
      </c>
      <c r="B1065" t="s">
        <v>4120</v>
      </c>
      <c r="C1065" s="1" t="str">
        <f t="shared" si="172"/>
        <v>21:0691</v>
      </c>
      <c r="D1065" s="1" t="str">
        <f t="shared" si="176"/>
        <v>21:0209</v>
      </c>
      <c r="E1065" t="s">
        <v>4121</v>
      </c>
      <c r="F1065" t="s">
        <v>4122</v>
      </c>
      <c r="H1065">
        <v>46.375345899999999</v>
      </c>
      <c r="I1065">
        <v>-79.537206900000001</v>
      </c>
      <c r="J1065" s="1" t="str">
        <f t="shared" si="177"/>
        <v>Fluid (lake)</v>
      </c>
      <c r="K1065" s="1" t="str">
        <f t="shared" si="178"/>
        <v>Untreated Water</v>
      </c>
      <c r="L1065">
        <v>58</v>
      </c>
      <c r="M1065" t="s">
        <v>98</v>
      </c>
      <c r="N1065">
        <v>1064</v>
      </c>
      <c r="O1065">
        <v>50</v>
      </c>
      <c r="P1065">
        <v>4.4000000000000004</v>
      </c>
      <c r="Q1065">
        <v>2.5000000000000001E-2</v>
      </c>
      <c r="R1065">
        <v>1.4</v>
      </c>
      <c r="S1065">
        <v>0.4</v>
      </c>
      <c r="T1065">
        <v>0.5</v>
      </c>
    </row>
    <row r="1066" spans="1:20" hidden="1" x14ac:dyDescent="0.3">
      <c r="A1066" t="s">
        <v>4123</v>
      </c>
      <c r="B1066" t="s">
        <v>4124</v>
      </c>
      <c r="C1066" s="1" t="str">
        <f t="shared" si="172"/>
        <v>21:0691</v>
      </c>
      <c r="D1066" s="1" t="str">
        <f t="shared" si="176"/>
        <v>21:0209</v>
      </c>
      <c r="E1066" t="s">
        <v>4125</v>
      </c>
      <c r="F1066" t="s">
        <v>4126</v>
      </c>
      <c r="H1066">
        <v>46.366655700000003</v>
      </c>
      <c r="I1066">
        <v>-79.550244699999993</v>
      </c>
      <c r="J1066" s="1" t="str">
        <f t="shared" si="177"/>
        <v>Fluid (lake)</v>
      </c>
      <c r="K1066" s="1" t="str">
        <f t="shared" si="178"/>
        <v>Untreated Water</v>
      </c>
      <c r="L1066">
        <v>58</v>
      </c>
      <c r="M1066" t="s">
        <v>103</v>
      </c>
      <c r="N1066">
        <v>1065</v>
      </c>
      <c r="O1066">
        <v>50</v>
      </c>
      <c r="P1066">
        <v>4.5</v>
      </c>
      <c r="Q1066">
        <v>2.5000000000000001E-2</v>
      </c>
      <c r="R1066">
        <v>1.4</v>
      </c>
      <c r="S1066">
        <v>0.4</v>
      </c>
      <c r="T1066">
        <v>0.5</v>
      </c>
    </row>
    <row r="1067" spans="1:20" hidden="1" x14ac:dyDescent="0.3">
      <c r="A1067" t="s">
        <v>4127</v>
      </c>
      <c r="B1067" t="s">
        <v>4128</v>
      </c>
      <c r="C1067" s="1" t="str">
        <f t="shared" si="172"/>
        <v>21:0691</v>
      </c>
      <c r="D1067" s="1" t="str">
        <f t="shared" si="176"/>
        <v>21:0209</v>
      </c>
      <c r="E1067" t="s">
        <v>4129</v>
      </c>
      <c r="F1067" t="s">
        <v>4130</v>
      </c>
      <c r="H1067">
        <v>46.3549966</v>
      </c>
      <c r="I1067">
        <v>-79.545639899999998</v>
      </c>
      <c r="J1067" s="1" t="str">
        <f t="shared" si="177"/>
        <v>Fluid (lake)</v>
      </c>
      <c r="K1067" s="1" t="str">
        <f t="shared" si="178"/>
        <v>Untreated Water</v>
      </c>
      <c r="L1067">
        <v>58</v>
      </c>
      <c r="M1067" t="s">
        <v>108</v>
      </c>
      <c r="N1067">
        <v>1066</v>
      </c>
      <c r="O1067">
        <v>50</v>
      </c>
      <c r="P1067">
        <v>4.5999999999999996</v>
      </c>
      <c r="Q1067">
        <v>2.5000000000000001E-2</v>
      </c>
      <c r="R1067">
        <v>1.6</v>
      </c>
      <c r="S1067">
        <v>0.4</v>
      </c>
      <c r="T1067">
        <v>0.5</v>
      </c>
    </row>
    <row r="1068" spans="1:20" hidden="1" x14ac:dyDescent="0.3">
      <c r="A1068" t="s">
        <v>4131</v>
      </c>
      <c r="B1068" t="s">
        <v>4132</v>
      </c>
      <c r="C1068" s="1" t="str">
        <f t="shared" si="172"/>
        <v>21:0691</v>
      </c>
      <c r="D1068" s="1" t="str">
        <f t="shared" si="176"/>
        <v>21:0209</v>
      </c>
      <c r="E1068" t="s">
        <v>4133</v>
      </c>
      <c r="F1068" t="s">
        <v>4134</v>
      </c>
      <c r="H1068">
        <v>46.429184800000002</v>
      </c>
      <c r="I1068">
        <v>-79.738485800000007</v>
      </c>
      <c r="J1068" s="1" t="str">
        <f t="shared" si="177"/>
        <v>Fluid (lake)</v>
      </c>
      <c r="K1068" s="1" t="str">
        <f t="shared" si="178"/>
        <v>Untreated Water</v>
      </c>
      <c r="L1068">
        <v>58</v>
      </c>
      <c r="M1068" t="s">
        <v>113</v>
      </c>
      <c r="N1068">
        <v>1067</v>
      </c>
      <c r="O1068">
        <v>50</v>
      </c>
      <c r="P1068">
        <v>6</v>
      </c>
      <c r="Q1068">
        <v>2.5000000000000001E-2</v>
      </c>
      <c r="R1068">
        <v>3</v>
      </c>
      <c r="S1068">
        <v>0.9</v>
      </c>
      <c r="T1068">
        <v>8</v>
      </c>
    </row>
    <row r="1069" spans="1:20" hidden="1" x14ac:dyDescent="0.3">
      <c r="A1069" t="s">
        <v>4135</v>
      </c>
      <c r="B1069" t="s">
        <v>4136</v>
      </c>
      <c r="C1069" s="1" t="str">
        <f t="shared" si="172"/>
        <v>21:0691</v>
      </c>
      <c r="D1069" s="1" t="str">
        <f t="shared" si="176"/>
        <v>21:0209</v>
      </c>
      <c r="E1069" t="s">
        <v>4137</v>
      </c>
      <c r="F1069" t="s">
        <v>4138</v>
      </c>
      <c r="H1069">
        <v>46.423569499999999</v>
      </c>
      <c r="I1069">
        <v>-79.791922499999998</v>
      </c>
      <c r="J1069" s="1" t="str">
        <f t="shared" si="177"/>
        <v>Fluid (lake)</v>
      </c>
      <c r="K1069" s="1" t="str">
        <f t="shared" si="178"/>
        <v>Untreated Water</v>
      </c>
      <c r="L1069">
        <v>59</v>
      </c>
      <c r="M1069" t="s">
        <v>24</v>
      </c>
      <c r="N1069">
        <v>1068</v>
      </c>
      <c r="O1069">
        <v>50</v>
      </c>
      <c r="P1069">
        <v>6</v>
      </c>
      <c r="Q1069">
        <v>2.5000000000000001E-2</v>
      </c>
      <c r="R1069">
        <v>1.7</v>
      </c>
      <c r="S1069">
        <v>0.7</v>
      </c>
      <c r="T1069">
        <v>6</v>
      </c>
    </row>
    <row r="1070" spans="1:20" hidden="1" x14ac:dyDescent="0.3">
      <c r="A1070" t="s">
        <v>4139</v>
      </c>
      <c r="B1070" t="s">
        <v>4140</v>
      </c>
      <c r="C1070" s="1" t="str">
        <f t="shared" si="172"/>
        <v>21:0691</v>
      </c>
      <c r="D1070" s="1" t="str">
        <f t="shared" si="176"/>
        <v>21:0209</v>
      </c>
      <c r="E1070" t="s">
        <v>4137</v>
      </c>
      <c r="F1070" t="s">
        <v>4141</v>
      </c>
      <c r="H1070">
        <v>46.423569499999999</v>
      </c>
      <c r="I1070">
        <v>-79.791922499999998</v>
      </c>
      <c r="J1070" s="1" t="str">
        <f t="shared" si="177"/>
        <v>Fluid (lake)</v>
      </c>
      <c r="K1070" s="1" t="str">
        <f t="shared" si="178"/>
        <v>Untreated Water</v>
      </c>
      <c r="L1070">
        <v>59</v>
      </c>
      <c r="M1070" t="s">
        <v>28</v>
      </c>
      <c r="N1070">
        <v>1069</v>
      </c>
      <c r="O1070">
        <v>50</v>
      </c>
      <c r="P1070">
        <v>5.9</v>
      </c>
      <c r="Q1070">
        <v>2.5000000000000001E-2</v>
      </c>
      <c r="R1070">
        <v>2</v>
      </c>
      <c r="S1070">
        <v>0.7</v>
      </c>
      <c r="T1070">
        <v>6</v>
      </c>
    </row>
    <row r="1071" spans="1:20" hidden="1" x14ac:dyDescent="0.3">
      <c r="A1071" t="s">
        <v>4142</v>
      </c>
      <c r="B1071" t="s">
        <v>4143</v>
      </c>
      <c r="C1071" s="1" t="str">
        <f t="shared" si="172"/>
        <v>21:0691</v>
      </c>
      <c r="D1071" s="1" t="str">
        <f t="shared" si="176"/>
        <v>21:0209</v>
      </c>
      <c r="E1071" t="s">
        <v>4144</v>
      </c>
      <c r="F1071" t="s">
        <v>4145</v>
      </c>
      <c r="H1071">
        <v>46.425713500000001</v>
      </c>
      <c r="I1071">
        <v>-79.839094099999997</v>
      </c>
      <c r="J1071" s="1" t="str">
        <f t="shared" si="177"/>
        <v>Fluid (lake)</v>
      </c>
      <c r="K1071" s="1" t="str">
        <f t="shared" si="178"/>
        <v>Untreated Water</v>
      </c>
      <c r="L1071">
        <v>59</v>
      </c>
      <c r="M1071" t="s">
        <v>33</v>
      </c>
      <c r="N1071">
        <v>1070</v>
      </c>
      <c r="O1071">
        <v>60</v>
      </c>
      <c r="P1071">
        <v>6.1</v>
      </c>
      <c r="Q1071">
        <v>2.5000000000000001E-2</v>
      </c>
      <c r="R1071">
        <v>4.4000000000000004</v>
      </c>
      <c r="S1071">
        <v>1.4</v>
      </c>
      <c r="T1071">
        <v>11</v>
      </c>
    </row>
    <row r="1072" spans="1:20" hidden="1" x14ac:dyDescent="0.3">
      <c r="A1072" t="s">
        <v>4146</v>
      </c>
      <c r="B1072" t="s">
        <v>4147</v>
      </c>
      <c r="C1072" s="1" t="str">
        <f t="shared" si="172"/>
        <v>21:0691</v>
      </c>
      <c r="D1072" s="1" t="str">
        <f t="shared" si="176"/>
        <v>21:0209</v>
      </c>
      <c r="E1072" t="s">
        <v>4148</v>
      </c>
      <c r="F1072" t="s">
        <v>4149</v>
      </c>
      <c r="H1072">
        <v>46.4410867</v>
      </c>
      <c r="I1072">
        <v>-79.977921699999996</v>
      </c>
      <c r="J1072" s="1" t="str">
        <f t="shared" si="177"/>
        <v>Fluid (lake)</v>
      </c>
      <c r="K1072" s="1" t="str">
        <f t="shared" si="178"/>
        <v>Untreated Water</v>
      </c>
      <c r="L1072">
        <v>59</v>
      </c>
      <c r="M1072" t="s">
        <v>38</v>
      </c>
      <c r="N1072">
        <v>1071</v>
      </c>
      <c r="O1072">
        <v>50</v>
      </c>
      <c r="P1072">
        <v>6.1</v>
      </c>
      <c r="Q1072">
        <v>2.5000000000000001E-2</v>
      </c>
      <c r="R1072">
        <v>4.2</v>
      </c>
      <c r="S1072">
        <v>1.3</v>
      </c>
      <c r="T1072">
        <v>13</v>
      </c>
    </row>
    <row r="1073" spans="1:20" hidden="1" x14ac:dyDescent="0.3">
      <c r="A1073" t="s">
        <v>4150</v>
      </c>
      <c r="B1073" t="s">
        <v>4151</v>
      </c>
      <c r="C1073" s="1" t="str">
        <f t="shared" si="172"/>
        <v>21:0691</v>
      </c>
      <c r="D1073" s="1" t="str">
        <f t="shared" si="176"/>
        <v>21:0209</v>
      </c>
      <c r="E1073" t="s">
        <v>4152</v>
      </c>
      <c r="F1073" t="s">
        <v>4153</v>
      </c>
      <c r="H1073">
        <v>46.468966600000002</v>
      </c>
      <c r="I1073">
        <v>-79.967764799999998</v>
      </c>
      <c r="J1073" s="1" t="str">
        <f t="shared" si="177"/>
        <v>Fluid (lake)</v>
      </c>
      <c r="K1073" s="1" t="str">
        <f t="shared" si="178"/>
        <v>Untreated Water</v>
      </c>
      <c r="L1073">
        <v>59</v>
      </c>
      <c r="M1073" t="s">
        <v>43</v>
      </c>
      <c r="N1073">
        <v>1072</v>
      </c>
      <c r="O1073">
        <v>50</v>
      </c>
      <c r="P1073">
        <v>6.1</v>
      </c>
      <c r="Q1073">
        <v>2.5000000000000001E-2</v>
      </c>
      <c r="R1073">
        <v>4.5</v>
      </c>
      <c r="S1073">
        <v>1.6</v>
      </c>
      <c r="T1073">
        <v>15</v>
      </c>
    </row>
    <row r="1074" spans="1:20" hidden="1" x14ac:dyDescent="0.3">
      <c r="A1074" t="s">
        <v>4154</v>
      </c>
      <c r="B1074" t="s">
        <v>4155</v>
      </c>
      <c r="C1074" s="1" t="str">
        <f t="shared" si="172"/>
        <v>21:0691</v>
      </c>
      <c r="D1074" s="1" t="str">
        <f t="shared" si="176"/>
        <v>21:0209</v>
      </c>
      <c r="E1074" t="s">
        <v>4156</v>
      </c>
      <c r="F1074" t="s">
        <v>4157</v>
      </c>
      <c r="H1074">
        <v>46.474863499999998</v>
      </c>
      <c r="I1074">
        <v>-79.9210949</v>
      </c>
      <c r="J1074" s="1" t="str">
        <f t="shared" si="177"/>
        <v>Fluid (lake)</v>
      </c>
      <c r="K1074" s="1" t="str">
        <f t="shared" si="178"/>
        <v>Untreated Water</v>
      </c>
      <c r="L1074">
        <v>59</v>
      </c>
      <c r="M1074" t="s">
        <v>53</v>
      </c>
      <c r="N1074">
        <v>1073</v>
      </c>
      <c r="O1074">
        <v>50</v>
      </c>
      <c r="P1074">
        <v>6.2</v>
      </c>
      <c r="Q1074">
        <v>2.5000000000000001E-2</v>
      </c>
      <c r="R1074">
        <v>5</v>
      </c>
      <c r="S1074">
        <v>2.1</v>
      </c>
      <c r="T1074">
        <v>18</v>
      </c>
    </row>
    <row r="1075" spans="1:20" hidden="1" x14ac:dyDescent="0.3">
      <c r="A1075" t="s">
        <v>4158</v>
      </c>
      <c r="B1075" t="s">
        <v>4159</v>
      </c>
      <c r="C1075" s="1" t="str">
        <f t="shared" si="172"/>
        <v>21:0691</v>
      </c>
      <c r="D1075" s="1" t="str">
        <f t="shared" si="176"/>
        <v>21:0209</v>
      </c>
      <c r="E1075" t="s">
        <v>4160</v>
      </c>
      <c r="F1075" t="s">
        <v>4161</v>
      </c>
      <c r="H1075">
        <v>46.484034000000001</v>
      </c>
      <c r="I1075">
        <v>-79.885410199999995</v>
      </c>
      <c r="J1075" s="1" t="str">
        <f t="shared" si="177"/>
        <v>Fluid (lake)</v>
      </c>
      <c r="K1075" s="1" t="str">
        <f t="shared" si="178"/>
        <v>Untreated Water</v>
      </c>
      <c r="L1075">
        <v>59</v>
      </c>
      <c r="M1075" t="s">
        <v>58</v>
      </c>
      <c r="N1075">
        <v>1074</v>
      </c>
      <c r="O1075">
        <v>50</v>
      </c>
      <c r="P1075">
        <v>5.9</v>
      </c>
      <c r="Q1075">
        <v>2.5000000000000001E-2</v>
      </c>
      <c r="R1075">
        <v>3.3</v>
      </c>
      <c r="S1075">
        <v>1.1000000000000001</v>
      </c>
      <c r="T1075">
        <v>8</v>
      </c>
    </row>
    <row r="1076" spans="1:20" hidden="1" x14ac:dyDescent="0.3">
      <c r="A1076" t="s">
        <v>4162</v>
      </c>
      <c r="B1076" t="s">
        <v>4163</v>
      </c>
      <c r="C1076" s="1" t="str">
        <f t="shared" si="172"/>
        <v>21:0691</v>
      </c>
      <c r="D1076" s="1" t="str">
        <f t="shared" si="176"/>
        <v>21:0209</v>
      </c>
      <c r="E1076" t="s">
        <v>4164</v>
      </c>
      <c r="F1076" t="s">
        <v>4165</v>
      </c>
      <c r="H1076">
        <v>46.496487799999997</v>
      </c>
      <c r="I1076">
        <v>-79.884321799999995</v>
      </c>
      <c r="J1076" s="1" t="str">
        <f t="shared" si="177"/>
        <v>Fluid (lake)</v>
      </c>
      <c r="K1076" s="1" t="str">
        <f t="shared" si="178"/>
        <v>Untreated Water</v>
      </c>
      <c r="L1076">
        <v>59</v>
      </c>
      <c r="M1076" t="s">
        <v>63</v>
      </c>
      <c r="N1076">
        <v>1075</v>
      </c>
      <c r="O1076">
        <v>40</v>
      </c>
      <c r="P1076">
        <v>5.9</v>
      </c>
      <c r="Q1076">
        <v>2.5000000000000001E-2</v>
      </c>
      <c r="R1076">
        <v>2.8</v>
      </c>
      <c r="S1076">
        <v>0.9</v>
      </c>
      <c r="T1076">
        <v>7</v>
      </c>
    </row>
    <row r="1077" spans="1:20" hidden="1" x14ac:dyDescent="0.3">
      <c r="A1077" t="s">
        <v>4166</v>
      </c>
      <c r="B1077" t="s">
        <v>4167</v>
      </c>
      <c r="C1077" s="1" t="str">
        <f t="shared" si="172"/>
        <v>21:0691</v>
      </c>
      <c r="D1077" s="1" t="str">
        <f t="shared" si="176"/>
        <v>21:0209</v>
      </c>
      <c r="E1077" t="s">
        <v>4168</v>
      </c>
      <c r="F1077" t="s">
        <v>4169</v>
      </c>
      <c r="H1077">
        <v>46.5514747</v>
      </c>
      <c r="I1077">
        <v>-79.935378400000005</v>
      </c>
      <c r="J1077" s="1" t="str">
        <f t="shared" si="177"/>
        <v>Fluid (lake)</v>
      </c>
      <c r="K1077" s="1" t="str">
        <f t="shared" si="178"/>
        <v>Untreated Water</v>
      </c>
      <c r="L1077">
        <v>59</v>
      </c>
      <c r="M1077" t="s">
        <v>68</v>
      </c>
      <c r="N1077">
        <v>1076</v>
      </c>
      <c r="O1077">
        <v>40</v>
      </c>
      <c r="P1077">
        <v>4.5999999999999996</v>
      </c>
      <c r="Q1077">
        <v>2.5000000000000001E-2</v>
      </c>
      <c r="R1077">
        <v>1.8</v>
      </c>
      <c r="S1077">
        <v>0.7</v>
      </c>
      <c r="T1077">
        <v>0.5</v>
      </c>
    </row>
    <row r="1078" spans="1:20" hidden="1" x14ac:dyDescent="0.3">
      <c r="A1078" t="s">
        <v>4170</v>
      </c>
      <c r="B1078" t="s">
        <v>4171</v>
      </c>
      <c r="C1078" s="1" t="str">
        <f t="shared" si="172"/>
        <v>21:0691</v>
      </c>
      <c r="D1078" s="1" t="str">
        <f t="shared" si="176"/>
        <v>21:0209</v>
      </c>
      <c r="E1078" t="s">
        <v>4172</v>
      </c>
      <c r="F1078" t="s">
        <v>4173</v>
      </c>
      <c r="H1078">
        <v>46.573368799999997</v>
      </c>
      <c r="I1078">
        <v>-79.933227400000007</v>
      </c>
      <c r="J1078" s="1" t="str">
        <f t="shared" si="177"/>
        <v>Fluid (lake)</v>
      </c>
      <c r="K1078" s="1" t="str">
        <f t="shared" si="178"/>
        <v>Untreated Water</v>
      </c>
      <c r="L1078">
        <v>59</v>
      </c>
      <c r="M1078" t="s">
        <v>73</v>
      </c>
      <c r="N1078">
        <v>1077</v>
      </c>
      <c r="O1078">
        <v>40</v>
      </c>
      <c r="P1078">
        <v>6.3</v>
      </c>
      <c r="Q1078">
        <v>2.5000000000000001E-2</v>
      </c>
      <c r="R1078">
        <v>6.7</v>
      </c>
      <c r="S1078">
        <v>2</v>
      </c>
      <c r="T1078">
        <v>22</v>
      </c>
    </row>
    <row r="1079" spans="1:20" hidden="1" x14ac:dyDescent="0.3">
      <c r="A1079" t="s">
        <v>4174</v>
      </c>
      <c r="B1079" t="s">
        <v>4175</v>
      </c>
      <c r="C1079" s="1" t="str">
        <f t="shared" si="172"/>
        <v>21:0691</v>
      </c>
      <c r="D1079" s="1" t="str">
        <f t="shared" si="176"/>
        <v>21:0209</v>
      </c>
      <c r="E1079" t="s">
        <v>4176</v>
      </c>
      <c r="F1079" t="s">
        <v>4177</v>
      </c>
      <c r="H1079">
        <v>46.610967899999999</v>
      </c>
      <c r="I1079">
        <v>-79.926263800000001</v>
      </c>
      <c r="J1079" s="1" t="str">
        <f t="shared" si="177"/>
        <v>Fluid (lake)</v>
      </c>
      <c r="K1079" s="1" t="str">
        <f t="shared" si="178"/>
        <v>Untreated Water</v>
      </c>
      <c r="L1079">
        <v>59</v>
      </c>
      <c r="M1079" t="s">
        <v>78</v>
      </c>
      <c r="N1079">
        <v>1078</v>
      </c>
      <c r="O1079">
        <v>40</v>
      </c>
      <c r="P1079">
        <v>5.9</v>
      </c>
      <c r="Q1079">
        <v>2.5000000000000001E-2</v>
      </c>
      <c r="R1079">
        <v>3.8</v>
      </c>
      <c r="S1079">
        <v>1.1000000000000001</v>
      </c>
      <c r="T1079">
        <v>7</v>
      </c>
    </row>
    <row r="1080" spans="1:20" hidden="1" x14ac:dyDescent="0.3">
      <c r="A1080" t="s">
        <v>4178</v>
      </c>
      <c r="B1080" t="s">
        <v>4179</v>
      </c>
      <c r="C1080" s="1" t="str">
        <f t="shared" si="172"/>
        <v>21:0691</v>
      </c>
      <c r="D1080" s="1" t="str">
        <f t="shared" si="176"/>
        <v>21:0209</v>
      </c>
      <c r="E1080" t="s">
        <v>4180</v>
      </c>
      <c r="F1080" t="s">
        <v>4181</v>
      </c>
      <c r="H1080">
        <v>46.655543100000003</v>
      </c>
      <c r="I1080">
        <v>-79.936832300000006</v>
      </c>
      <c r="J1080" s="1" t="str">
        <f t="shared" si="177"/>
        <v>Fluid (lake)</v>
      </c>
      <c r="K1080" s="1" t="str">
        <f t="shared" si="178"/>
        <v>Untreated Water</v>
      </c>
      <c r="L1080">
        <v>59</v>
      </c>
      <c r="M1080" t="s">
        <v>83</v>
      </c>
      <c r="N1080">
        <v>1079</v>
      </c>
      <c r="O1080">
        <v>50</v>
      </c>
      <c r="P1080">
        <v>6.2</v>
      </c>
      <c r="Q1080">
        <v>2.5000000000000001E-2</v>
      </c>
      <c r="R1080">
        <v>5.5</v>
      </c>
      <c r="S1080">
        <v>1.7</v>
      </c>
      <c r="T1080">
        <v>16</v>
      </c>
    </row>
    <row r="1081" spans="1:20" hidden="1" x14ac:dyDescent="0.3">
      <c r="A1081" t="s">
        <v>4182</v>
      </c>
      <c r="B1081" t="s">
        <v>4183</v>
      </c>
      <c r="C1081" s="1" t="str">
        <f t="shared" si="172"/>
        <v>21:0691</v>
      </c>
      <c r="D1081" s="1" t="str">
        <f t="shared" si="176"/>
        <v>21:0209</v>
      </c>
      <c r="E1081" t="s">
        <v>4184</v>
      </c>
      <c r="F1081" t="s">
        <v>4185</v>
      </c>
      <c r="H1081">
        <v>46.668403900000001</v>
      </c>
      <c r="I1081">
        <v>-79.994728300000006</v>
      </c>
      <c r="J1081" s="1" t="str">
        <f t="shared" si="177"/>
        <v>Fluid (lake)</v>
      </c>
      <c r="K1081" s="1" t="str">
        <f t="shared" si="178"/>
        <v>Untreated Water</v>
      </c>
      <c r="L1081">
        <v>59</v>
      </c>
      <c r="M1081" t="s">
        <v>88</v>
      </c>
      <c r="N1081">
        <v>1080</v>
      </c>
      <c r="O1081">
        <v>50</v>
      </c>
      <c r="P1081">
        <v>6.1</v>
      </c>
      <c r="Q1081">
        <v>2.5000000000000001E-2</v>
      </c>
      <c r="R1081">
        <v>4.5999999999999996</v>
      </c>
      <c r="S1081">
        <v>1.4</v>
      </c>
      <c r="T1081">
        <v>13</v>
      </c>
    </row>
    <row r="1082" spans="1:20" hidden="1" x14ac:dyDescent="0.3">
      <c r="A1082" t="s">
        <v>4186</v>
      </c>
      <c r="B1082" t="s">
        <v>4187</v>
      </c>
      <c r="C1082" s="1" t="str">
        <f t="shared" si="172"/>
        <v>21:0691</v>
      </c>
      <c r="D1082" s="1" t="str">
        <f>HYPERLINK("https://geochem.nrcan.gc.ca/cdogs/content/svy/svy_e.htm", "")</f>
        <v/>
      </c>
      <c r="G1082" s="1" t="str">
        <f>HYPERLINK("https://geochem.nrcan.gc.ca/cdogs/content/cr_/cr_00081_e.htm", "81")</f>
        <v>81</v>
      </c>
      <c r="J1082" t="s">
        <v>46</v>
      </c>
      <c r="K1082" t="s">
        <v>47</v>
      </c>
      <c r="L1082">
        <v>59</v>
      </c>
      <c r="M1082" t="s">
        <v>48</v>
      </c>
      <c r="N1082">
        <v>1081</v>
      </c>
      <c r="O1082">
        <v>60</v>
      </c>
      <c r="P1082">
        <v>7.7</v>
      </c>
      <c r="Q1082">
        <v>0.35</v>
      </c>
      <c r="R1082">
        <v>48.5</v>
      </c>
      <c r="S1082">
        <v>3.1</v>
      </c>
      <c r="T1082">
        <v>129</v>
      </c>
    </row>
    <row r="1083" spans="1:20" hidden="1" x14ac:dyDescent="0.3">
      <c r="A1083" t="s">
        <v>4188</v>
      </c>
      <c r="B1083" t="s">
        <v>4189</v>
      </c>
      <c r="C1083" s="1" t="str">
        <f t="shared" si="172"/>
        <v>21:0691</v>
      </c>
      <c r="D1083" s="1" t="str">
        <f t="shared" ref="D1083:D1098" si="179">HYPERLINK("https://geochem.nrcan.gc.ca/cdogs/content/svy/svy210209_e.htm", "21:0209")</f>
        <v>21:0209</v>
      </c>
      <c r="E1083" t="s">
        <v>4190</v>
      </c>
      <c r="F1083" t="s">
        <v>4191</v>
      </c>
      <c r="H1083">
        <v>46.697397000000002</v>
      </c>
      <c r="I1083">
        <v>-79.9953675</v>
      </c>
      <c r="J1083" s="1" t="str">
        <f t="shared" ref="J1083:J1098" si="180">HYPERLINK("https://geochem.nrcan.gc.ca/cdogs/content/kwd/kwd020016_e.htm", "Fluid (lake)")</f>
        <v>Fluid (lake)</v>
      </c>
      <c r="K1083" s="1" t="str">
        <f t="shared" ref="K1083:K1098" si="181">HYPERLINK("https://geochem.nrcan.gc.ca/cdogs/content/kwd/kwd080007_e.htm", "Untreated Water")</f>
        <v>Untreated Water</v>
      </c>
      <c r="L1083">
        <v>59</v>
      </c>
      <c r="M1083" t="s">
        <v>93</v>
      </c>
      <c r="N1083">
        <v>1082</v>
      </c>
      <c r="O1083">
        <v>50</v>
      </c>
      <c r="P1083">
        <v>6.1</v>
      </c>
      <c r="Q1083">
        <v>2.5000000000000001E-2</v>
      </c>
      <c r="R1083">
        <v>5.5</v>
      </c>
      <c r="S1083">
        <v>1.7</v>
      </c>
      <c r="T1083">
        <v>15</v>
      </c>
    </row>
    <row r="1084" spans="1:20" hidden="1" x14ac:dyDescent="0.3">
      <c r="A1084" t="s">
        <v>4192</v>
      </c>
      <c r="B1084" t="s">
        <v>4193</v>
      </c>
      <c r="C1084" s="1" t="str">
        <f t="shared" si="172"/>
        <v>21:0691</v>
      </c>
      <c r="D1084" s="1" t="str">
        <f t="shared" si="179"/>
        <v>21:0209</v>
      </c>
      <c r="E1084" t="s">
        <v>4194</v>
      </c>
      <c r="F1084" t="s">
        <v>4195</v>
      </c>
      <c r="H1084">
        <v>46.723075600000001</v>
      </c>
      <c r="I1084">
        <v>-79.996749199999996</v>
      </c>
      <c r="J1084" s="1" t="str">
        <f t="shared" si="180"/>
        <v>Fluid (lake)</v>
      </c>
      <c r="K1084" s="1" t="str">
        <f t="shared" si="181"/>
        <v>Untreated Water</v>
      </c>
      <c r="L1084">
        <v>59</v>
      </c>
      <c r="M1084" t="s">
        <v>98</v>
      </c>
      <c r="N1084">
        <v>1083</v>
      </c>
      <c r="O1084">
        <v>40</v>
      </c>
      <c r="P1084">
        <v>6.1</v>
      </c>
      <c r="Q1084">
        <v>2.5000000000000001E-2</v>
      </c>
      <c r="R1084">
        <v>5.8</v>
      </c>
      <c r="S1084">
        <v>1.7</v>
      </c>
      <c r="T1084">
        <v>14</v>
      </c>
    </row>
    <row r="1085" spans="1:20" hidden="1" x14ac:dyDescent="0.3">
      <c r="A1085" t="s">
        <v>4196</v>
      </c>
      <c r="B1085" t="s">
        <v>4197</v>
      </c>
      <c r="C1085" s="1" t="str">
        <f t="shared" si="172"/>
        <v>21:0691</v>
      </c>
      <c r="D1085" s="1" t="str">
        <f t="shared" si="179"/>
        <v>21:0209</v>
      </c>
      <c r="E1085" t="s">
        <v>4198</v>
      </c>
      <c r="F1085" t="s">
        <v>4199</v>
      </c>
      <c r="H1085">
        <v>46.762298999999999</v>
      </c>
      <c r="I1085">
        <v>-79.974793500000004</v>
      </c>
      <c r="J1085" s="1" t="str">
        <f t="shared" si="180"/>
        <v>Fluid (lake)</v>
      </c>
      <c r="K1085" s="1" t="str">
        <f t="shared" si="181"/>
        <v>Untreated Water</v>
      </c>
      <c r="L1085">
        <v>59</v>
      </c>
      <c r="M1085" t="s">
        <v>103</v>
      </c>
      <c r="N1085">
        <v>1084</v>
      </c>
      <c r="O1085">
        <v>60</v>
      </c>
      <c r="P1085">
        <v>5.8</v>
      </c>
      <c r="Q1085">
        <v>2.5000000000000001E-2</v>
      </c>
      <c r="R1085">
        <v>2.2999999999999998</v>
      </c>
      <c r="S1085">
        <v>1.2</v>
      </c>
      <c r="T1085">
        <v>6</v>
      </c>
    </row>
    <row r="1086" spans="1:20" hidden="1" x14ac:dyDescent="0.3">
      <c r="A1086" t="s">
        <v>4200</v>
      </c>
      <c r="B1086" t="s">
        <v>4201</v>
      </c>
      <c r="C1086" s="1" t="str">
        <f t="shared" si="172"/>
        <v>21:0691</v>
      </c>
      <c r="D1086" s="1" t="str">
        <f t="shared" si="179"/>
        <v>21:0209</v>
      </c>
      <c r="E1086" t="s">
        <v>4202</v>
      </c>
      <c r="F1086" t="s">
        <v>4203</v>
      </c>
      <c r="H1086">
        <v>46.8021569</v>
      </c>
      <c r="I1086">
        <v>-79.991951900000004</v>
      </c>
      <c r="J1086" s="1" t="str">
        <f t="shared" si="180"/>
        <v>Fluid (lake)</v>
      </c>
      <c r="K1086" s="1" t="str">
        <f t="shared" si="181"/>
        <v>Untreated Water</v>
      </c>
      <c r="L1086">
        <v>59</v>
      </c>
      <c r="M1086" t="s">
        <v>108</v>
      </c>
      <c r="N1086">
        <v>1085</v>
      </c>
      <c r="O1086">
        <v>60</v>
      </c>
      <c r="P1086">
        <v>6</v>
      </c>
      <c r="Q1086">
        <v>2.5000000000000001E-2</v>
      </c>
      <c r="R1086">
        <v>6</v>
      </c>
      <c r="S1086">
        <v>1.7</v>
      </c>
      <c r="T1086">
        <v>13</v>
      </c>
    </row>
    <row r="1087" spans="1:20" hidden="1" x14ac:dyDescent="0.3">
      <c r="A1087" t="s">
        <v>4204</v>
      </c>
      <c r="B1087" t="s">
        <v>4205</v>
      </c>
      <c r="C1087" s="1" t="str">
        <f t="shared" si="172"/>
        <v>21:0691</v>
      </c>
      <c r="D1087" s="1" t="str">
        <f t="shared" si="179"/>
        <v>21:0209</v>
      </c>
      <c r="E1087" t="s">
        <v>4206</v>
      </c>
      <c r="F1087" t="s">
        <v>4207</v>
      </c>
      <c r="H1087">
        <v>46.838758499999997</v>
      </c>
      <c r="I1087">
        <v>-79.987898299999998</v>
      </c>
      <c r="J1087" s="1" t="str">
        <f t="shared" si="180"/>
        <v>Fluid (lake)</v>
      </c>
      <c r="K1087" s="1" t="str">
        <f t="shared" si="181"/>
        <v>Untreated Water</v>
      </c>
      <c r="L1087">
        <v>59</v>
      </c>
      <c r="M1087" t="s">
        <v>113</v>
      </c>
      <c r="N1087">
        <v>1086</v>
      </c>
      <c r="O1087">
        <v>60</v>
      </c>
      <c r="P1087">
        <v>6.1</v>
      </c>
      <c r="Q1087">
        <v>2.5000000000000001E-2</v>
      </c>
      <c r="R1087">
        <v>5.7</v>
      </c>
      <c r="S1087">
        <v>1.7</v>
      </c>
      <c r="T1087">
        <v>16</v>
      </c>
    </row>
    <row r="1088" spans="1:20" hidden="1" x14ac:dyDescent="0.3">
      <c r="A1088" t="s">
        <v>4208</v>
      </c>
      <c r="B1088" t="s">
        <v>4209</v>
      </c>
      <c r="C1088" s="1" t="str">
        <f t="shared" si="172"/>
        <v>21:0691</v>
      </c>
      <c r="D1088" s="1" t="str">
        <f t="shared" si="179"/>
        <v>21:0209</v>
      </c>
      <c r="E1088" t="s">
        <v>4210</v>
      </c>
      <c r="F1088" t="s">
        <v>4211</v>
      </c>
      <c r="H1088">
        <v>46.8555937</v>
      </c>
      <c r="I1088">
        <v>-79.988358399999996</v>
      </c>
      <c r="J1088" s="1" t="str">
        <f t="shared" si="180"/>
        <v>Fluid (lake)</v>
      </c>
      <c r="K1088" s="1" t="str">
        <f t="shared" si="181"/>
        <v>Untreated Water</v>
      </c>
      <c r="L1088">
        <v>60</v>
      </c>
      <c r="M1088" t="s">
        <v>33</v>
      </c>
      <c r="N1088">
        <v>1087</v>
      </c>
      <c r="O1088">
        <v>50</v>
      </c>
      <c r="P1088">
        <v>6</v>
      </c>
      <c r="Q1088">
        <v>2.5000000000000001E-2</v>
      </c>
      <c r="R1088">
        <v>5.8</v>
      </c>
      <c r="S1088">
        <v>1.7</v>
      </c>
      <c r="T1088">
        <v>13</v>
      </c>
    </row>
    <row r="1089" spans="1:20" hidden="1" x14ac:dyDescent="0.3">
      <c r="A1089" t="s">
        <v>4212</v>
      </c>
      <c r="B1089" t="s">
        <v>4213</v>
      </c>
      <c r="C1089" s="1" t="str">
        <f t="shared" si="172"/>
        <v>21:0691</v>
      </c>
      <c r="D1089" s="1" t="str">
        <f t="shared" si="179"/>
        <v>21:0209</v>
      </c>
      <c r="E1089" t="s">
        <v>4214</v>
      </c>
      <c r="F1089" t="s">
        <v>4215</v>
      </c>
      <c r="H1089">
        <v>46.903980400000002</v>
      </c>
      <c r="I1089">
        <v>-79.991381099999998</v>
      </c>
      <c r="J1089" s="1" t="str">
        <f t="shared" si="180"/>
        <v>Fluid (lake)</v>
      </c>
      <c r="K1089" s="1" t="str">
        <f t="shared" si="181"/>
        <v>Untreated Water</v>
      </c>
      <c r="L1089">
        <v>60</v>
      </c>
      <c r="M1089" t="s">
        <v>38</v>
      </c>
      <c r="N1089">
        <v>1088</v>
      </c>
      <c r="O1089">
        <v>40</v>
      </c>
      <c r="P1089">
        <v>5.0999999999999996</v>
      </c>
      <c r="Q1089">
        <v>2.5000000000000001E-2</v>
      </c>
      <c r="R1089">
        <v>3.3</v>
      </c>
      <c r="S1089">
        <v>1</v>
      </c>
      <c r="T1089">
        <v>3</v>
      </c>
    </row>
    <row r="1090" spans="1:20" hidden="1" x14ac:dyDescent="0.3">
      <c r="A1090" t="s">
        <v>4216</v>
      </c>
      <c r="B1090" t="s">
        <v>4217</v>
      </c>
      <c r="C1090" s="1" t="str">
        <f t="shared" ref="C1090:C1153" si="182">HYPERLINK("https://geochem.nrcan.gc.ca/cdogs/content/bdl/bdl210691_e.htm", "21:0691")</f>
        <v>21:0691</v>
      </c>
      <c r="D1090" s="1" t="str">
        <f t="shared" si="179"/>
        <v>21:0209</v>
      </c>
      <c r="E1090" t="s">
        <v>4218</v>
      </c>
      <c r="F1090" t="s">
        <v>4219</v>
      </c>
      <c r="H1090">
        <v>46.900837299999999</v>
      </c>
      <c r="I1090">
        <v>-79.932659099999995</v>
      </c>
      <c r="J1090" s="1" t="str">
        <f t="shared" si="180"/>
        <v>Fluid (lake)</v>
      </c>
      <c r="K1090" s="1" t="str">
        <f t="shared" si="181"/>
        <v>Untreated Water</v>
      </c>
      <c r="L1090">
        <v>60</v>
      </c>
      <c r="M1090" t="s">
        <v>24</v>
      </c>
      <c r="N1090">
        <v>1089</v>
      </c>
      <c r="O1090">
        <v>40</v>
      </c>
      <c r="P1090">
        <v>5.6</v>
      </c>
      <c r="Q1090">
        <v>2.5000000000000001E-2</v>
      </c>
      <c r="R1090">
        <v>7.5</v>
      </c>
      <c r="S1090">
        <v>2</v>
      </c>
      <c r="T1090">
        <v>9</v>
      </c>
    </row>
    <row r="1091" spans="1:20" hidden="1" x14ac:dyDescent="0.3">
      <c r="A1091" t="s">
        <v>4220</v>
      </c>
      <c r="B1091" t="s">
        <v>4221</v>
      </c>
      <c r="C1091" s="1" t="str">
        <f t="shared" si="182"/>
        <v>21:0691</v>
      </c>
      <c r="D1091" s="1" t="str">
        <f t="shared" si="179"/>
        <v>21:0209</v>
      </c>
      <c r="E1091" t="s">
        <v>4218</v>
      </c>
      <c r="F1091" t="s">
        <v>4222</v>
      </c>
      <c r="H1091">
        <v>46.900837299999999</v>
      </c>
      <c r="I1091">
        <v>-79.932659099999995</v>
      </c>
      <c r="J1091" s="1" t="str">
        <f t="shared" si="180"/>
        <v>Fluid (lake)</v>
      </c>
      <c r="K1091" s="1" t="str">
        <f t="shared" si="181"/>
        <v>Untreated Water</v>
      </c>
      <c r="L1091">
        <v>60</v>
      </c>
      <c r="M1091" t="s">
        <v>28</v>
      </c>
      <c r="N1091">
        <v>1090</v>
      </c>
      <c r="O1091">
        <v>40</v>
      </c>
      <c r="P1091">
        <v>5.6</v>
      </c>
      <c r="Q1091">
        <v>2.5000000000000001E-2</v>
      </c>
      <c r="R1091">
        <v>7.5</v>
      </c>
      <c r="S1091">
        <v>2.1</v>
      </c>
      <c r="T1091">
        <v>9</v>
      </c>
    </row>
    <row r="1092" spans="1:20" hidden="1" x14ac:dyDescent="0.3">
      <c r="A1092" t="s">
        <v>4223</v>
      </c>
      <c r="B1092" t="s">
        <v>4224</v>
      </c>
      <c r="C1092" s="1" t="str">
        <f t="shared" si="182"/>
        <v>21:0691</v>
      </c>
      <c r="D1092" s="1" t="str">
        <f t="shared" si="179"/>
        <v>21:0209</v>
      </c>
      <c r="E1092" t="s">
        <v>4225</v>
      </c>
      <c r="F1092" t="s">
        <v>4226</v>
      </c>
      <c r="H1092">
        <v>46.897247100000001</v>
      </c>
      <c r="I1092">
        <v>-79.903282399999995</v>
      </c>
      <c r="J1092" s="1" t="str">
        <f t="shared" si="180"/>
        <v>Fluid (lake)</v>
      </c>
      <c r="K1092" s="1" t="str">
        <f t="shared" si="181"/>
        <v>Untreated Water</v>
      </c>
      <c r="L1092">
        <v>60</v>
      </c>
      <c r="M1092" t="s">
        <v>43</v>
      </c>
      <c r="N1092">
        <v>1091</v>
      </c>
      <c r="O1092">
        <v>40</v>
      </c>
      <c r="P1092">
        <v>5.7</v>
      </c>
      <c r="Q1092">
        <v>2.5000000000000001E-2</v>
      </c>
      <c r="R1092">
        <v>6.3</v>
      </c>
      <c r="S1092">
        <v>2</v>
      </c>
      <c r="T1092">
        <v>13</v>
      </c>
    </row>
    <row r="1093" spans="1:20" hidden="1" x14ac:dyDescent="0.3">
      <c r="A1093" t="s">
        <v>4227</v>
      </c>
      <c r="B1093" t="s">
        <v>4228</v>
      </c>
      <c r="C1093" s="1" t="str">
        <f t="shared" si="182"/>
        <v>21:0691</v>
      </c>
      <c r="D1093" s="1" t="str">
        <f t="shared" si="179"/>
        <v>21:0209</v>
      </c>
      <c r="E1093" t="s">
        <v>4229</v>
      </c>
      <c r="F1093" t="s">
        <v>4230</v>
      </c>
      <c r="H1093">
        <v>46.895037799999997</v>
      </c>
      <c r="I1093">
        <v>-79.848845499999996</v>
      </c>
      <c r="J1093" s="1" t="str">
        <f t="shared" si="180"/>
        <v>Fluid (lake)</v>
      </c>
      <c r="K1093" s="1" t="str">
        <f t="shared" si="181"/>
        <v>Untreated Water</v>
      </c>
      <c r="L1093">
        <v>60</v>
      </c>
      <c r="M1093" t="s">
        <v>53</v>
      </c>
      <c r="N1093">
        <v>1092</v>
      </c>
      <c r="O1093">
        <v>40</v>
      </c>
      <c r="P1093">
        <v>5.7</v>
      </c>
      <c r="Q1093">
        <v>2.5000000000000001E-2</v>
      </c>
      <c r="R1093">
        <v>6.3</v>
      </c>
      <c r="S1093">
        <v>1.9</v>
      </c>
      <c r="T1093">
        <v>11</v>
      </c>
    </row>
    <row r="1094" spans="1:20" hidden="1" x14ac:dyDescent="0.3">
      <c r="A1094" t="s">
        <v>4231</v>
      </c>
      <c r="B1094" t="s">
        <v>4232</v>
      </c>
      <c r="C1094" s="1" t="str">
        <f t="shared" si="182"/>
        <v>21:0691</v>
      </c>
      <c r="D1094" s="1" t="str">
        <f t="shared" si="179"/>
        <v>21:0209</v>
      </c>
      <c r="E1094" t="s">
        <v>4233</v>
      </c>
      <c r="F1094" t="s">
        <v>4234</v>
      </c>
      <c r="H1094">
        <v>46.888198000000003</v>
      </c>
      <c r="I1094">
        <v>-79.812827400000003</v>
      </c>
      <c r="J1094" s="1" t="str">
        <f t="shared" si="180"/>
        <v>Fluid (lake)</v>
      </c>
      <c r="K1094" s="1" t="str">
        <f t="shared" si="181"/>
        <v>Untreated Water</v>
      </c>
      <c r="L1094">
        <v>60</v>
      </c>
      <c r="M1094" t="s">
        <v>58</v>
      </c>
      <c r="N1094">
        <v>1093</v>
      </c>
      <c r="O1094">
        <v>40</v>
      </c>
      <c r="P1094">
        <v>5.7</v>
      </c>
      <c r="Q1094">
        <v>2.5000000000000001E-2</v>
      </c>
      <c r="R1094">
        <v>8</v>
      </c>
      <c r="S1094">
        <v>2.1</v>
      </c>
      <c r="T1094">
        <v>16</v>
      </c>
    </row>
    <row r="1095" spans="1:20" hidden="1" x14ac:dyDescent="0.3">
      <c r="A1095" t="s">
        <v>4235</v>
      </c>
      <c r="B1095" t="s">
        <v>4236</v>
      </c>
      <c r="C1095" s="1" t="str">
        <f t="shared" si="182"/>
        <v>21:0691</v>
      </c>
      <c r="D1095" s="1" t="str">
        <f t="shared" si="179"/>
        <v>21:0209</v>
      </c>
      <c r="E1095" t="s">
        <v>4237</v>
      </c>
      <c r="F1095" t="s">
        <v>4238</v>
      </c>
      <c r="H1095">
        <v>46.894867300000001</v>
      </c>
      <c r="I1095">
        <v>-79.761953599999998</v>
      </c>
      <c r="J1095" s="1" t="str">
        <f t="shared" si="180"/>
        <v>Fluid (lake)</v>
      </c>
      <c r="K1095" s="1" t="str">
        <f t="shared" si="181"/>
        <v>Untreated Water</v>
      </c>
      <c r="L1095">
        <v>60</v>
      </c>
      <c r="M1095" t="s">
        <v>63</v>
      </c>
      <c r="N1095">
        <v>1094</v>
      </c>
      <c r="O1095">
        <v>40</v>
      </c>
      <c r="P1095">
        <v>5.8</v>
      </c>
      <c r="Q1095">
        <v>2.5000000000000001E-2</v>
      </c>
      <c r="R1095">
        <v>10.5</v>
      </c>
      <c r="S1095">
        <v>2.2000000000000002</v>
      </c>
      <c r="T1095">
        <v>17</v>
      </c>
    </row>
    <row r="1096" spans="1:20" hidden="1" x14ac:dyDescent="0.3">
      <c r="A1096" t="s">
        <v>4239</v>
      </c>
      <c r="B1096" t="s">
        <v>4240</v>
      </c>
      <c r="C1096" s="1" t="str">
        <f t="shared" si="182"/>
        <v>21:0691</v>
      </c>
      <c r="D1096" s="1" t="str">
        <f t="shared" si="179"/>
        <v>21:0209</v>
      </c>
      <c r="E1096" t="s">
        <v>4241</v>
      </c>
      <c r="F1096" t="s">
        <v>4242</v>
      </c>
      <c r="H1096">
        <v>46.866987799999997</v>
      </c>
      <c r="I1096">
        <v>-79.804553799999994</v>
      </c>
      <c r="J1096" s="1" t="str">
        <f t="shared" si="180"/>
        <v>Fluid (lake)</v>
      </c>
      <c r="K1096" s="1" t="str">
        <f t="shared" si="181"/>
        <v>Untreated Water</v>
      </c>
      <c r="L1096">
        <v>60</v>
      </c>
      <c r="M1096" t="s">
        <v>68</v>
      </c>
      <c r="N1096">
        <v>1095</v>
      </c>
      <c r="O1096">
        <v>40</v>
      </c>
      <c r="P1096">
        <v>5.4</v>
      </c>
      <c r="Q1096">
        <v>2.5000000000000001E-2</v>
      </c>
      <c r="R1096">
        <v>4.3</v>
      </c>
      <c r="S1096">
        <v>1.2</v>
      </c>
      <c r="T1096">
        <v>4</v>
      </c>
    </row>
    <row r="1097" spans="1:20" hidden="1" x14ac:dyDescent="0.3">
      <c r="A1097" t="s">
        <v>4243</v>
      </c>
      <c r="B1097" t="s">
        <v>4244</v>
      </c>
      <c r="C1097" s="1" t="str">
        <f t="shared" si="182"/>
        <v>21:0691</v>
      </c>
      <c r="D1097" s="1" t="str">
        <f t="shared" si="179"/>
        <v>21:0209</v>
      </c>
      <c r="E1097" t="s">
        <v>4245</v>
      </c>
      <c r="F1097" t="s">
        <v>4246</v>
      </c>
      <c r="H1097">
        <v>46.861718199999999</v>
      </c>
      <c r="I1097">
        <v>-79.846181799999997</v>
      </c>
      <c r="J1097" s="1" t="str">
        <f t="shared" si="180"/>
        <v>Fluid (lake)</v>
      </c>
      <c r="K1097" s="1" t="str">
        <f t="shared" si="181"/>
        <v>Untreated Water</v>
      </c>
      <c r="L1097">
        <v>60</v>
      </c>
      <c r="M1097" t="s">
        <v>73</v>
      </c>
      <c r="N1097">
        <v>1096</v>
      </c>
      <c r="O1097">
        <v>40</v>
      </c>
      <c r="P1097">
        <v>5.7</v>
      </c>
      <c r="Q1097">
        <v>2.5000000000000001E-2</v>
      </c>
      <c r="R1097">
        <v>7.8</v>
      </c>
      <c r="S1097">
        <v>2.1</v>
      </c>
      <c r="T1097">
        <v>17</v>
      </c>
    </row>
    <row r="1098" spans="1:20" hidden="1" x14ac:dyDescent="0.3">
      <c r="A1098" t="s">
        <v>4247</v>
      </c>
      <c r="B1098" t="s">
        <v>4248</v>
      </c>
      <c r="C1098" s="1" t="str">
        <f t="shared" si="182"/>
        <v>21:0691</v>
      </c>
      <c r="D1098" s="1" t="str">
        <f t="shared" si="179"/>
        <v>21:0209</v>
      </c>
      <c r="E1098" t="s">
        <v>4249</v>
      </c>
      <c r="F1098" t="s">
        <v>4250</v>
      </c>
      <c r="H1098">
        <v>46.862858500000002</v>
      </c>
      <c r="I1098">
        <v>-79.890464499999993</v>
      </c>
      <c r="J1098" s="1" t="str">
        <f t="shared" si="180"/>
        <v>Fluid (lake)</v>
      </c>
      <c r="K1098" s="1" t="str">
        <f t="shared" si="181"/>
        <v>Untreated Water</v>
      </c>
      <c r="L1098">
        <v>60</v>
      </c>
      <c r="M1098" t="s">
        <v>78</v>
      </c>
      <c r="N1098">
        <v>1097</v>
      </c>
      <c r="O1098">
        <v>40</v>
      </c>
      <c r="P1098">
        <v>5.7</v>
      </c>
      <c r="Q1098">
        <v>2.5000000000000001E-2</v>
      </c>
      <c r="R1098">
        <v>8.5</v>
      </c>
      <c r="S1098">
        <v>2.2000000000000002</v>
      </c>
      <c r="T1098">
        <v>15</v>
      </c>
    </row>
    <row r="1099" spans="1:20" hidden="1" x14ac:dyDescent="0.3">
      <c r="A1099" t="s">
        <v>4251</v>
      </c>
      <c r="B1099" t="s">
        <v>4252</v>
      </c>
      <c r="C1099" s="1" t="str">
        <f t="shared" si="182"/>
        <v>21:0691</v>
      </c>
      <c r="D1099" s="1" t="str">
        <f>HYPERLINK("https://geochem.nrcan.gc.ca/cdogs/content/svy/svy_e.htm", "")</f>
        <v/>
      </c>
      <c r="G1099" s="1" t="str">
        <f>HYPERLINK("https://geochem.nrcan.gc.ca/cdogs/content/cr_/cr_00081_e.htm", "81")</f>
        <v>81</v>
      </c>
      <c r="J1099" t="s">
        <v>46</v>
      </c>
      <c r="K1099" t="s">
        <v>47</v>
      </c>
      <c r="L1099">
        <v>60</v>
      </c>
      <c r="M1099" t="s">
        <v>48</v>
      </c>
      <c r="N1099">
        <v>1098</v>
      </c>
      <c r="O1099">
        <v>40</v>
      </c>
      <c r="P1099">
        <v>7.5</v>
      </c>
      <c r="Q1099">
        <v>2.5000000000000001E-2</v>
      </c>
      <c r="R1099">
        <v>49</v>
      </c>
      <c r="S1099">
        <v>3.3</v>
      </c>
      <c r="T1099">
        <v>126</v>
      </c>
    </row>
    <row r="1100" spans="1:20" hidden="1" x14ac:dyDescent="0.3">
      <c r="A1100" t="s">
        <v>4253</v>
      </c>
      <c r="B1100" t="s">
        <v>4254</v>
      </c>
      <c r="C1100" s="1" t="str">
        <f t="shared" si="182"/>
        <v>21:0691</v>
      </c>
      <c r="D1100" s="1" t="str">
        <f t="shared" ref="D1100:D1109" si="183">HYPERLINK("https://geochem.nrcan.gc.ca/cdogs/content/svy/svy210209_e.htm", "21:0209")</f>
        <v>21:0209</v>
      </c>
      <c r="E1100" t="s">
        <v>4255</v>
      </c>
      <c r="F1100" t="s">
        <v>4256</v>
      </c>
      <c r="H1100">
        <v>46.852823899999997</v>
      </c>
      <c r="I1100">
        <v>-79.931203699999998</v>
      </c>
      <c r="J1100" s="1" t="str">
        <f t="shared" ref="J1100:J1109" si="184">HYPERLINK("https://geochem.nrcan.gc.ca/cdogs/content/kwd/kwd020016_e.htm", "Fluid (lake)")</f>
        <v>Fluid (lake)</v>
      </c>
      <c r="K1100" s="1" t="str">
        <f t="shared" ref="K1100:K1109" si="185">HYPERLINK("https://geochem.nrcan.gc.ca/cdogs/content/kwd/kwd080007_e.htm", "Untreated Water")</f>
        <v>Untreated Water</v>
      </c>
      <c r="L1100">
        <v>60</v>
      </c>
      <c r="M1100" t="s">
        <v>83</v>
      </c>
      <c r="N1100">
        <v>1099</v>
      </c>
      <c r="O1100">
        <v>50</v>
      </c>
      <c r="P1100">
        <v>5.8</v>
      </c>
      <c r="Q1100">
        <v>2.5000000000000001E-2</v>
      </c>
      <c r="R1100">
        <v>9.5</v>
      </c>
      <c r="S1100">
        <v>2.6</v>
      </c>
      <c r="T1100">
        <v>16</v>
      </c>
    </row>
    <row r="1101" spans="1:20" hidden="1" x14ac:dyDescent="0.3">
      <c r="A1101" t="s">
        <v>4257</v>
      </c>
      <c r="B1101" t="s">
        <v>4258</v>
      </c>
      <c r="C1101" s="1" t="str">
        <f t="shared" si="182"/>
        <v>21:0691</v>
      </c>
      <c r="D1101" s="1" t="str">
        <f t="shared" si="183"/>
        <v>21:0209</v>
      </c>
      <c r="E1101" t="s">
        <v>4259</v>
      </c>
      <c r="F1101" t="s">
        <v>4260</v>
      </c>
      <c r="H1101">
        <v>46.863676499999997</v>
      </c>
      <c r="I1101">
        <v>-79.963252800000006</v>
      </c>
      <c r="J1101" s="1" t="str">
        <f t="shared" si="184"/>
        <v>Fluid (lake)</v>
      </c>
      <c r="K1101" s="1" t="str">
        <f t="shared" si="185"/>
        <v>Untreated Water</v>
      </c>
      <c r="L1101">
        <v>60</v>
      </c>
      <c r="M1101" t="s">
        <v>88</v>
      </c>
      <c r="N1101">
        <v>1100</v>
      </c>
      <c r="O1101">
        <v>50</v>
      </c>
      <c r="P1101">
        <v>5.6</v>
      </c>
      <c r="Q1101">
        <v>2.5000000000000001E-2</v>
      </c>
      <c r="R1101">
        <v>8.5</v>
      </c>
      <c r="S1101">
        <v>1.9</v>
      </c>
      <c r="T1101">
        <v>12</v>
      </c>
    </row>
    <row r="1102" spans="1:20" hidden="1" x14ac:dyDescent="0.3">
      <c r="A1102" t="s">
        <v>4261</v>
      </c>
      <c r="B1102" t="s">
        <v>4262</v>
      </c>
      <c r="C1102" s="1" t="str">
        <f t="shared" si="182"/>
        <v>21:0691</v>
      </c>
      <c r="D1102" s="1" t="str">
        <f t="shared" si="183"/>
        <v>21:0209</v>
      </c>
      <c r="E1102" t="s">
        <v>4263</v>
      </c>
      <c r="F1102" t="s">
        <v>4264</v>
      </c>
      <c r="H1102">
        <v>46.822775900000003</v>
      </c>
      <c r="I1102">
        <v>-79.964874100000003</v>
      </c>
      <c r="J1102" s="1" t="str">
        <f t="shared" si="184"/>
        <v>Fluid (lake)</v>
      </c>
      <c r="K1102" s="1" t="str">
        <f t="shared" si="185"/>
        <v>Untreated Water</v>
      </c>
      <c r="L1102">
        <v>60</v>
      </c>
      <c r="M1102" t="s">
        <v>93</v>
      </c>
      <c r="N1102">
        <v>1101</v>
      </c>
      <c r="O1102">
        <v>40</v>
      </c>
      <c r="P1102">
        <v>5.6</v>
      </c>
      <c r="Q1102">
        <v>2.5000000000000001E-2</v>
      </c>
      <c r="R1102">
        <v>8.3000000000000007</v>
      </c>
      <c r="S1102">
        <v>2</v>
      </c>
      <c r="T1102">
        <v>12</v>
      </c>
    </row>
    <row r="1103" spans="1:20" hidden="1" x14ac:dyDescent="0.3">
      <c r="A1103" t="s">
        <v>4265</v>
      </c>
      <c r="B1103" t="s">
        <v>4266</v>
      </c>
      <c r="C1103" s="1" t="str">
        <f t="shared" si="182"/>
        <v>21:0691</v>
      </c>
      <c r="D1103" s="1" t="str">
        <f t="shared" si="183"/>
        <v>21:0209</v>
      </c>
      <c r="E1103" t="s">
        <v>4267</v>
      </c>
      <c r="F1103" t="s">
        <v>4268</v>
      </c>
      <c r="H1103">
        <v>46.804740799999998</v>
      </c>
      <c r="I1103">
        <v>-79.927671399999994</v>
      </c>
      <c r="J1103" s="1" t="str">
        <f t="shared" si="184"/>
        <v>Fluid (lake)</v>
      </c>
      <c r="K1103" s="1" t="str">
        <f t="shared" si="185"/>
        <v>Untreated Water</v>
      </c>
      <c r="L1103">
        <v>60</v>
      </c>
      <c r="M1103" t="s">
        <v>98</v>
      </c>
      <c r="N1103">
        <v>1102</v>
      </c>
      <c r="O1103">
        <v>40</v>
      </c>
      <c r="P1103">
        <v>5.8</v>
      </c>
      <c r="Q1103">
        <v>2.5000000000000001E-2</v>
      </c>
      <c r="R1103">
        <v>8</v>
      </c>
      <c r="S1103">
        <v>2.5</v>
      </c>
      <c r="T1103">
        <v>16</v>
      </c>
    </row>
    <row r="1104" spans="1:20" hidden="1" x14ac:dyDescent="0.3">
      <c r="A1104" t="s">
        <v>4269</v>
      </c>
      <c r="B1104" t="s">
        <v>4270</v>
      </c>
      <c r="C1104" s="1" t="str">
        <f t="shared" si="182"/>
        <v>21:0691</v>
      </c>
      <c r="D1104" s="1" t="str">
        <f t="shared" si="183"/>
        <v>21:0209</v>
      </c>
      <c r="E1104" t="s">
        <v>4271</v>
      </c>
      <c r="F1104" t="s">
        <v>4272</v>
      </c>
      <c r="H1104">
        <v>46.759238799999999</v>
      </c>
      <c r="I1104">
        <v>-79.941106099999999</v>
      </c>
      <c r="J1104" s="1" t="str">
        <f t="shared" si="184"/>
        <v>Fluid (lake)</v>
      </c>
      <c r="K1104" s="1" t="str">
        <f t="shared" si="185"/>
        <v>Untreated Water</v>
      </c>
      <c r="L1104">
        <v>60</v>
      </c>
      <c r="M1104" t="s">
        <v>103</v>
      </c>
      <c r="N1104">
        <v>1103</v>
      </c>
      <c r="O1104">
        <v>40</v>
      </c>
      <c r="P1104">
        <v>5.6</v>
      </c>
      <c r="Q1104">
        <v>2.5000000000000001E-2</v>
      </c>
      <c r="R1104">
        <v>4.7</v>
      </c>
      <c r="S1104">
        <v>1.5</v>
      </c>
      <c r="T1104">
        <v>8</v>
      </c>
    </row>
    <row r="1105" spans="1:20" hidden="1" x14ac:dyDescent="0.3">
      <c r="A1105" t="s">
        <v>4273</v>
      </c>
      <c r="B1105" t="s">
        <v>4274</v>
      </c>
      <c r="C1105" s="1" t="str">
        <f t="shared" si="182"/>
        <v>21:0691</v>
      </c>
      <c r="D1105" s="1" t="str">
        <f t="shared" si="183"/>
        <v>21:0209</v>
      </c>
      <c r="E1105" t="s">
        <v>4275</v>
      </c>
      <c r="F1105" t="s">
        <v>4276</v>
      </c>
      <c r="H1105">
        <v>46.727474600000001</v>
      </c>
      <c r="I1105">
        <v>-79.942499999999995</v>
      </c>
      <c r="J1105" s="1" t="str">
        <f t="shared" si="184"/>
        <v>Fluid (lake)</v>
      </c>
      <c r="K1105" s="1" t="str">
        <f t="shared" si="185"/>
        <v>Untreated Water</v>
      </c>
      <c r="L1105">
        <v>60</v>
      </c>
      <c r="M1105" t="s">
        <v>108</v>
      </c>
      <c r="N1105">
        <v>1104</v>
      </c>
      <c r="O1105">
        <v>50</v>
      </c>
      <c r="P1105">
        <v>5.0999999999999996</v>
      </c>
      <c r="Q1105">
        <v>2.5000000000000001E-2</v>
      </c>
      <c r="R1105">
        <v>2.2000000000000002</v>
      </c>
      <c r="S1105">
        <v>1</v>
      </c>
      <c r="T1105">
        <v>1</v>
      </c>
    </row>
    <row r="1106" spans="1:20" hidden="1" x14ac:dyDescent="0.3">
      <c r="A1106" t="s">
        <v>4277</v>
      </c>
      <c r="B1106" t="s">
        <v>4278</v>
      </c>
      <c r="C1106" s="1" t="str">
        <f t="shared" si="182"/>
        <v>21:0691</v>
      </c>
      <c r="D1106" s="1" t="str">
        <f t="shared" si="183"/>
        <v>21:0209</v>
      </c>
      <c r="E1106" t="s">
        <v>4279</v>
      </c>
      <c r="F1106" t="s">
        <v>4280</v>
      </c>
      <c r="H1106">
        <v>46.707015400000003</v>
      </c>
      <c r="I1106">
        <v>-79.939210399999993</v>
      </c>
      <c r="J1106" s="1" t="str">
        <f t="shared" si="184"/>
        <v>Fluid (lake)</v>
      </c>
      <c r="K1106" s="1" t="str">
        <f t="shared" si="185"/>
        <v>Untreated Water</v>
      </c>
      <c r="L1106">
        <v>60</v>
      </c>
      <c r="M1106" t="s">
        <v>113</v>
      </c>
      <c r="N1106">
        <v>1105</v>
      </c>
      <c r="O1106">
        <v>50</v>
      </c>
      <c r="P1106">
        <v>5.7</v>
      </c>
      <c r="Q1106">
        <v>2.5000000000000001E-2</v>
      </c>
      <c r="R1106">
        <v>8.5</v>
      </c>
      <c r="S1106">
        <v>2.1</v>
      </c>
      <c r="T1106">
        <v>16</v>
      </c>
    </row>
    <row r="1107" spans="1:20" hidden="1" x14ac:dyDescent="0.3">
      <c r="A1107" t="s">
        <v>4281</v>
      </c>
      <c r="B1107" t="s">
        <v>4282</v>
      </c>
      <c r="C1107" s="1" t="str">
        <f t="shared" si="182"/>
        <v>21:0691</v>
      </c>
      <c r="D1107" s="1" t="str">
        <f t="shared" si="183"/>
        <v>21:0209</v>
      </c>
      <c r="E1107" t="s">
        <v>4283</v>
      </c>
      <c r="F1107" t="s">
        <v>4284</v>
      </c>
      <c r="H1107">
        <v>46.707348099999997</v>
      </c>
      <c r="I1107">
        <v>-79.912293599999998</v>
      </c>
      <c r="J1107" s="1" t="str">
        <f t="shared" si="184"/>
        <v>Fluid (lake)</v>
      </c>
      <c r="K1107" s="1" t="str">
        <f t="shared" si="185"/>
        <v>Untreated Water</v>
      </c>
      <c r="L1107">
        <v>61</v>
      </c>
      <c r="M1107" t="s">
        <v>24</v>
      </c>
      <c r="N1107">
        <v>1106</v>
      </c>
      <c r="O1107">
        <v>50</v>
      </c>
      <c r="P1107">
        <v>5.4</v>
      </c>
      <c r="Q1107">
        <v>2.5000000000000001E-2</v>
      </c>
      <c r="R1107">
        <v>4.2</v>
      </c>
      <c r="S1107">
        <v>1.4</v>
      </c>
      <c r="T1107">
        <v>7</v>
      </c>
    </row>
    <row r="1108" spans="1:20" hidden="1" x14ac:dyDescent="0.3">
      <c r="A1108" t="s">
        <v>4285</v>
      </c>
      <c r="B1108" t="s">
        <v>4286</v>
      </c>
      <c r="C1108" s="1" t="str">
        <f t="shared" si="182"/>
        <v>21:0691</v>
      </c>
      <c r="D1108" s="1" t="str">
        <f t="shared" si="183"/>
        <v>21:0209</v>
      </c>
      <c r="E1108" t="s">
        <v>4283</v>
      </c>
      <c r="F1108" t="s">
        <v>4287</v>
      </c>
      <c r="H1108">
        <v>46.707348099999997</v>
      </c>
      <c r="I1108">
        <v>-79.912293599999998</v>
      </c>
      <c r="J1108" s="1" t="str">
        <f t="shared" si="184"/>
        <v>Fluid (lake)</v>
      </c>
      <c r="K1108" s="1" t="str">
        <f t="shared" si="185"/>
        <v>Untreated Water</v>
      </c>
      <c r="L1108">
        <v>61</v>
      </c>
      <c r="M1108" t="s">
        <v>28</v>
      </c>
      <c r="N1108">
        <v>1107</v>
      </c>
      <c r="O1108">
        <v>40</v>
      </c>
      <c r="P1108">
        <v>5.5</v>
      </c>
      <c r="Q1108">
        <v>2.5000000000000001E-2</v>
      </c>
      <c r="R1108">
        <v>4.3</v>
      </c>
      <c r="S1108">
        <v>1.3</v>
      </c>
      <c r="T1108">
        <v>6</v>
      </c>
    </row>
    <row r="1109" spans="1:20" hidden="1" x14ac:dyDescent="0.3">
      <c r="A1109" t="s">
        <v>4288</v>
      </c>
      <c r="B1109" t="s">
        <v>4289</v>
      </c>
      <c r="C1109" s="1" t="str">
        <f t="shared" si="182"/>
        <v>21:0691</v>
      </c>
      <c r="D1109" s="1" t="str">
        <f t="shared" si="183"/>
        <v>21:0209</v>
      </c>
      <c r="E1109" t="s">
        <v>4290</v>
      </c>
      <c r="F1109" t="s">
        <v>4291</v>
      </c>
      <c r="H1109">
        <v>46.679500900000001</v>
      </c>
      <c r="I1109">
        <v>-79.892284500000002</v>
      </c>
      <c r="J1109" s="1" t="str">
        <f t="shared" si="184"/>
        <v>Fluid (lake)</v>
      </c>
      <c r="K1109" s="1" t="str">
        <f t="shared" si="185"/>
        <v>Untreated Water</v>
      </c>
      <c r="L1109">
        <v>61</v>
      </c>
      <c r="M1109" t="s">
        <v>33</v>
      </c>
      <c r="N1109">
        <v>1108</v>
      </c>
      <c r="O1109">
        <v>50</v>
      </c>
      <c r="P1109">
        <v>5.8</v>
      </c>
      <c r="Q1109">
        <v>2.5000000000000001E-2</v>
      </c>
      <c r="R1109">
        <v>8.6999999999999993</v>
      </c>
      <c r="S1109">
        <v>1.9</v>
      </c>
      <c r="T1109">
        <v>17</v>
      </c>
    </row>
    <row r="1110" spans="1:20" hidden="1" x14ac:dyDescent="0.3">
      <c r="A1110" t="s">
        <v>4292</v>
      </c>
      <c r="B1110" t="s">
        <v>4293</v>
      </c>
      <c r="C1110" s="1" t="str">
        <f t="shared" si="182"/>
        <v>21:0691</v>
      </c>
      <c r="D1110" s="1" t="str">
        <f>HYPERLINK("https://geochem.nrcan.gc.ca/cdogs/content/svy/svy_e.htm", "")</f>
        <v/>
      </c>
      <c r="G1110" s="1" t="str">
        <f>HYPERLINK("https://geochem.nrcan.gc.ca/cdogs/content/cr_/cr_00082_e.htm", "82")</f>
        <v>82</v>
      </c>
      <c r="J1110" t="s">
        <v>46</v>
      </c>
      <c r="K1110" t="s">
        <v>47</v>
      </c>
      <c r="L1110">
        <v>61</v>
      </c>
      <c r="M1110" t="s">
        <v>48</v>
      </c>
      <c r="N1110">
        <v>1109</v>
      </c>
      <c r="O1110">
        <v>90</v>
      </c>
      <c r="P1110">
        <v>6.1</v>
      </c>
      <c r="Q1110">
        <v>0.44</v>
      </c>
      <c r="R1110">
        <v>17.5</v>
      </c>
      <c r="S1110">
        <v>2.2999999999999998</v>
      </c>
      <c r="T1110">
        <v>37</v>
      </c>
    </row>
    <row r="1111" spans="1:20" hidden="1" x14ac:dyDescent="0.3">
      <c r="A1111" t="s">
        <v>4294</v>
      </c>
      <c r="B1111" t="s">
        <v>4295</v>
      </c>
      <c r="C1111" s="1" t="str">
        <f t="shared" si="182"/>
        <v>21:0691</v>
      </c>
      <c r="D1111" s="1" t="str">
        <f t="shared" ref="D1111:D1137" si="186">HYPERLINK("https://geochem.nrcan.gc.ca/cdogs/content/svy/svy210209_e.htm", "21:0209")</f>
        <v>21:0209</v>
      </c>
      <c r="E1111" t="s">
        <v>4296</v>
      </c>
      <c r="F1111" t="s">
        <v>4297</v>
      </c>
      <c r="H1111">
        <v>46.652186800000003</v>
      </c>
      <c r="I1111">
        <v>-79.826241899999999</v>
      </c>
      <c r="J1111" s="1" t="str">
        <f t="shared" ref="J1111:J1137" si="187">HYPERLINK("https://geochem.nrcan.gc.ca/cdogs/content/kwd/kwd020016_e.htm", "Fluid (lake)")</f>
        <v>Fluid (lake)</v>
      </c>
      <c r="K1111" s="1" t="str">
        <f t="shared" ref="K1111:K1137" si="188">HYPERLINK("https://geochem.nrcan.gc.ca/cdogs/content/kwd/kwd080007_e.htm", "Untreated Water")</f>
        <v>Untreated Water</v>
      </c>
      <c r="L1111">
        <v>61</v>
      </c>
      <c r="M1111" t="s">
        <v>38</v>
      </c>
      <c r="N1111">
        <v>1110</v>
      </c>
      <c r="O1111">
        <v>50</v>
      </c>
      <c r="P1111">
        <v>5.7</v>
      </c>
      <c r="Q1111">
        <v>2.5000000000000001E-2</v>
      </c>
      <c r="R1111">
        <v>6.2</v>
      </c>
      <c r="S1111">
        <v>1.5</v>
      </c>
      <c r="T1111">
        <v>11</v>
      </c>
    </row>
    <row r="1112" spans="1:20" hidden="1" x14ac:dyDescent="0.3">
      <c r="A1112" t="s">
        <v>4298</v>
      </c>
      <c r="B1112" t="s">
        <v>4299</v>
      </c>
      <c r="C1112" s="1" t="str">
        <f t="shared" si="182"/>
        <v>21:0691</v>
      </c>
      <c r="D1112" s="1" t="str">
        <f t="shared" si="186"/>
        <v>21:0209</v>
      </c>
      <c r="E1112" t="s">
        <v>4300</v>
      </c>
      <c r="F1112" t="s">
        <v>4301</v>
      </c>
      <c r="H1112">
        <v>46.617301900000001</v>
      </c>
      <c r="I1112">
        <v>-79.903295900000003</v>
      </c>
      <c r="J1112" s="1" t="str">
        <f t="shared" si="187"/>
        <v>Fluid (lake)</v>
      </c>
      <c r="K1112" s="1" t="str">
        <f t="shared" si="188"/>
        <v>Untreated Water</v>
      </c>
      <c r="L1112">
        <v>61</v>
      </c>
      <c r="M1112" t="s">
        <v>43</v>
      </c>
      <c r="N1112">
        <v>1111</v>
      </c>
      <c r="O1112">
        <v>50</v>
      </c>
      <c r="P1112">
        <v>5.5</v>
      </c>
      <c r="Q1112">
        <v>2.5000000000000001E-2</v>
      </c>
      <c r="R1112">
        <v>4.2</v>
      </c>
      <c r="S1112">
        <v>1.3</v>
      </c>
      <c r="T1112">
        <v>6</v>
      </c>
    </row>
    <row r="1113" spans="1:20" hidden="1" x14ac:dyDescent="0.3">
      <c r="A1113" t="s">
        <v>4302</v>
      </c>
      <c r="B1113" t="s">
        <v>4303</v>
      </c>
      <c r="C1113" s="1" t="str">
        <f t="shared" si="182"/>
        <v>21:0691</v>
      </c>
      <c r="D1113" s="1" t="str">
        <f t="shared" si="186"/>
        <v>21:0209</v>
      </c>
      <c r="E1113" t="s">
        <v>4304</v>
      </c>
      <c r="F1113" t="s">
        <v>4305</v>
      </c>
      <c r="H1113">
        <v>46.597802299999998</v>
      </c>
      <c r="I1113">
        <v>-79.873006799999999</v>
      </c>
      <c r="J1113" s="1" t="str">
        <f t="shared" si="187"/>
        <v>Fluid (lake)</v>
      </c>
      <c r="K1113" s="1" t="str">
        <f t="shared" si="188"/>
        <v>Untreated Water</v>
      </c>
      <c r="L1113">
        <v>61</v>
      </c>
      <c r="M1113" t="s">
        <v>53</v>
      </c>
      <c r="N1113">
        <v>1112</v>
      </c>
      <c r="O1113">
        <v>40</v>
      </c>
      <c r="P1113">
        <v>5.7</v>
      </c>
      <c r="Q1113">
        <v>2.5000000000000001E-2</v>
      </c>
      <c r="R1113">
        <v>7.5</v>
      </c>
      <c r="S1113">
        <v>1.9</v>
      </c>
      <c r="T1113">
        <v>13</v>
      </c>
    </row>
    <row r="1114" spans="1:20" hidden="1" x14ac:dyDescent="0.3">
      <c r="A1114" t="s">
        <v>4306</v>
      </c>
      <c r="B1114" t="s">
        <v>4307</v>
      </c>
      <c r="C1114" s="1" t="str">
        <f t="shared" si="182"/>
        <v>21:0691</v>
      </c>
      <c r="D1114" s="1" t="str">
        <f t="shared" si="186"/>
        <v>21:0209</v>
      </c>
      <c r="E1114" t="s">
        <v>4308</v>
      </c>
      <c r="F1114" t="s">
        <v>4309</v>
      </c>
      <c r="H1114">
        <v>46.5623456</v>
      </c>
      <c r="I1114">
        <v>-79.896388599999995</v>
      </c>
      <c r="J1114" s="1" t="str">
        <f t="shared" si="187"/>
        <v>Fluid (lake)</v>
      </c>
      <c r="K1114" s="1" t="str">
        <f t="shared" si="188"/>
        <v>Untreated Water</v>
      </c>
      <c r="L1114">
        <v>61</v>
      </c>
      <c r="M1114" t="s">
        <v>58</v>
      </c>
      <c r="N1114">
        <v>1113</v>
      </c>
      <c r="O1114">
        <v>50</v>
      </c>
      <c r="P1114">
        <v>4.5999999999999996</v>
      </c>
      <c r="Q1114">
        <v>2.5000000000000001E-2</v>
      </c>
      <c r="R1114">
        <v>3.8</v>
      </c>
      <c r="S1114">
        <v>1</v>
      </c>
      <c r="T1114">
        <v>0.5</v>
      </c>
    </row>
    <row r="1115" spans="1:20" hidden="1" x14ac:dyDescent="0.3">
      <c r="A1115" t="s">
        <v>4310</v>
      </c>
      <c r="B1115" t="s">
        <v>4311</v>
      </c>
      <c r="C1115" s="1" t="str">
        <f t="shared" si="182"/>
        <v>21:0691</v>
      </c>
      <c r="D1115" s="1" t="str">
        <f t="shared" si="186"/>
        <v>21:0209</v>
      </c>
      <c r="E1115" t="s">
        <v>4312</v>
      </c>
      <c r="F1115" t="s">
        <v>4313</v>
      </c>
      <c r="H1115">
        <v>46.564036100000003</v>
      </c>
      <c r="I1115">
        <v>-79.854978000000003</v>
      </c>
      <c r="J1115" s="1" t="str">
        <f t="shared" si="187"/>
        <v>Fluid (lake)</v>
      </c>
      <c r="K1115" s="1" t="str">
        <f t="shared" si="188"/>
        <v>Untreated Water</v>
      </c>
      <c r="L1115">
        <v>61</v>
      </c>
      <c r="M1115" t="s">
        <v>63</v>
      </c>
      <c r="N1115">
        <v>1114</v>
      </c>
      <c r="O1115">
        <v>40</v>
      </c>
      <c r="P1115">
        <v>5.0999999999999996</v>
      </c>
      <c r="Q1115">
        <v>2.5000000000000001E-2</v>
      </c>
      <c r="R1115">
        <v>2.8</v>
      </c>
      <c r="S1115">
        <v>1</v>
      </c>
      <c r="T1115">
        <v>2</v>
      </c>
    </row>
    <row r="1116" spans="1:20" hidden="1" x14ac:dyDescent="0.3">
      <c r="A1116" t="s">
        <v>4314</v>
      </c>
      <c r="B1116" t="s">
        <v>4315</v>
      </c>
      <c r="C1116" s="1" t="str">
        <f t="shared" si="182"/>
        <v>21:0691</v>
      </c>
      <c r="D1116" s="1" t="str">
        <f t="shared" si="186"/>
        <v>21:0209</v>
      </c>
      <c r="E1116" t="s">
        <v>4316</v>
      </c>
      <c r="F1116" t="s">
        <v>4317</v>
      </c>
      <c r="H1116">
        <v>46.546625800000001</v>
      </c>
      <c r="I1116">
        <v>-79.849982600000004</v>
      </c>
      <c r="J1116" s="1" t="str">
        <f t="shared" si="187"/>
        <v>Fluid (lake)</v>
      </c>
      <c r="K1116" s="1" t="str">
        <f t="shared" si="188"/>
        <v>Untreated Water</v>
      </c>
      <c r="L1116">
        <v>61</v>
      </c>
      <c r="M1116" t="s">
        <v>68</v>
      </c>
      <c r="N1116">
        <v>1115</v>
      </c>
      <c r="O1116">
        <v>50</v>
      </c>
      <c r="P1116">
        <v>5.0999999999999996</v>
      </c>
      <c r="Q1116">
        <v>2.5000000000000001E-2</v>
      </c>
      <c r="R1116">
        <v>2.6</v>
      </c>
      <c r="S1116">
        <v>0.8</v>
      </c>
      <c r="T1116">
        <v>2</v>
      </c>
    </row>
    <row r="1117" spans="1:20" hidden="1" x14ac:dyDescent="0.3">
      <c r="A1117" t="s">
        <v>4318</v>
      </c>
      <c r="B1117" t="s">
        <v>4319</v>
      </c>
      <c r="C1117" s="1" t="str">
        <f t="shared" si="182"/>
        <v>21:0691</v>
      </c>
      <c r="D1117" s="1" t="str">
        <f t="shared" si="186"/>
        <v>21:0209</v>
      </c>
      <c r="E1117" t="s">
        <v>4320</v>
      </c>
      <c r="F1117" t="s">
        <v>4321</v>
      </c>
      <c r="H1117">
        <v>46.533373099999999</v>
      </c>
      <c r="I1117">
        <v>-79.811388300000004</v>
      </c>
      <c r="J1117" s="1" t="str">
        <f t="shared" si="187"/>
        <v>Fluid (lake)</v>
      </c>
      <c r="K1117" s="1" t="str">
        <f t="shared" si="188"/>
        <v>Untreated Water</v>
      </c>
      <c r="L1117">
        <v>61</v>
      </c>
      <c r="M1117" t="s">
        <v>73</v>
      </c>
      <c r="N1117">
        <v>1116</v>
      </c>
      <c r="O1117">
        <v>60</v>
      </c>
      <c r="P1117">
        <v>5.5</v>
      </c>
      <c r="Q1117">
        <v>2.5000000000000001E-2</v>
      </c>
      <c r="R1117">
        <v>4.2</v>
      </c>
      <c r="S1117">
        <v>1</v>
      </c>
      <c r="T1117">
        <v>5</v>
      </c>
    </row>
    <row r="1118" spans="1:20" hidden="1" x14ac:dyDescent="0.3">
      <c r="A1118" t="s">
        <v>4322</v>
      </c>
      <c r="B1118" t="s">
        <v>4323</v>
      </c>
      <c r="C1118" s="1" t="str">
        <f t="shared" si="182"/>
        <v>21:0691</v>
      </c>
      <c r="D1118" s="1" t="str">
        <f t="shared" si="186"/>
        <v>21:0209</v>
      </c>
      <c r="E1118" t="s">
        <v>4324</v>
      </c>
      <c r="F1118" t="s">
        <v>4325</v>
      </c>
      <c r="H1118">
        <v>46.4784851</v>
      </c>
      <c r="I1118">
        <v>-79.613015899999994</v>
      </c>
      <c r="J1118" s="1" t="str">
        <f t="shared" si="187"/>
        <v>Fluid (lake)</v>
      </c>
      <c r="K1118" s="1" t="str">
        <f t="shared" si="188"/>
        <v>Untreated Water</v>
      </c>
      <c r="L1118">
        <v>61</v>
      </c>
      <c r="M1118" t="s">
        <v>78</v>
      </c>
      <c r="N1118">
        <v>1117</v>
      </c>
      <c r="O1118">
        <v>60</v>
      </c>
      <c r="P1118">
        <v>4.2</v>
      </c>
      <c r="Q1118">
        <v>2.5000000000000001E-2</v>
      </c>
      <c r="R1118">
        <v>2.1</v>
      </c>
      <c r="S1118">
        <v>0.7</v>
      </c>
      <c r="T1118">
        <v>0.5</v>
      </c>
    </row>
    <row r="1119" spans="1:20" hidden="1" x14ac:dyDescent="0.3">
      <c r="A1119" t="s">
        <v>4326</v>
      </c>
      <c r="B1119" t="s">
        <v>4327</v>
      </c>
      <c r="C1119" s="1" t="str">
        <f t="shared" si="182"/>
        <v>21:0691</v>
      </c>
      <c r="D1119" s="1" t="str">
        <f t="shared" si="186"/>
        <v>21:0209</v>
      </c>
      <c r="E1119" t="s">
        <v>4328</v>
      </c>
      <c r="F1119" t="s">
        <v>4329</v>
      </c>
      <c r="H1119">
        <v>46.455356500000001</v>
      </c>
      <c r="I1119">
        <v>-79.595410900000005</v>
      </c>
      <c r="J1119" s="1" t="str">
        <f t="shared" si="187"/>
        <v>Fluid (lake)</v>
      </c>
      <c r="K1119" s="1" t="str">
        <f t="shared" si="188"/>
        <v>Untreated Water</v>
      </c>
      <c r="L1119">
        <v>61</v>
      </c>
      <c r="M1119" t="s">
        <v>83</v>
      </c>
      <c r="N1119">
        <v>1118</v>
      </c>
      <c r="O1119">
        <v>60</v>
      </c>
      <c r="P1119">
        <v>5.0999999999999996</v>
      </c>
      <c r="Q1119">
        <v>2.5000000000000001E-2</v>
      </c>
      <c r="R1119">
        <v>3.5</v>
      </c>
      <c r="S1119">
        <v>0.9</v>
      </c>
      <c r="T1119">
        <v>2</v>
      </c>
    </row>
    <row r="1120" spans="1:20" hidden="1" x14ac:dyDescent="0.3">
      <c r="A1120" t="s">
        <v>4330</v>
      </c>
      <c r="B1120" t="s">
        <v>4331</v>
      </c>
      <c r="C1120" s="1" t="str">
        <f t="shared" si="182"/>
        <v>21:0691</v>
      </c>
      <c r="D1120" s="1" t="str">
        <f t="shared" si="186"/>
        <v>21:0209</v>
      </c>
      <c r="E1120" t="s">
        <v>4332</v>
      </c>
      <c r="F1120" t="s">
        <v>4333</v>
      </c>
      <c r="H1120">
        <v>46.461463799999997</v>
      </c>
      <c r="I1120">
        <v>-79.577581499999994</v>
      </c>
      <c r="J1120" s="1" t="str">
        <f t="shared" si="187"/>
        <v>Fluid (lake)</v>
      </c>
      <c r="K1120" s="1" t="str">
        <f t="shared" si="188"/>
        <v>Untreated Water</v>
      </c>
      <c r="L1120">
        <v>61</v>
      </c>
      <c r="M1120" t="s">
        <v>88</v>
      </c>
      <c r="N1120">
        <v>1119</v>
      </c>
      <c r="O1120">
        <v>60</v>
      </c>
      <c r="P1120">
        <v>5.3</v>
      </c>
      <c r="Q1120">
        <v>2.5000000000000001E-2</v>
      </c>
      <c r="R1120">
        <v>2.7</v>
      </c>
      <c r="S1120">
        <v>0.9</v>
      </c>
      <c r="T1120">
        <v>2</v>
      </c>
    </row>
    <row r="1121" spans="1:20" hidden="1" x14ac:dyDescent="0.3">
      <c r="A1121" t="s">
        <v>4334</v>
      </c>
      <c r="B1121" t="s">
        <v>4335</v>
      </c>
      <c r="C1121" s="1" t="str">
        <f t="shared" si="182"/>
        <v>21:0691</v>
      </c>
      <c r="D1121" s="1" t="str">
        <f t="shared" si="186"/>
        <v>21:0209</v>
      </c>
      <c r="E1121" t="s">
        <v>4336</v>
      </c>
      <c r="F1121" t="s">
        <v>4337</v>
      </c>
      <c r="H1121">
        <v>46.495857399999998</v>
      </c>
      <c r="I1121">
        <v>-79.580921000000004</v>
      </c>
      <c r="J1121" s="1" t="str">
        <f t="shared" si="187"/>
        <v>Fluid (lake)</v>
      </c>
      <c r="K1121" s="1" t="str">
        <f t="shared" si="188"/>
        <v>Untreated Water</v>
      </c>
      <c r="L1121">
        <v>61</v>
      </c>
      <c r="M1121" t="s">
        <v>93</v>
      </c>
      <c r="N1121">
        <v>1120</v>
      </c>
      <c r="O1121">
        <v>50</v>
      </c>
      <c r="P1121">
        <v>4.7</v>
      </c>
      <c r="Q1121">
        <v>2.5000000000000001E-2</v>
      </c>
      <c r="R1121">
        <v>1.7</v>
      </c>
      <c r="S1121">
        <v>0.6</v>
      </c>
      <c r="T1121">
        <v>1</v>
      </c>
    </row>
    <row r="1122" spans="1:20" hidden="1" x14ac:dyDescent="0.3">
      <c r="A1122" t="s">
        <v>4338</v>
      </c>
      <c r="B1122" t="s">
        <v>4339</v>
      </c>
      <c r="C1122" s="1" t="str">
        <f t="shared" si="182"/>
        <v>21:0691</v>
      </c>
      <c r="D1122" s="1" t="str">
        <f t="shared" si="186"/>
        <v>21:0209</v>
      </c>
      <c r="E1122" t="s">
        <v>4340</v>
      </c>
      <c r="F1122" t="s">
        <v>4341</v>
      </c>
      <c r="H1122">
        <v>46.501472700000001</v>
      </c>
      <c r="I1122">
        <v>-79.631864500000006</v>
      </c>
      <c r="J1122" s="1" t="str">
        <f t="shared" si="187"/>
        <v>Fluid (lake)</v>
      </c>
      <c r="K1122" s="1" t="str">
        <f t="shared" si="188"/>
        <v>Untreated Water</v>
      </c>
      <c r="L1122">
        <v>61</v>
      </c>
      <c r="M1122" t="s">
        <v>98</v>
      </c>
      <c r="N1122">
        <v>1121</v>
      </c>
      <c r="O1122">
        <v>50</v>
      </c>
      <c r="P1122">
        <v>4.3</v>
      </c>
      <c r="Q1122">
        <v>2.5000000000000001E-2</v>
      </c>
      <c r="R1122">
        <v>2.5</v>
      </c>
      <c r="S1122">
        <v>0.8</v>
      </c>
      <c r="T1122">
        <v>0.5</v>
      </c>
    </row>
    <row r="1123" spans="1:20" hidden="1" x14ac:dyDescent="0.3">
      <c r="A1123" t="s">
        <v>4342</v>
      </c>
      <c r="B1123" t="s">
        <v>4343</v>
      </c>
      <c r="C1123" s="1" t="str">
        <f t="shared" si="182"/>
        <v>21:0691</v>
      </c>
      <c r="D1123" s="1" t="str">
        <f t="shared" si="186"/>
        <v>21:0209</v>
      </c>
      <c r="E1123" t="s">
        <v>4344</v>
      </c>
      <c r="F1123" t="s">
        <v>4345</v>
      </c>
      <c r="H1123">
        <v>46.520682000000001</v>
      </c>
      <c r="I1123">
        <v>-79.617940899999994</v>
      </c>
      <c r="J1123" s="1" t="str">
        <f t="shared" si="187"/>
        <v>Fluid (lake)</v>
      </c>
      <c r="K1123" s="1" t="str">
        <f t="shared" si="188"/>
        <v>Untreated Water</v>
      </c>
      <c r="L1123">
        <v>61</v>
      </c>
      <c r="M1123" t="s">
        <v>103</v>
      </c>
      <c r="N1123">
        <v>1122</v>
      </c>
      <c r="O1123">
        <v>50</v>
      </c>
      <c r="P1123">
        <v>4.7</v>
      </c>
      <c r="Q1123">
        <v>2.5000000000000001E-2</v>
      </c>
      <c r="R1123">
        <v>1.7</v>
      </c>
      <c r="S1123">
        <v>0.5</v>
      </c>
      <c r="T1123">
        <v>1</v>
      </c>
    </row>
    <row r="1124" spans="1:20" hidden="1" x14ac:dyDescent="0.3">
      <c r="A1124" t="s">
        <v>4346</v>
      </c>
      <c r="B1124" t="s">
        <v>4347</v>
      </c>
      <c r="C1124" s="1" t="str">
        <f t="shared" si="182"/>
        <v>21:0691</v>
      </c>
      <c r="D1124" s="1" t="str">
        <f t="shared" si="186"/>
        <v>21:0209</v>
      </c>
      <c r="E1124" t="s">
        <v>4348</v>
      </c>
      <c r="F1124" t="s">
        <v>4349</v>
      </c>
      <c r="H1124">
        <v>46.578334900000002</v>
      </c>
      <c r="I1124">
        <v>-79.6474221</v>
      </c>
      <c r="J1124" s="1" t="str">
        <f t="shared" si="187"/>
        <v>Fluid (lake)</v>
      </c>
      <c r="K1124" s="1" t="str">
        <f t="shared" si="188"/>
        <v>Untreated Water</v>
      </c>
      <c r="L1124">
        <v>61</v>
      </c>
      <c r="M1124" t="s">
        <v>108</v>
      </c>
      <c r="N1124">
        <v>1123</v>
      </c>
      <c r="O1124">
        <v>60</v>
      </c>
      <c r="P1124">
        <v>5.7</v>
      </c>
      <c r="Q1124">
        <v>2.5000000000000001E-2</v>
      </c>
      <c r="R1124">
        <v>3.4</v>
      </c>
      <c r="S1124">
        <v>0.9</v>
      </c>
      <c r="T1124">
        <v>4</v>
      </c>
    </row>
    <row r="1125" spans="1:20" hidden="1" x14ac:dyDescent="0.3">
      <c r="A1125" t="s">
        <v>4350</v>
      </c>
      <c r="B1125" t="s">
        <v>4351</v>
      </c>
      <c r="C1125" s="1" t="str">
        <f t="shared" si="182"/>
        <v>21:0691</v>
      </c>
      <c r="D1125" s="1" t="str">
        <f t="shared" si="186"/>
        <v>21:0209</v>
      </c>
      <c r="E1125" t="s">
        <v>4352</v>
      </c>
      <c r="F1125" t="s">
        <v>4353</v>
      </c>
      <c r="H1125">
        <v>46.598139799999998</v>
      </c>
      <c r="I1125">
        <v>-79.693618999999998</v>
      </c>
      <c r="J1125" s="1" t="str">
        <f t="shared" si="187"/>
        <v>Fluid (lake)</v>
      </c>
      <c r="K1125" s="1" t="str">
        <f t="shared" si="188"/>
        <v>Untreated Water</v>
      </c>
      <c r="L1125">
        <v>61</v>
      </c>
      <c r="M1125" t="s">
        <v>113</v>
      </c>
      <c r="N1125">
        <v>1124</v>
      </c>
      <c r="O1125">
        <v>50</v>
      </c>
      <c r="P1125">
        <v>5.8</v>
      </c>
      <c r="Q1125">
        <v>2.5000000000000001E-2</v>
      </c>
      <c r="R1125">
        <v>2.5</v>
      </c>
      <c r="S1125">
        <v>0.8</v>
      </c>
      <c r="T1125">
        <v>5</v>
      </c>
    </row>
    <row r="1126" spans="1:20" hidden="1" x14ac:dyDescent="0.3">
      <c r="A1126" t="s">
        <v>4354</v>
      </c>
      <c r="B1126" t="s">
        <v>4355</v>
      </c>
      <c r="C1126" s="1" t="str">
        <f t="shared" si="182"/>
        <v>21:0691</v>
      </c>
      <c r="D1126" s="1" t="str">
        <f t="shared" si="186"/>
        <v>21:0209</v>
      </c>
      <c r="E1126" t="s">
        <v>4356</v>
      </c>
      <c r="F1126" t="s">
        <v>4357</v>
      </c>
      <c r="H1126">
        <v>46.611278800000001</v>
      </c>
      <c r="I1126">
        <v>-79.7360604</v>
      </c>
      <c r="J1126" s="1" t="str">
        <f t="shared" si="187"/>
        <v>Fluid (lake)</v>
      </c>
      <c r="K1126" s="1" t="str">
        <f t="shared" si="188"/>
        <v>Untreated Water</v>
      </c>
      <c r="L1126">
        <v>62</v>
      </c>
      <c r="M1126" t="s">
        <v>33</v>
      </c>
      <c r="N1126">
        <v>1125</v>
      </c>
      <c r="O1126">
        <v>50</v>
      </c>
      <c r="P1126">
        <v>5.4</v>
      </c>
      <c r="Q1126">
        <v>2.5000000000000001E-2</v>
      </c>
      <c r="R1126">
        <v>4</v>
      </c>
      <c r="S1126">
        <v>1</v>
      </c>
      <c r="T1126">
        <v>2</v>
      </c>
    </row>
    <row r="1127" spans="1:20" hidden="1" x14ac:dyDescent="0.3">
      <c r="A1127" t="s">
        <v>4358</v>
      </c>
      <c r="B1127" t="s">
        <v>4359</v>
      </c>
      <c r="C1127" s="1" t="str">
        <f t="shared" si="182"/>
        <v>21:0691</v>
      </c>
      <c r="D1127" s="1" t="str">
        <f t="shared" si="186"/>
        <v>21:0209</v>
      </c>
      <c r="E1127" t="s">
        <v>4360</v>
      </c>
      <c r="F1127" t="s">
        <v>4361</v>
      </c>
      <c r="H1127">
        <v>46.647373000000002</v>
      </c>
      <c r="I1127">
        <v>-79.787441999999999</v>
      </c>
      <c r="J1127" s="1" t="str">
        <f t="shared" si="187"/>
        <v>Fluid (lake)</v>
      </c>
      <c r="K1127" s="1" t="str">
        <f t="shared" si="188"/>
        <v>Untreated Water</v>
      </c>
      <c r="L1127">
        <v>62</v>
      </c>
      <c r="M1127" t="s">
        <v>38</v>
      </c>
      <c r="N1127">
        <v>1126</v>
      </c>
      <c r="O1127">
        <v>50</v>
      </c>
      <c r="P1127">
        <v>6</v>
      </c>
      <c r="Q1127">
        <v>2.5000000000000001E-2</v>
      </c>
      <c r="R1127">
        <v>4.5999999999999996</v>
      </c>
      <c r="S1127">
        <v>1.3</v>
      </c>
      <c r="T1127">
        <v>10</v>
      </c>
    </row>
    <row r="1128" spans="1:20" hidden="1" x14ac:dyDescent="0.3">
      <c r="A1128" t="s">
        <v>4362</v>
      </c>
      <c r="B1128" t="s">
        <v>4363</v>
      </c>
      <c r="C1128" s="1" t="str">
        <f t="shared" si="182"/>
        <v>21:0691</v>
      </c>
      <c r="D1128" s="1" t="str">
        <f t="shared" si="186"/>
        <v>21:0209</v>
      </c>
      <c r="E1128" t="s">
        <v>4364</v>
      </c>
      <c r="F1128" t="s">
        <v>4365</v>
      </c>
      <c r="H1128">
        <v>46.674966599999998</v>
      </c>
      <c r="I1128">
        <v>-79.811601600000003</v>
      </c>
      <c r="J1128" s="1" t="str">
        <f t="shared" si="187"/>
        <v>Fluid (lake)</v>
      </c>
      <c r="K1128" s="1" t="str">
        <f t="shared" si="188"/>
        <v>Untreated Water</v>
      </c>
      <c r="L1128">
        <v>62</v>
      </c>
      <c r="M1128" t="s">
        <v>24</v>
      </c>
      <c r="N1128">
        <v>1127</v>
      </c>
      <c r="O1128">
        <v>50</v>
      </c>
      <c r="P1128">
        <v>5.9</v>
      </c>
      <c r="Q1128">
        <v>2.5000000000000001E-2</v>
      </c>
      <c r="R1128">
        <v>6</v>
      </c>
      <c r="S1128">
        <v>1.5</v>
      </c>
      <c r="T1128">
        <v>9</v>
      </c>
    </row>
    <row r="1129" spans="1:20" hidden="1" x14ac:dyDescent="0.3">
      <c r="A1129" t="s">
        <v>4366</v>
      </c>
      <c r="B1129" t="s">
        <v>4367</v>
      </c>
      <c r="C1129" s="1" t="str">
        <f t="shared" si="182"/>
        <v>21:0691</v>
      </c>
      <c r="D1129" s="1" t="str">
        <f t="shared" si="186"/>
        <v>21:0209</v>
      </c>
      <c r="E1129" t="s">
        <v>4364</v>
      </c>
      <c r="F1129" t="s">
        <v>4368</v>
      </c>
      <c r="H1129">
        <v>46.674966599999998</v>
      </c>
      <c r="I1129">
        <v>-79.811601600000003</v>
      </c>
      <c r="J1129" s="1" t="str">
        <f t="shared" si="187"/>
        <v>Fluid (lake)</v>
      </c>
      <c r="K1129" s="1" t="str">
        <f t="shared" si="188"/>
        <v>Untreated Water</v>
      </c>
      <c r="L1129">
        <v>62</v>
      </c>
      <c r="M1129" t="s">
        <v>28</v>
      </c>
      <c r="N1129">
        <v>1128</v>
      </c>
      <c r="O1129">
        <v>60</v>
      </c>
      <c r="P1129">
        <v>6</v>
      </c>
      <c r="Q1129">
        <v>2.5000000000000001E-2</v>
      </c>
      <c r="R1129">
        <v>6.3</v>
      </c>
      <c r="S1129">
        <v>1.5</v>
      </c>
      <c r="T1129">
        <v>9</v>
      </c>
    </row>
    <row r="1130" spans="1:20" hidden="1" x14ac:dyDescent="0.3">
      <c r="A1130" t="s">
        <v>4369</v>
      </c>
      <c r="B1130" t="s">
        <v>4370</v>
      </c>
      <c r="C1130" s="1" t="str">
        <f t="shared" si="182"/>
        <v>21:0691</v>
      </c>
      <c r="D1130" s="1" t="str">
        <f t="shared" si="186"/>
        <v>21:0209</v>
      </c>
      <c r="E1130" t="s">
        <v>4371</v>
      </c>
      <c r="F1130" t="s">
        <v>4372</v>
      </c>
      <c r="H1130">
        <v>46.692026300000002</v>
      </c>
      <c r="I1130">
        <v>-79.8017976</v>
      </c>
      <c r="J1130" s="1" t="str">
        <f t="shared" si="187"/>
        <v>Fluid (lake)</v>
      </c>
      <c r="K1130" s="1" t="str">
        <f t="shared" si="188"/>
        <v>Untreated Water</v>
      </c>
      <c r="L1130">
        <v>62</v>
      </c>
      <c r="M1130" t="s">
        <v>43</v>
      </c>
      <c r="N1130">
        <v>1129</v>
      </c>
      <c r="O1130">
        <v>80</v>
      </c>
      <c r="P1130">
        <v>5.7</v>
      </c>
      <c r="Q1130">
        <v>2.5000000000000001E-2</v>
      </c>
      <c r="R1130">
        <v>3</v>
      </c>
      <c r="S1130">
        <v>0.8</v>
      </c>
      <c r="T1130">
        <v>3</v>
      </c>
    </row>
    <row r="1131" spans="1:20" hidden="1" x14ac:dyDescent="0.3">
      <c r="A1131" t="s">
        <v>4373</v>
      </c>
      <c r="B1131" t="s">
        <v>4374</v>
      </c>
      <c r="C1131" s="1" t="str">
        <f t="shared" si="182"/>
        <v>21:0691</v>
      </c>
      <c r="D1131" s="1" t="str">
        <f t="shared" si="186"/>
        <v>21:0209</v>
      </c>
      <c r="E1131" t="s">
        <v>4375</v>
      </c>
      <c r="F1131" t="s">
        <v>4376</v>
      </c>
      <c r="H1131">
        <v>46.696870799999999</v>
      </c>
      <c r="I1131">
        <v>-79.862081000000003</v>
      </c>
      <c r="J1131" s="1" t="str">
        <f t="shared" si="187"/>
        <v>Fluid (lake)</v>
      </c>
      <c r="K1131" s="1" t="str">
        <f t="shared" si="188"/>
        <v>Untreated Water</v>
      </c>
      <c r="L1131">
        <v>62</v>
      </c>
      <c r="M1131" t="s">
        <v>53</v>
      </c>
      <c r="N1131">
        <v>1130</v>
      </c>
      <c r="O1131">
        <v>70</v>
      </c>
      <c r="P1131">
        <v>5.6</v>
      </c>
      <c r="Q1131">
        <v>2.5000000000000001E-2</v>
      </c>
      <c r="R1131">
        <v>2.5</v>
      </c>
      <c r="S1131">
        <v>0.8</v>
      </c>
      <c r="T1131">
        <v>3</v>
      </c>
    </row>
    <row r="1132" spans="1:20" hidden="1" x14ac:dyDescent="0.3">
      <c r="A1132" t="s">
        <v>4377</v>
      </c>
      <c r="B1132" t="s">
        <v>4378</v>
      </c>
      <c r="C1132" s="1" t="str">
        <f t="shared" si="182"/>
        <v>21:0691</v>
      </c>
      <c r="D1132" s="1" t="str">
        <f t="shared" si="186"/>
        <v>21:0209</v>
      </c>
      <c r="E1132" t="s">
        <v>4379</v>
      </c>
      <c r="F1132" t="s">
        <v>4380</v>
      </c>
      <c r="H1132">
        <v>46.720541699999998</v>
      </c>
      <c r="I1132">
        <v>-79.859607600000004</v>
      </c>
      <c r="J1132" s="1" t="str">
        <f t="shared" si="187"/>
        <v>Fluid (lake)</v>
      </c>
      <c r="K1132" s="1" t="str">
        <f t="shared" si="188"/>
        <v>Untreated Water</v>
      </c>
      <c r="L1132">
        <v>62</v>
      </c>
      <c r="M1132" t="s">
        <v>58</v>
      </c>
      <c r="N1132">
        <v>1131</v>
      </c>
      <c r="O1132">
        <v>70</v>
      </c>
      <c r="P1132">
        <v>6.2</v>
      </c>
      <c r="Q1132">
        <v>2.5000000000000001E-2</v>
      </c>
      <c r="R1132">
        <v>14.5</v>
      </c>
      <c r="S1132">
        <v>3.4</v>
      </c>
      <c r="T1132">
        <v>35</v>
      </c>
    </row>
    <row r="1133" spans="1:20" hidden="1" x14ac:dyDescent="0.3">
      <c r="A1133" t="s">
        <v>4381</v>
      </c>
      <c r="B1133" t="s">
        <v>4382</v>
      </c>
      <c r="C1133" s="1" t="str">
        <f t="shared" si="182"/>
        <v>21:0691</v>
      </c>
      <c r="D1133" s="1" t="str">
        <f t="shared" si="186"/>
        <v>21:0209</v>
      </c>
      <c r="E1133" t="s">
        <v>4383</v>
      </c>
      <c r="F1133" t="s">
        <v>4384</v>
      </c>
      <c r="H1133">
        <v>46.7336022</v>
      </c>
      <c r="I1133">
        <v>-79.904082700000004</v>
      </c>
      <c r="J1133" s="1" t="str">
        <f t="shared" si="187"/>
        <v>Fluid (lake)</v>
      </c>
      <c r="K1133" s="1" t="str">
        <f t="shared" si="188"/>
        <v>Untreated Water</v>
      </c>
      <c r="L1133">
        <v>62</v>
      </c>
      <c r="M1133" t="s">
        <v>63</v>
      </c>
      <c r="N1133">
        <v>1132</v>
      </c>
      <c r="O1133">
        <v>70</v>
      </c>
      <c r="P1133">
        <v>6.1</v>
      </c>
      <c r="Q1133">
        <v>2.5000000000000001E-2</v>
      </c>
      <c r="R1133">
        <v>8.6999999999999993</v>
      </c>
      <c r="S1133">
        <v>2.2999999999999998</v>
      </c>
      <c r="T1133">
        <v>22</v>
      </c>
    </row>
    <row r="1134" spans="1:20" hidden="1" x14ac:dyDescent="0.3">
      <c r="A1134" t="s">
        <v>4385</v>
      </c>
      <c r="B1134" t="s">
        <v>4386</v>
      </c>
      <c r="C1134" s="1" t="str">
        <f t="shared" si="182"/>
        <v>21:0691</v>
      </c>
      <c r="D1134" s="1" t="str">
        <f t="shared" si="186"/>
        <v>21:0209</v>
      </c>
      <c r="E1134" t="s">
        <v>4387</v>
      </c>
      <c r="F1134" t="s">
        <v>4388</v>
      </c>
      <c r="H1134">
        <v>46.763925100000002</v>
      </c>
      <c r="I1134">
        <v>-79.903546599999999</v>
      </c>
      <c r="J1134" s="1" t="str">
        <f t="shared" si="187"/>
        <v>Fluid (lake)</v>
      </c>
      <c r="K1134" s="1" t="str">
        <f t="shared" si="188"/>
        <v>Untreated Water</v>
      </c>
      <c r="L1134">
        <v>62</v>
      </c>
      <c r="M1134" t="s">
        <v>68</v>
      </c>
      <c r="N1134">
        <v>1133</v>
      </c>
      <c r="O1134">
        <v>60</v>
      </c>
      <c r="P1134">
        <v>6</v>
      </c>
      <c r="Q1134">
        <v>2.5000000000000001E-2</v>
      </c>
      <c r="R1134">
        <v>8</v>
      </c>
      <c r="S1134">
        <v>2.1</v>
      </c>
      <c r="T1134">
        <v>19</v>
      </c>
    </row>
    <row r="1135" spans="1:20" hidden="1" x14ac:dyDescent="0.3">
      <c r="A1135" t="s">
        <v>4389</v>
      </c>
      <c r="B1135" t="s">
        <v>4390</v>
      </c>
      <c r="C1135" s="1" t="str">
        <f t="shared" si="182"/>
        <v>21:0691</v>
      </c>
      <c r="D1135" s="1" t="str">
        <f t="shared" si="186"/>
        <v>21:0209</v>
      </c>
      <c r="E1135" t="s">
        <v>4391</v>
      </c>
      <c r="F1135" t="s">
        <v>4392</v>
      </c>
      <c r="H1135">
        <v>46.793613700000002</v>
      </c>
      <c r="I1135">
        <v>-79.898829300000003</v>
      </c>
      <c r="J1135" s="1" t="str">
        <f t="shared" si="187"/>
        <v>Fluid (lake)</v>
      </c>
      <c r="K1135" s="1" t="str">
        <f t="shared" si="188"/>
        <v>Untreated Water</v>
      </c>
      <c r="L1135">
        <v>62</v>
      </c>
      <c r="M1135" t="s">
        <v>73</v>
      </c>
      <c r="N1135">
        <v>1134</v>
      </c>
      <c r="O1135">
        <v>50</v>
      </c>
      <c r="P1135">
        <v>6.1</v>
      </c>
      <c r="Q1135">
        <v>2.5000000000000001E-2</v>
      </c>
      <c r="R1135">
        <v>9.1999999999999993</v>
      </c>
      <c r="S1135">
        <v>2.7</v>
      </c>
      <c r="T1135">
        <v>23</v>
      </c>
    </row>
    <row r="1136" spans="1:20" hidden="1" x14ac:dyDescent="0.3">
      <c r="A1136" t="s">
        <v>4393</v>
      </c>
      <c r="B1136" t="s">
        <v>4394</v>
      </c>
      <c r="C1136" s="1" t="str">
        <f t="shared" si="182"/>
        <v>21:0691</v>
      </c>
      <c r="D1136" s="1" t="str">
        <f t="shared" si="186"/>
        <v>21:0209</v>
      </c>
      <c r="E1136" t="s">
        <v>4395</v>
      </c>
      <c r="F1136" t="s">
        <v>4396</v>
      </c>
      <c r="H1136">
        <v>46.827646899999998</v>
      </c>
      <c r="I1136">
        <v>-79.930861100000001</v>
      </c>
      <c r="J1136" s="1" t="str">
        <f t="shared" si="187"/>
        <v>Fluid (lake)</v>
      </c>
      <c r="K1136" s="1" t="str">
        <f t="shared" si="188"/>
        <v>Untreated Water</v>
      </c>
      <c r="L1136">
        <v>62</v>
      </c>
      <c r="M1136" t="s">
        <v>78</v>
      </c>
      <c r="N1136">
        <v>1135</v>
      </c>
      <c r="O1136">
        <v>50</v>
      </c>
      <c r="P1136">
        <v>6.1</v>
      </c>
      <c r="Q1136">
        <v>2.5000000000000001E-2</v>
      </c>
      <c r="R1136">
        <v>9.5</v>
      </c>
      <c r="S1136">
        <v>3.1</v>
      </c>
      <c r="T1136">
        <v>21</v>
      </c>
    </row>
    <row r="1137" spans="1:20" hidden="1" x14ac:dyDescent="0.3">
      <c r="A1137" t="s">
        <v>4397</v>
      </c>
      <c r="B1137" t="s">
        <v>4398</v>
      </c>
      <c r="C1137" s="1" t="str">
        <f t="shared" si="182"/>
        <v>21:0691</v>
      </c>
      <c r="D1137" s="1" t="str">
        <f t="shared" si="186"/>
        <v>21:0209</v>
      </c>
      <c r="E1137" t="s">
        <v>4399</v>
      </c>
      <c r="F1137" t="s">
        <v>4400</v>
      </c>
      <c r="H1137">
        <v>46.828869699999998</v>
      </c>
      <c r="I1137">
        <v>-79.8864138</v>
      </c>
      <c r="J1137" s="1" t="str">
        <f t="shared" si="187"/>
        <v>Fluid (lake)</v>
      </c>
      <c r="K1137" s="1" t="str">
        <f t="shared" si="188"/>
        <v>Untreated Water</v>
      </c>
      <c r="L1137">
        <v>62</v>
      </c>
      <c r="M1137" t="s">
        <v>83</v>
      </c>
      <c r="N1137">
        <v>1136</v>
      </c>
      <c r="O1137">
        <v>50</v>
      </c>
      <c r="P1137">
        <v>6.1</v>
      </c>
      <c r="Q1137">
        <v>2.5000000000000001E-2</v>
      </c>
      <c r="R1137">
        <v>8.5</v>
      </c>
      <c r="S1137">
        <v>2.5</v>
      </c>
      <c r="T1137">
        <v>22</v>
      </c>
    </row>
    <row r="1138" spans="1:20" hidden="1" x14ac:dyDescent="0.3">
      <c r="A1138" t="s">
        <v>4401</v>
      </c>
      <c r="B1138" t="s">
        <v>4402</v>
      </c>
      <c r="C1138" s="1" t="str">
        <f t="shared" si="182"/>
        <v>21:0691</v>
      </c>
      <c r="D1138" s="1" t="str">
        <f>HYPERLINK("https://geochem.nrcan.gc.ca/cdogs/content/svy/svy_e.htm", "")</f>
        <v/>
      </c>
      <c r="G1138" s="1" t="str">
        <f>HYPERLINK("https://geochem.nrcan.gc.ca/cdogs/content/cr_/cr_00081_e.htm", "81")</f>
        <v>81</v>
      </c>
      <c r="J1138" t="s">
        <v>46</v>
      </c>
      <c r="K1138" t="s">
        <v>47</v>
      </c>
      <c r="L1138">
        <v>62</v>
      </c>
      <c r="M1138" t="s">
        <v>48</v>
      </c>
      <c r="N1138">
        <v>1137</v>
      </c>
      <c r="O1138">
        <v>50</v>
      </c>
      <c r="P1138">
        <v>7.6</v>
      </c>
      <c r="Q1138">
        <v>0.41</v>
      </c>
      <c r="R1138">
        <v>48</v>
      </c>
      <c r="S1138">
        <v>3.3</v>
      </c>
      <c r="T1138">
        <v>129</v>
      </c>
    </row>
    <row r="1139" spans="1:20" hidden="1" x14ac:dyDescent="0.3">
      <c r="A1139" t="s">
        <v>4403</v>
      </c>
      <c r="B1139" t="s">
        <v>4404</v>
      </c>
      <c r="C1139" s="1" t="str">
        <f t="shared" si="182"/>
        <v>21:0691</v>
      </c>
      <c r="D1139" s="1" t="str">
        <f t="shared" ref="D1139:D1152" si="189">HYPERLINK("https://geochem.nrcan.gc.ca/cdogs/content/svy/svy210209_e.htm", "21:0209")</f>
        <v>21:0209</v>
      </c>
      <c r="E1139" t="s">
        <v>4405</v>
      </c>
      <c r="F1139" t="s">
        <v>4406</v>
      </c>
      <c r="H1139">
        <v>46.838331799999999</v>
      </c>
      <c r="I1139">
        <v>-79.859334799999999</v>
      </c>
      <c r="J1139" s="1" t="str">
        <f t="shared" ref="J1139:J1152" si="190">HYPERLINK("https://geochem.nrcan.gc.ca/cdogs/content/kwd/kwd020016_e.htm", "Fluid (lake)")</f>
        <v>Fluid (lake)</v>
      </c>
      <c r="K1139" s="1" t="str">
        <f t="shared" ref="K1139:K1152" si="191">HYPERLINK("https://geochem.nrcan.gc.ca/cdogs/content/kwd/kwd080007_e.htm", "Untreated Water")</f>
        <v>Untreated Water</v>
      </c>
      <c r="L1139">
        <v>62</v>
      </c>
      <c r="M1139" t="s">
        <v>88</v>
      </c>
      <c r="N1139">
        <v>1138</v>
      </c>
      <c r="O1139">
        <v>60</v>
      </c>
      <c r="P1139">
        <v>6.1</v>
      </c>
      <c r="Q1139">
        <v>2.5000000000000001E-2</v>
      </c>
      <c r="R1139">
        <v>8.5</v>
      </c>
      <c r="S1139">
        <v>3.1</v>
      </c>
      <c r="T1139">
        <v>23</v>
      </c>
    </row>
    <row r="1140" spans="1:20" hidden="1" x14ac:dyDescent="0.3">
      <c r="A1140" t="s">
        <v>4407</v>
      </c>
      <c r="B1140" t="s">
        <v>4408</v>
      </c>
      <c r="C1140" s="1" t="str">
        <f t="shared" si="182"/>
        <v>21:0691</v>
      </c>
      <c r="D1140" s="1" t="str">
        <f t="shared" si="189"/>
        <v>21:0209</v>
      </c>
      <c r="E1140" t="s">
        <v>4409</v>
      </c>
      <c r="F1140" t="s">
        <v>4410</v>
      </c>
      <c r="H1140">
        <v>46.835050000000003</v>
      </c>
      <c r="I1140">
        <v>-79.816273800000005</v>
      </c>
      <c r="J1140" s="1" t="str">
        <f t="shared" si="190"/>
        <v>Fluid (lake)</v>
      </c>
      <c r="K1140" s="1" t="str">
        <f t="shared" si="191"/>
        <v>Untreated Water</v>
      </c>
      <c r="L1140">
        <v>62</v>
      </c>
      <c r="M1140" t="s">
        <v>93</v>
      </c>
      <c r="N1140">
        <v>1139</v>
      </c>
      <c r="O1140">
        <v>50</v>
      </c>
      <c r="P1140">
        <v>5.8</v>
      </c>
      <c r="Q1140">
        <v>2.5000000000000001E-2</v>
      </c>
      <c r="R1140">
        <v>4.7</v>
      </c>
      <c r="S1140">
        <v>1.7</v>
      </c>
      <c r="T1140">
        <v>9</v>
      </c>
    </row>
    <row r="1141" spans="1:20" hidden="1" x14ac:dyDescent="0.3">
      <c r="A1141" t="s">
        <v>4411</v>
      </c>
      <c r="B1141" t="s">
        <v>4412</v>
      </c>
      <c r="C1141" s="1" t="str">
        <f t="shared" si="182"/>
        <v>21:0691</v>
      </c>
      <c r="D1141" s="1" t="str">
        <f t="shared" si="189"/>
        <v>21:0209</v>
      </c>
      <c r="E1141" t="s">
        <v>4413</v>
      </c>
      <c r="F1141" t="s">
        <v>4414</v>
      </c>
      <c r="H1141">
        <v>46.862558800000002</v>
      </c>
      <c r="I1141">
        <v>-79.750609299999994</v>
      </c>
      <c r="J1141" s="1" t="str">
        <f t="shared" si="190"/>
        <v>Fluid (lake)</v>
      </c>
      <c r="K1141" s="1" t="str">
        <f t="shared" si="191"/>
        <v>Untreated Water</v>
      </c>
      <c r="L1141">
        <v>62</v>
      </c>
      <c r="M1141" t="s">
        <v>98</v>
      </c>
      <c r="N1141">
        <v>1140</v>
      </c>
      <c r="O1141">
        <v>50</v>
      </c>
      <c r="P1141">
        <v>6</v>
      </c>
      <c r="Q1141">
        <v>2.5000000000000001E-2</v>
      </c>
      <c r="R1141">
        <v>7.3</v>
      </c>
      <c r="S1141">
        <v>1.8</v>
      </c>
      <c r="T1141">
        <v>14</v>
      </c>
    </row>
    <row r="1142" spans="1:20" hidden="1" x14ac:dyDescent="0.3">
      <c r="A1142" t="s">
        <v>4415</v>
      </c>
      <c r="B1142" t="s">
        <v>4416</v>
      </c>
      <c r="C1142" s="1" t="str">
        <f t="shared" si="182"/>
        <v>21:0691</v>
      </c>
      <c r="D1142" s="1" t="str">
        <f t="shared" si="189"/>
        <v>21:0209</v>
      </c>
      <c r="E1142" t="s">
        <v>4417</v>
      </c>
      <c r="F1142" t="s">
        <v>4418</v>
      </c>
      <c r="H1142">
        <v>46.890609400000002</v>
      </c>
      <c r="I1142">
        <v>-79.743751799999998</v>
      </c>
      <c r="J1142" s="1" t="str">
        <f t="shared" si="190"/>
        <v>Fluid (lake)</v>
      </c>
      <c r="K1142" s="1" t="str">
        <f t="shared" si="191"/>
        <v>Untreated Water</v>
      </c>
      <c r="L1142">
        <v>62</v>
      </c>
      <c r="M1142" t="s">
        <v>103</v>
      </c>
      <c r="N1142">
        <v>1141</v>
      </c>
      <c r="O1142">
        <v>50</v>
      </c>
      <c r="P1142">
        <v>5.9</v>
      </c>
      <c r="Q1142">
        <v>2.5000000000000001E-2</v>
      </c>
      <c r="R1142">
        <v>8</v>
      </c>
      <c r="S1142">
        <v>2</v>
      </c>
      <c r="T1142">
        <v>14</v>
      </c>
    </row>
    <row r="1143" spans="1:20" hidden="1" x14ac:dyDescent="0.3">
      <c r="A1143" t="s">
        <v>4419</v>
      </c>
      <c r="B1143" t="s">
        <v>4420</v>
      </c>
      <c r="C1143" s="1" t="str">
        <f t="shared" si="182"/>
        <v>21:0691</v>
      </c>
      <c r="D1143" s="1" t="str">
        <f t="shared" si="189"/>
        <v>21:0209</v>
      </c>
      <c r="E1143" t="s">
        <v>4421</v>
      </c>
      <c r="F1143" t="s">
        <v>4422</v>
      </c>
      <c r="H1143">
        <v>46.9144766</v>
      </c>
      <c r="I1143">
        <v>-79.775096899999994</v>
      </c>
      <c r="J1143" s="1" t="str">
        <f t="shared" si="190"/>
        <v>Fluid (lake)</v>
      </c>
      <c r="K1143" s="1" t="str">
        <f t="shared" si="191"/>
        <v>Untreated Water</v>
      </c>
      <c r="L1143">
        <v>62</v>
      </c>
      <c r="M1143" t="s">
        <v>108</v>
      </c>
      <c r="N1143">
        <v>1142</v>
      </c>
      <c r="O1143">
        <v>50</v>
      </c>
      <c r="P1143">
        <v>5.9</v>
      </c>
      <c r="Q1143">
        <v>2.5000000000000001E-2</v>
      </c>
      <c r="R1143">
        <v>5.7</v>
      </c>
      <c r="S1143">
        <v>1.9</v>
      </c>
      <c r="T1143">
        <v>13</v>
      </c>
    </row>
    <row r="1144" spans="1:20" hidden="1" x14ac:dyDescent="0.3">
      <c r="A1144" t="s">
        <v>4423</v>
      </c>
      <c r="B1144" t="s">
        <v>4424</v>
      </c>
      <c r="C1144" s="1" t="str">
        <f t="shared" si="182"/>
        <v>21:0691</v>
      </c>
      <c r="D1144" s="1" t="str">
        <f t="shared" si="189"/>
        <v>21:0209</v>
      </c>
      <c r="E1144" t="s">
        <v>4425</v>
      </c>
      <c r="F1144" t="s">
        <v>4426</v>
      </c>
      <c r="H1144">
        <v>46.921927500000002</v>
      </c>
      <c r="I1144">
        <v>-79.803889799999993</v>
      </c>
      <c r="J1144" s="1" t="str">
        <f t="shared" si="190"/>
        <v>Fluid (lake)</v>
      </c>
      <c r="K1144" s="1" t="str">
        <f t="shared" si="191"/>
        <v>Untreated Water</v>
      </c>
      <c r="L1144">
        <v>62</v>
      </c>
      <c r="M1144" t="s">
        <v>113</v>
      </c>
      <c r="N1144">
        <v>1143</v>
      </c>
      <c r="O1144">
        <v>40</v>
      </c>
      <c r="P1144">
        <v>5.9</v>
      </c>
      <c r="Q1144">
        <v>2.5000000000000001E-2</v>
      </c>
      <c r="R1144">
        <v>6.7</v>
      </c>
      <c r="S1144">
        <v>2.1</v>
      </c>
      <c r="T1144">
        <v>15</v>
      </c>
    </row>
    <row r="1145" spans="1:20" hidden="1" x14ac:dyDescent="0.3">
      <c r="A1145" t="s">
        <v>4427</v>
      </c>
      <c r="B1145" t="s">
        <v>4428</v>
      </c>
      <c r="C1145" s="1" t="str">
        <f t="shared" si="182"/>
        <v>21:0691</v>
      </c>
      <c r="D1145" s="1" t="str">
        <f t="shared" si="189"/>
        <v>21:0209</v>
      </c>
      <c r="E1145" t="s">
        <v>4429</v>
      </c>
      <c r="F1145" t="s">
        <v>4430</v>
      </c>
      <c r="H1145">
        <v>46.933900000000001</v>
      </c>
      <c r="I1145">
        <v>-79.860601599999995</v>
      </c>
      <c r="J1145" s="1" t="str">
        <f t="shared" si="190"/>
        <v>Fluid (lake)</v>
      </c>
      <c r="K1145" s="1" t="str">
        <f t="shared" si="191"/>
        <v>Untreated Water</v>
      </c>
      <c r="L1145">
        <v>63</v>
      </c>
      <c r="M1145" t="s">
        <v>33</v>
      </c>
      <c r="N1145">
        <v>1144</v>
      </c>
      <c r="O1145">
        <v>40</v>
      </c>
      <c r="P1145">
        <v>5.8</v>
      </c>
      <c r="Q1145">
        <v>2.5000000000000001E-2</v>
      </c>
      <c r="R1145">
        <v>4.5</v>
      </c>
      <c r="S1145">
        <v>1.7</v>
      </c>
      <c r="T1145">
        <v>8</v>
      </c>
    </row>
    <row r="1146" spans="1:20" hidden="1" x14ac:dyDescent="0.3">
      <c r="A1146" t="s">
        <v>4431</v>
      </c>
      <c r="B1146" t="s">
        <v>4432</v>
      </c>
      <c r="C1146" s="1" t="str">
        <f t="shared" si="182"/>
        <v>21:0691</v>
      </c>
      <c r="D1146" s="1" t="str">
        <f t="shared" si="189"/>
        <v>21:0209</v>
      </c>
      <c r="E1146" t="s">
        <v>4433</v>
      </c>
      <c r="F1146" t="s">
        <v>4434</v>
      </c>
      <c r="H1146">
        <v>46.930446799999999</v>
      </c>
      <c r="I1146">
        <v>-79.896643400000002</v>
      </c>
      <c r="J1146" s="1" t="str">
        <f t="shared" si="190"/>
        <v>Fluid (lake)</v>
      </c>
      <c r="K1146" s="1" t="str">
        <f t="shared" si="191"/>
        <v>Untreated Water</v>
      </c>
      <c r="L1146">
        <v>63</v>
      </c>
      <c r="M1146" t="s">
        <v>38</v>
      </c>
      <c r="N1146">
        <v>1145</v>
      </c>
      <c r="O1146">
        <v>40</v>
      </c>
      <c r="P1146">
        <v>6</v>
      </c>
      <c r="Q1146">
        <v>2.5000000000000001E-2</v>
      </c>
      <c r="R1146">
        <v>7.7</v>
      </c>
      <c r="S1146">
        <v>2.1</v>
      </c>
      <c r="T1146">
        <v>19</v>
      </c>
    </row>
    <row r="1147" spans="1:20" hidden="1" x14ac:dyDescent="0.3">
      <c r="A1147" t="s">
        <v>4435</v>
      </c>
      <c r="B1147" t="s">
        <v>4436</v>
      </c>
      <c r="C1147" s="1" t="str">
        <f t="shared" si="182"/>
        <v>21:0691</v>
      </c>
      <c r="D1147" s="1" t="str">
        <f t="shared" si="189"/>
        <v>21:0209</v>
      </c>
      <c r="E1147" t="s">
        <v>4437</v>
      </c>
      <c r="F1147" t="s">
        <v>4438</v>
      </c>
      <c r="H1147">
        <v>46.954175499999998</v>
      </c>
      <c r="I1147">
        <v>-79.907694899999996</v>
      </c>
      <c r="J1147" s="1" t="str">
        <f t="shared" si="190"/>
        <v>Fluid (lake)</v>
      </c>
      <c r="K1147" s="1" t="str">
        <f t="shared" si="191"/>
        <v>Untreated Water</v>
      </c>
      <c r="L1147">
        <v>63</v>
      </c>
      <c r="M1147" t="s">
        <v>24</v>
      </c>
      <c r="N1147">
        <v>1146</v>
      </c>
      <c r="O1147">
        <v>40</v>
      </c>
      <c r="P1147">
        <v>6.6</v>
      </c>
      <c r="Q1147">
        <v>2.5000000000000001E-2</v>
      </c>
      <c r="R1147">
        <v>18.5</v>
      </c>
      <c r="S1147">
        <v>5.4</v>
      </c>
      <c r="T1147">
        <v>59</v>
      </c>
    </row>
    <row r="1148" spans="1:20" hidden="1" x14ac:dyDescent="0.3">
      <c r="A1148" t="s">
        <v>4439</v>
      </c>
      <c r="B1148" t="s">
        <v>4440</v>
      </c>
      <c r="C1148" s="1" t="str">
        <f t="shared" si="182"/>
        <v>21:0691</v>
      </c>
      <c r="D1148" s="1" t="str">
        <f t="shared" si="189"/>
        <v>21:0209</v>
      </c>
      <c r="E1148" t="s">
        <v>4437</v>
      </c>
      <c r="F1148" t="s">
        <v>4441</v>
      </c>
      <c r="H1148">
        <v>46.954175499999998</v>
      </c>
      <c r="I1148">
        <v>-79.907694899999996</v>
      </c>
      <c r="J1148" s="1" t="str">
        <f t="shared" si="190"/>
        <v>Fluid (lake)</v>
      </c>
      <c r="K1148" s="1" t="str">
        <f t="shared" si="191"/>
        <v>Untreated Water</v>
      </c>
      <c r="L1148">
        <v>63</v>
      </c>
      <c r="M1148" t="s">
        <v>28</v>
      </c>
      <c r="N1148">
        <v>1147</v>
      </c>
      <c r="O1148">
        <v>50</v>
      </c>
      <c r="P1148">
        <v>6.4</v>
      </c>
      <c r="Q1148">
        <v>2.5000000000000001E-2</v>
      </c>
      <c r="R1148">
        <v>18.5</v>
      </c>
      <c r="S1148">
        <v>5.4</v>
      </c>
      <c r="T1148">
        <v>58</v>
      </c>
    </row>
    <row r="1149" spans="1:20" hidden="1" x14ac:dyDescent="0.3">
      <c r="A1149" t="s">
        <v>4442</v>
      </c>
      <c r="B1149" t="s">
        <v>4443</v>
      </c>
      <c r="C1149" s="1" t="str">
        <f t="shared" si="182"/>
        <v>21:0691</v>
      </c>
      <c r="D1149" s="1" t="str">
        <f t="shared" si="189"/>
        <v>21:0209</v>
      </c>
      <c r="E1149" t="s">
        <v>4444</v>
      </c>
      <c r="F1149" t="s">
        <v>4445</v>
      </c>
      <c r="H1149">
        <v>46.959309599999997</v>
      </c>
      <c r="I1149">
        <v>-79.940725900000004</v>
      </c>
      <c r="J1149" s="1" t="str">
        <f t="shared" si="190"/>
        <v>Fluid (lake)</v>
      </c>
      <c r="K1149" s="1" t="str">
        <f t="shared" si="191"/>
        <v>Untreated Water</v>
      </c>
      <c r="L1149">
        <v>63</v>
      </c>
      <c r="M1149" t="s">
        <v>43</v>
      </c>
      <c r="N1149">
        <v>1148</v>
      </c>
      <c r="O1149">
        <v>40</v>
      </c>
      <c r="P1149">
        <v>5.9</v>
      </c>
      <c r="Q1149">
        <v>2.5000000000000001E-2</v>
      </c>
      <c r="R1149">
        <v>83</v>
      </c>
      <c r="S1149">
        <v>2.2999999999999998</v>
      </c>
      <c r="T1149">
        <v>20</v>
      </c>
    </row>
    <row r="1150" spans="1:20" hidden="1" x14ac:dyDescent="0.3">
      <c r="A1150" t="s">
        <v>4446</v>
      </c>
      <c r="B1150" t="s">
        <v>4447</v>
      </c>
      <c r="C1150" s="1" t="str">
        <f t="shared" si="182"/>
        <v>21:0691</v>
      </c>
      <c r="D1150" s="1" t="str">
        <f t="shared" si="189"/>
        <v>21:0209</v>
      </c>
      <c r="E1150" t="s">
        <v>4448</v>
      </c>
      <c r="F1150" t="s">
        <v>4449</v>
      </c>
      <c r="H1150">
        <v>46.919875699999999</v>
      </c>
      <c r="I1150">
        <v>-79.958354400000005</v>
      </c>
      <c r="J1150" s="1" t="str">
        <f t="shared" si="190"/>
        <v>Fluid (lake)</v>
      </c>
      <c r="K1150" s="1" t="str">
        <f t="shared" si="191"/>
        <v>Untreated Water</v>
      </c>
      <c r="L1150">
        <v>63</v>
      </c>
      <c r="M1150" t="s">
        <v>53</v>
      </c>
      <c r="N1150">
        <v>1149</v>
      </c>
      <c r="O1150">
        <v>40</v>
      </c>
      <c r="P1150">
        <v>5.8</v>
      </c>
      <c r="Q1150">
        <v>2.5000000000000001E-2</v>
      </c>
      <c r="R1150">
        <v>5.8</v>
      </c>
      <c r="S1150">
        <v>1.8</v>
      </c>
      <c r="T1150">
        <v>11</v>
      </c>
    </row>
    <row r="1151" spans="1:20" hidden="1" x14ac:dyDescent="0.3">
      <c r="A1151" t="s">
        <v>4450</v>
      </c>
      <c r="B1151" t="s">
        <v>4451</v>
      </c>
      <c r="C1151" s="1" t="str">
        <f t="shared" si="182"/>
        <v>21:0691</v>
      </c>
      <c r="D1151" s="1" t="str">
        <f t="shared" si="189"/>
        <v>21:0209</v>
      </c>
      <c r="E1151" t="s">
        <v>4452</v>
      </c>
      <c r="F1151" t="s">
        <v>4453</v>
      </c>
      <c r="H1151">
        <v>46.932242600000002</v>
      </c>
      <c r="I1151">
        <v>-79.9958314</v>
      </c>
      <c r="J1151" s="1" t="str">
        <f t="shared" si="190"/>
        <v>Fluid (lake)</v>
      </c>
      <c r="K1151" s="1" t="str">
        <f t="shared" si="191"/>
        <v>Untreated Water</v>
      </c>
      <c r="L1151">
        <v>63</v>
      </c>
      <c r="M1151" t="s">
        <v>58</v>
      </c>
      <c r="N1151">
        <v>1150</v>
      </c>
      <c r="O1151">
        <v>40</v>
      </c>
      <c r="P1151">
        <v>5.9</v>
      </c>
      <c r="Q1151">
        <v>2.5000000000000001E-2</v>
      </c>
      <c r="R1151">
        <v>7.3</v>
      </c>
      <c r="S1151">
        <v>2</v>
      </c>
      <c r="T1151">
        <v>12</v>
      </c>
    </row>
    <row r="1152" spans="1:20" hidden="1" x14ac:dyDescent="0.3">
      <c r="A1152" t="s">
        <v>4454</v>
      </c>
      <c r="B1152" t="s">
        <v>4455</v>
      </c>
      <c r="C1152" s="1" t="str">
        <f t="shared" si="182"/>
        <v>21:0691</v>
      </c>
      <c r="D1152" s="1" t="str">
        <f t="shared" si="189"/>
        <v>21:0209</v>
      </c>
      <c r="E1152" t="s">
        <v>4456</v>
      </c>
      <c r="F1152" t="s">
        <v>4457</v>
      </c>
      <c r="H1152">
        <v>46.951024500000003</v>
      </c>
      <c r="I1152">
        <v>-79.991853000000006</v>
      </c>
      <c r="J1152" s="1" t="str">
        <f t="shared" si="190"/>
        <v>Fluid (lake)</v>
      </c>
      <c r="K1152" s="1" t="str">
        <f t="shared" si="191"/>
        <v>Untreated Water</v>
      </c>
      <c r="L1152">
        <v>63</v>
      </c>
      <c r="M1152" t="s">
        <v>63</v>
      </c>
      <c r="N1152">
        <v>1151</v>
      </c>
      <c r="O1152">
        <v>40</v>
      </c>
      <c r="P1152">
        <v>5.9</v>
      </c>
      <c r="Q1152">
        <v>2.5000000000000001E-2</v>
      </c>
      <c r="R1152">
        <v>7.2</v>
      </c>
      <c r="S1152">
        <v>2</v>
      </c>
      <c r="T1152">
        <v>12</v>
      </c>
    </row>
    <row r="1153" spans="1:20" hidden="1" x14ac:dyDescent="0.3">
      <c r="A1153" t="s">
        <v>4458</v>
      </c>
      <c r="B1153" t="s">
        <v>4459</v>
      </c>
      <c r="C1153" s="1" t="str">
        <f t="shared" si="182"/>
        <v>21:0691</v>
      </c>
      <c r="D1153" s="1" t="str">
        <f>HYPERLINK("https://geochem.nrcan.gc.ca/cdogs/content/svy/svy_e.htm", "")</f>
        <v/>
      </c>
      <c r="G1153" s="1" t="str">
        <f>HYPERLINK("https://geochem.nrcan.gc.ca/cdogs/content/cr_/cr_00080_e.htm", "80")</f>
        <v>80</v>
      </c>
      <c r="J1153" t="s">
        <v>46</v>
      </c>
      <c r="K1153" t="s">
        <v>47</v>
      </c>
      <c r="L1153">
        <v>63</v>
      </c>
      <c r="M1153" t="s">
        <v>48</v>
      </c>
      <c r="N1153">
        <v>1152</v>
      </c>
      <c r="O1153">
        <v>50</v>
      </c>
      <c r="P1153">
        <v>6.3</v>
      </c>
      <c r="Q1153">
        <v>0.21</v>
      </c>
      <c r="R1153">
        <v>15</v>
      </c>
      <c r="S1153">
        <v>2.2999999999999998</v>
      </c>
      <c r="T1153">
        <v>38</v>
      </c>
    </row>
    <row r="1154" spans="1:20" hidden="1" x14ac:dyDescent="0.3">
      <c r="A1154" t="s">
        <v>4460</v>
      </c>
      <c r="B1154" t="s">
        <v>4461</v>
      </c>
      <c r="C1154" s="1" t="str">
        <f t="shared" ref="C1154:C1217" si="192">HYPERLINK("https://geochem.nrcan.gc.ca/cdogs/content/bdl/bdl210691_e.htm", "21:0691")</f>
        <v>21:0691</v>
      </c>
      <c r="D1154" s="1" t="str">
        <f t="shared" ref="D1154:D1167" si="193">HYPERLINK("https://geochem.nrcan.gc.ca/cdogs/content/svy/svy210209_e.htm", "21:0209")</f>
        <v>21:0209</v>
      </c>
      <c r="E1154" t="s">
        <v>4462</v>
      </c>
      <c r="F1154" t="s">
        <v>4463</v>
      </c>
      <c r="H1154">
        <v>46.981179300000001</v>
      </c>
      <c r="I1154">
        <v>-79.986670799999999</v>
      </c>
      <c r="J1154" s="1" t="str">
        <f t="shared" ref="J1154:J1167" si="194">HYPERLINK("https://geochem.nrcan.gc.ca/cdogs/content/kwd/kwd020016_e.htm", "Fluid (lake)")</f>
        <v>Fluid (lake)</v>
      </c>
      <c r="K1154" s="1" t="str">
        <f t="shared" ref="K1154:K1167" si="195">HYPERLINK("https://geochem.nrcan.gc.ca/cdogs/content/kwd/kwd080007_e.htm", "Untreated Water")</f>
        <v>Untreated Water</v>
      </c>
      <c r="L1154">
        <v>63</v>
      </c>
      <c r="M1154" t="s">
        <v>68</v>
      </c>
      <c r="N1154">
        <v>1153</v>
      </c>
      <c r="O1154">
        <v>40</v>
      </c>
      <c r="P1154">
        <v>5.9</v>
      </c>
      <c r="Q1154">
        <v>2.5000000000000001E-2</v>
      </c>
      <c r="R1154">
        <v>8.5</v>
      </c>
      <c r="S1154">
        <v>2.2999999999999998</v>
      </c>
      <c r="T1154">
        <v>14</v>
      </c>
    </row>
    <row r="1155" spans="1:20" hidden="1" x14ac:dyDescent="0.3">
      <c r="A1155" t="s">
        <v>4464</v>
      </c>
      <c r="B1155" t="s">
        <v>4465</v>
      </c>
      <c r="C1155" s="1" t="str">
        <f t="shared" si="192"/>
        <v>21:0691</v>
      </c>
      <c r="D1155" s="1" t="str">
        <f t="shared" si="193"/>
        <v>21:0209</v>
      </c>
      <c r="E1155" t="s">
        <v>4466</v>
      </c>
      <c r="F1155" t="s">
        <v>4467</v>
      </c>
      <c r="H1155">
        <v>46.995887400000001</v>
      </c>
      <c r="I1155">
        <v>-79.9472241</v>
      </c>
      <c r="J1155" s="1" t="str">
        <f t="shared" si="194"/>
        <v>Fluid (lake)</v>
      </c>
      <c r="K1155" s="1" t="str">
        <f t="shared" si="195"/>
        <v>Untreated Water</v>
      </c>
      <c r="L1155">
        <v>63</v>
      </c>
      <c r="M1155" t="s">
        <v>73</v>
      </c>
      <c r="N1155">
        <v>1154</v>
      </c>
      <c r="O1155">
        <v>40</v>
      </c>
      <c r="P1155">
        <v>5.9</v>
      </c>
      <c r="Q1155">
        <v>2.5000000000000001E-2</v>
      </c>
      <c r="R1155">
        <v>9</v>
      </c>
      <c r="S1155">
        <v>2.6</v>
      </c>
      <c r="T1155">
        <v>15</v>
      </c>
    </row>
    <row r="1156" spans="1:20" hidden="1" x14ac:dyDescent="0.3">
      <c r="A1156" t="s">
        <v>4468</v>
      </c>
      <c r="B1156" t="s">
        <v>4469</v>
      </c>
      <c r="C1156" s="1" t="str">
        <f t="shared" si="192"/>
        <v>21:0691</v>
      </c>
      <c r="D1156" s="1" t="str">
        <f t="shared" si="193"/>
        <v>21:0209</v>
      </c>
      <c r="E1156" t="s">
        <v>4470</v>
      </c>
      <c r="F1156" t="s">
        <v>4471</v>
      </c>
      <c r="H1156">
        <v>46.979569699999999</v>
      </c>
      <c r="I1156">
        <v>-79.908532199999996</v>
      </c>
      <c r="J1156" s="1" t="str">
        <f t="shared" si="194"/>
        <v>Fluid (lake)</v>
      </c>
      <c r="K1156" s="1" t="str">
        <f t="shared" si="195"/>
        <v>Untreated Water</v>
      </c>
      <c r="L1156">
        <v>63</v>
      </c>
      <c r="M1156" t="s">
        <v>78</v>
      </c>
      <c r="N1156">
        <v>1155</v>
      </c>
      <c r="O1156">
        <v>40</v>
      </c>
      <c r="P1156">
        <v>6.1</v>
      </c>
      <c r="Q1156">
        <v>2.5000000000000001E-2</v>
      </c>
      <c r="R1156">
        <v>11.5</v>
      </c>
      <c r="S1156">
        <v>2.6</v>
      </c>
      <c r="T1156">
        <v>31</v>
      </c>
    </row>
    <row r="1157" spans="1:20" hidden="1" x14ac:dyDescent="0.3">
      <c r="A1157" t="s">
        <v>4472</v>
      </c>
      <c r="B1157" t="s">
        <v>4473</v>
      </c>
      <c r="C1157" s="1" t="str">
        <f t="shared" si="192"/>
        <v>21:0691</v>
      </c>
      <c r="D1157" s="1" t="str">
        <f t="shared" si="193"/>
        <v>21:0209</v>
      </c>
      <c r="E1157" t="s">
        <v>4474</v>
      </c>
      <c r="F1157" t="s">
        <v>4475</v>
      </c>
      <c r="H1157">
        <v>46.997185100000003</v>
      </c>
      <c r="I1157">
        <v>-79.858270700000006</v>
      </c>
      <c r="J1157" s="1" t="str">
        <f t="shared" si="194"/>
        <v>Fluid (lake)</v>
      </c>
      <c r="K1157" s="1" t="str">
        <f t="shared" si="195"/>
        <v>Untreated Water</v>
      </c>
      <c r="L1157">
        <v>63</v>
      </c>
      <c r="M1157" t="s">
        <v>83</v>
      </c>
      <c r="N1157">
        <v>1156</v>
      </c>
      <c r="O1157">
        <v>40</v>
      </c>
      <c r="P1157">
        <v>6</v>
      </c>
      <c r="Q1157">
        <v>2.5000000000000001E-2</v>
      </c>
      <c r="R1157">
        <v>8.6</v>
      </c>
      <c r="S1157">
        <v>2.1</v>
      </c>
      <c r="T1157">
        <v>19</v>
      </c>
    </row>
    <row r="1158" spans="1:20" hidden="1" x14ac:dyDescent="0.3">
      <c r="A1158" t="s">
        <v>4476</v>
      </c>
      <c r="B1158" t="s">
        <v>4477</v>
      </c>
      <c r="C1158" s="1" t="str">
        <f t="shared" si="192"/>
        <v>21:0691</v>
      </c>
      <c r="D1158" s="1" t="str">
        <f t="shared" si="193"/>
        <v>21:0209</v>
      </c>
      <c r="E1158" t="s">
        <v>4478</v>
      </c>
      <c r="F1158" t="s">
        <v>4479</v>
      </c>
      <c r="H1158">
        <v>46.966150800000001</v>
      </c>
      <c r="I1158">
        <v>-79.846048499999995</v>
      </c>
      <c r="J1158" s="1" t="str">
        <f t="shared" si="194"/>
        <v>Fluid (lake)</v>
      </c>
      <c r="K1158" s="1" t="str">
        <f t="shared" si="195"/>
        <v>Untreated Water</v>
      </c>
      <c r="L1158">
        <v>63</v>
      </c>
      <c r="M1158" t="s">
        <v>88</v>
      </c>
      <c r="N1158">
        <v>1157</v>
      </c>
      <c r="O1158">
        <v>40</v>
      </c>
      <c r="P1158">
        <v>5.9</v>
      </c>
      <c r="Q1158">
        <v>2.5000000000000001E-2</v>
      </c>
      <c r="R1158">
        <v>7.6</v>
      </c>
      <c r="S1158">
        <v>1.9</v>
      </c>
      <c r="T1158">
        <v>15</v>
      </c>
    </row>
    <row r="1159" spans="1:20" hidden="1" x14ac:dyDescent="0.3">
      <c r="A1159" t="s">
        <v>4480</v>
      </c>
      <c r="B1159" t="s">
        <v>4481</v>
      </c>
      <c r="C1159" s="1" t="str">
        <f t="shared" si="192"/>
        <v>21:0691</v>
      </c>
      <c r="D1159" s="1" t="str">
        <f t="shared" si="193"/>
        <v>21:0209</v>
      </c>
      <c r="E1159" t="s">
        <v>4482</v>
      </c>
      <c r="F1159" t="s">
        <v>4483</v>
      </c>
      <c r="H1159">
        <v>46.958527400000001</v>
      </c>
      <c r="I1159">
        <v>-79.808200999999997</v>
      </c>
      <c r="J1159" s="1" t="str">
        <f t="shared" si="194"/>
        <v>Fluid (lake)</v>
      </c>
      <c r="K1159" s="1" t="str">
        <f t="shared" si="195"/>
        <v>Untreated Water</v>
      </c>
      <c r="L1159">
        <v>63</v>
      </c>
      <c r="M1159" t="s">
        <v>93</v>
      </c>
      <c r="N1159">
        <v>1158</v>
      </c>
      <c r="O1159">
        <v>40</v>
      </c>
      <c r="P1159">
        <v>5.9</v>
      </c>
      <c r="Q1159">
        <v>2.5000000000000001E-2</v>
      </c>
      <c r="R1159">
        <v>6.2</v>
      </c>
      <c r="S1159">
        <v>1.9</v>
      </c>
      <c r="T1159">
        <v>14</v>
      </c>
    </row>
    <row r="1160" spans="1:20" hidden="1" x14ac:dyDescent="0.3">
      <c r="A1160" t="s">
        <v>4484</v>
      </c>
      <c r="B1160" t="s">
        <v>4485</v>
      </c>
      <c r="C1160" s="1" t="str">
        <f t="shared" si="192"/>
        <v>21:0691</v>
      </c>
      <c r="D1160" s="1" t="str">
        <f t="shared" si="193"/>
        <v>21:0209</v>
      </c>
      <c r="E1160" t="s">
        <v>4486</v>
      </c>
      <c r="F1160" t="s">
        <v>4487</v>
      </c>
      <c r="H1160">
        <v>46.977596499999997</v>
      </c>
      <c r="I1160">
        <v>-79.818611700000005</v>
      </c>
      <c r="J1160" s="1" t="str">
        <f t="shared" si="194"/>
        <v>Fluid (lake)</v>
      </c>
      <c r="K1160" s="1" t="str">
        <f t="shared" si="195"/>
        <v>Untreated Water</v>
      </c>
      <c r="L1160">
        <v>63</v>
      </c>
      <c r="M1160" t="s">
        <v>98</v>
      </c>
      <c r="N1160">
        <v>1159</v>
      </c>
      <c r="O1160">
        <v>40</v>
      </c>
      <c r="P1160">
        <v>6</v>
      </c>
      <c r="Q1160">
        <v>2.5000000000000001E-2</v>
      </c>
      <c r="R1160">
        <v>9</v>
      </c>
      <c r="S1160">
        <v>2.2999999999999998</v>
      </c>
      <c r="T1160">
        <v>18</v>
      </c>
    </row>
    <row r="1161" spans="1:20" hidden="1" x14ac:dyDescent="0.3">
      <c r="A1161" t="s">
        <v>4488</v>
      </c>
      <c r="B1161" t="s">
        <v>4489</v>
      </c>
      <c r="C1161" s="1" t="str">
        <f t="shared" si="192"/>
        <v>21:0691</v>
      </c>
      <c r="D1161" s="1" t="str">
        <f t="shared" si="193"/>
        <v>21:0209</v>
      </c>
      <c r="E1161" t="s">
        <v>4490</v>
      </c>
      <c r="F1161" t="s">
        <v>4491</v>
      </c>
      <c r="H1161">
        <v>46.948247500000001</v>
      </c>
      <c r="I1161">
        <v>-79.762211399999998</v>
      </c>
      <c r="J1161" s="1" t="str">
        <f t="shared" si="194"/>
        <v>Fluid (lake)</v>
      </c>
      <c r="K1161" s="1" t="str">
        <f t="shared" si="195"/>
        <v>Untreated Water</v>
      </c>
      <c r="L1161">
        <v>63</v>
      </c>
      <c r="M1161" t="s">
        <v>103</v>
      </c>
      <c r="N1161">
        <v>1160</v>
      </c>
      <c r="O1161">
        <v>40</v>
      </c>
      <c r="P1161">
        <v>6.1</v>
      </c>
      <c r="Q1161">
        <v>2.5000000000000001E-2</v>
      </c>
      <c r="R1161">
        <v>11</v>
      </c>
      <c r="S1161">
        <v>3.3</v>
      </c>
      <c r="T1161">
        <v>28</v>
      </c>
    </row>
    <row r="1162" spans="1:20" hidden="1" x14ac:dyDescent="0.3">
      <c r="A1162" t="s">
        <v>4492</v>
      </c>
      <c r="B1162" t="s">
        <v>4493</v>
      </c>
      <c r="C1162" s="1" t="str">
        <f t="shared" si="192"/>
        <v>21:0691</v>
      </c>
      <c r="D1162" s="1" t="str">
        <f t="shared" si="193"/>
        <v>21:0209</v>
      </c>
      <c r="E1162" t="s">
        <v>4494</v>
      </c>
      <c r="F1162" t="s">
        <v>4495</v>
      </c>
      <c r="H1162">
        <v>46.982358900000001</v>
      </c>
      <c r="I1162">
        <v>-79.7378614</v>
      </c>
      <c r="J1162" s="1" t="str">
        <f t="shared" si="194"/>
        <v>Fluid (lake)</v>
      </c>
      <c r="K1162" s="1" t="str">
        <f t="shared" si="195"/>
        <v>Untreated Water</v>
      </c>
      <c r="L1162">
        <v>63</v>
      </c>
      <c r="M1162" t="s">
        <v>108</v>
      </c>
      <c r="N1162">
        <v>1161</v>
      </c>
      <c r="O1162">
        <v>50</v>
      </c>
      <c r="P1162">
        <v>6</v>
      </c>
      <c r="Q1162">
        <v>2.5000000000000001E-2</v>
      </c>
      <c r="R1162">
        <v>8</v>
      </c>
      <c r="S1162">
        <v>2.2999999999999998</v>
      </c>
      <c r="T1162">
        <v>19</v>
      </c>
    </row>
    <row r="1163" spans="1:20" hidden="1" x14ac:dyDescent="0.3">
      <c r="A1163" t="s">
        <v>4496</v>
      </c>
      <c r="B1163" t="s">
        <v>4497</v>
      </c>
      <c r="C1163" s="1" t="str">
        <f t="shared" si="192"/>
        <v>21:0691</v>
      </c>
      <c r="D1163" s="1" t="str">
        <f t="shared" si="193"/>
        <v>21:0209</v>
      </c>
      <c r="E1163" t="s">
        <v>4498</v>
      </c>
      <c r="F1163" t="s">
        <v>4499</v>
      </c>
      <c r="H1163">
        <v>46.986033900000002</v>
      </c>
      <c r="I1163">
        <v>-79.697193100000007</v>
      </c>
      <c r="J1163" s="1" t="str">
        <f t="shared" si="194"/>
        <v>Fluid (lake)</v>
      </c>
      <c r="K1163" s="1" t="str">
        <f t="shared" si="195"/>
        <v>Untreated Water</v>
      </c>
      <c r="L1163">
        <v>63</v>
      </c>
      <c r="M1163" t="s">
        <v>113</v>
      </c>
      <c r="N1163">
        <v>1162</v>
      </c>
      <c r="O1163">
        <v>40</v>
      </c>
      <c r="P1163">
        <v>5.9</v>
      </c>
      <c r="Q1163">
        <v>2.5000000000000001E-2</v>
      </c>
      <c r="R1163">
        <v>11</v>
      </c>
      <c r="S1163">
        <v>3.2</v>
      </c>
      <c r="T1163">
        <v>13</v>
      </c>
    </row>
    <row r="1164" spans="1:20" hidden="1" x14ac:dyDescent="0.3">
      <c r="A1164" t="s">
        <v>4500</v>
      </c>
      <c r="B1164" t="s">
        <v>4501</v>
      </c>
      <c r="C1164" s="1" t="str">
        <f t="shared" si="192"/>
        <v>21:0691</v>
      </c>
      <c r="D1164" s="1" t="str">
        <f t="shared" si="193"/>
        <v>21:0209</v>
      </c>
      <c r="E1164" t="s">
        <v>4502</v>
      </c>
      <c r="F1164" t="s">
        <v>4503</v>
      </c>
      <c r="H1164">
        <v>46.981955800000001</v>
      </c>
      <c r="I1164">
        <v>-79.659684799999994</v>
      </c>
      <c r="J1164" s="1" t="str">
        <f t="shared" si="194"/>
        <v>Fluid (lake)</v>
      </c>
      <c r="K1164" s="1" t="str">
        <f t="shared" si="195"/>
        <v>Untreated Water</v>
      </c>
      <c r="L1164">
        <v>64</v>
      </c>
      <c r="M1164" t="s">
        <v>33</v>
      </c>
      <c r="N1164">
        <v>1163</v>
      </c>
      <c r="O1164">
        <v>50</v>
      </c>
      <c r="P1164">
        <v>6</v>
      </c>
      <c r="Q1164">
        <v>2.5000000000000001E-2</v>
      </c>
      <c r="R1164">
        <v>6.2</v>
      </c>
      <c r="S1164">
        <v>1.7</v>
      </c>
      <c r="T1164">
        <v>22</v>
      </c>
    </row>
    <row r="1165" spans="1:20" hidden="1" x14ac:dyDescent="0.3">
      <c r="A1165" t="s">
        <v>4504</v>
      </c>
      <c r="B1165" t="s">
        <v>4505</v>
      </c>
      <c r="C1165" s="1" t="str">
        <f t="shared" si="192"/>
        <v>21:0691</v>
      </c>
      <c r="D1165" s="1" t="str">
        <f t="shared" si="193"/>
        <v>21:0209</v>
      </c>
      <c r="E1165" t="s">
        <v>4506</v>
      </c>
      <c r="F1165" t="s">
        <v>4507</v>
      </c>
      <c r="H1165">
        <v>46.9896083</v>
      </c>
      <c r="I1165">
        <v>-79.630271899999997</v>
      </c>
      <c r="J1165" s="1" t="str">
        <f t="shared" si="194"/>
        <v>Fluid (lake)</v>
      </c>
      <c r="K1165" s="1" t="str">
        <f t="shared" si="195"/>
        <v>Untreated Water</v>
      </c>
      <c r="L1165">
        <v>64</v>
      </c>
      <c r="M1165" t="s">
        <v>24</v>
      </c>
      <c r="N1165">
        <v>1164</v>
      </c>
      <c r="O1165">
        <v>50</v>
      </c>
      <c r="P1165">
        <v>5.9</v>
      </c>
      <c r="Q1165">
        <v>2.5000000000000001E-2</v>
      </c>
      <c r="R1165">
        <v>6.7</v>
      </c>
      <c r="S1165">
        <v>1.5</v>
      </c>
      <c r="T1165">
        <v>13</v>
      </c>
    </row>
    <row r="1166" spans="1:20" hidden="1" x14ac:dyDescent="0.3">
      <c r="A1166" t="s">
        <v>4508</v>
      </c>
      <c r="B1166" t="s">
        <v>4509</v>
      </c>
      <c r="C1166" s="1" t="str">
        <f t="shared" si="192"/>
        <v>21:0691</v>
      </c>
      <c r="D1166" s="1" t="str">
        <f t="shared" si="193"/>
        <v>21:0209</v>
      </c>
      <c r="E1166" t="s">
        <v>4506</v>
      </c>
      <c r="F1166" t="s">
        <v>4510</v>
      </c>
      <c r="H1166">
        <v>46.9896083</v>
      </c>
      <c r="I1166">
        <v>-79.630271899999997</v>
      </c>
      <c r="J1166" s="1" t="str">
        <f t="shared" si="194"/>
        <v>Fluid (lake)</v>
      </c>
      <c r="K1166" s="1" t="str">
        <f t="shared" si="195"/>
        <v>Untreated Water</v>
      </c>
      <c r="L1166">
        <v>64</v>
      </c>
      <c r="M1166" t="s">
        <v>28</v>
      </c>
      <c r="N1166">
        <v>1165</v>
      </c>
      <c r="O1166">
        <v>50</v>
      </c>
      <c r="P1166">
        <v>5.9</v>
      </c>
      <c r="Q1166">
        <v>2.5000000000000001E-2</v>
      </c>
      <c r="R1166">
        <v>6.7</v>
      </c>
      <c r="S1166">
        <v>1.5</v>
      </c>
      <c r="T1166">
        <v>13</v>
      </c>
    </row>
    <row r="1167" spans="1:20" hidden="1" x14ac:dyDescent="0.3">
      <c r="A1167" t="s">
        <v>4511</v>
      </c>
      <c r="B1167" t="s">
        <v>4512</v>
      </c>
      <c r="C1167" s="1" t="str">
        <f t="shared" si="192"/>
        <v>21:0691</v>
      </c>
      <c r="D1167" s="1" t="str">
        <f t="shared" si="193"/>
        <v>21:0209</v>
      </c>
      <c r="E1167" t="s">
        <v>4513</v>
      </c>
      <c r="F1167" t="s">
        <v>4514</v>
      </c>
      <c r="H1167">
        <v>46.978883400000001</v>
      </c>
      <c r="I1167">
        <v>-79.574505200000004</v>
      </c>
      <c r="J1167" s="1" t="str">
        <f t="shared" si="194"/>
        <v>Fluid (lake)</v>
      </c>
      <c r="K1167" s="1" t="str">
        <f t="shared" si="195"/>
        <v>Untreated Water</v>
      </c>
      <c r="L1167">
        <v>64</v>
      </c>
      <c r="M1167" t="s">
        <v>38</v>
      </c>
      <c r="N1167">
        <v>1166</v>
      </c>
      <c r="O1167">
        <v>60</v>
      </c>
      <c r="P1167">
        <v>5.7</v>
      </c>
      <c r="Q1167">
        <v>2.5000000000000001E-2</v>
      </c>
      <c r="R1167">
        <v>4.3</v>
      </c>
      <c r="S1167">
        <v>0.9</v>
      </c>
      <c r="T1167">
        <v>5</v>
      </c>
    </row>
    <row r="1168" spans="1:20" hidden="1" x14ac:dyDescent="0.3">
      <c r="A1168" t="s">
        <v>4515</v>
      </c>
      <c r="B1168" t="s">
        <v>4516</v>
      </c>
      <c r="C1168" s="1" t="str">
        <f t="shared" si="192"/>
        <v>21:0691</v>
      </c>
      <c r="D1168" s="1" t="str">
        <f>HYPERLINK("https://geochem.nrcan.gc.ca/cdogs/content/svy/svy_e.htm", "")</f>
        <v/>
      </c>
      <c r="G1168" s="1" t="str">
        <f>HYPERLINK("https://geochem.nrcan.gc.ca/cdogs/content/cr_/cr_00081_e.htm", "81")</f>
        <v>81</v>
      </c>
      <c r="J1168" t="s">
        <v>46</v>
      </c>
      <c r="K1168" t="s">
        <v>47</v>
      </c>
      <c r="L1168">
        <v>64</v>
      </c>
      <c r="M1168" t="s">
        <v>48</v>
      </c>
      <c r="N1168">
        <v>1167</v>
      </c>
      <c r="O1168">
        <v>70</v>
      </c>
      <c r="P1168">
        <v>7.6</v>
      </c>
      <c r="Q1168">
        <v>0.26</v>
      </c>
      <c r="R1168">
        <v>49</v>
      </c>
      <c r="S1168">
        <v>3.4</v>
      </c>
      <c r="T1168">
        <v>128</v>
      </c>
    </row>
    <row r="1169" spans="1:20" hidden="1" x14ac:dyDescent="0.3">
      <c r="A1169" t="s">
        <v>4517</v>
      </c>
      <c r="B1169" t="s">
        <v>4518</v>
      </c>
      <c r="C1169" s="1" t="str">
        <f t="shared" si="192"/>
        <v>21:0691</v>
      </c>
      <c r="D1169" s="1" t="str">
        <f t="shared" ref="D1169:D1195" si="196">HYPERLINK("https://geochem.nrcan.gc.ca/cdogs/content/svy/svy210209_e.htm", "21:0209")</f>
        <v>21:0209</v>
      </c>
      <c r="E1169" t="s">
        <v>4519</v>
      </c>
      <c r="F1169" t="s">
        <v>4520</v>
      </c>
      <c r="H1169">
        <v>46.971229600000001</v>
      </c>
      <c r="I1169">
        <v>-79.517492700000005</v>
      </c>
      <c r="J1169" s="1" t="str">
        <f t="shared" ref="J1169:J1195" si="197">HYPERLINK("https://geochem.nrcan.gc.ca/cdogs/content/kwd/kwd020016_e.htm", "Fluid (lake)")</f>
        <v>Fluid (lake)</v>
      </c>
      <c r="K1169" s="1" t="str">
        <f t="shared" ref="K1169:K1195" si="198">HYPERLINK("https://geochem.nrcan.gc.ca/cdogs/content/kwd/kwd080007_e.htm", "Untreated Water")</f>
        <v>Untreated Water</v>
      </c>
      <c r="L1169">
        <v>64</v>
      </c>
      <c r="M1169" t="s">
        <v>43</v>
      </c>
      <c r="N1169">
        <v>1168</v>
      </c>
      <c r="O1169">
        <v>60</v>
      </c>
      <c r="P1169">
        <v>5.8</v>
      </c>
      <c r="Q1169">
        <v>2.5000000000000001E-2</v>
      </c>
      <c r="R1169">
        <v>4.2</v>
      </c>
      <c r="S1169">
        <v>1.4</v>
      </c>
      <c r="T1169">
        <v>9</v>
      </c>
    </row>
    <row r="1170" spans="1:20" hidden="1" x14ac:dyDescent="0.3">
      <c r="A1170" t="s">
        <v>4521</v>
      </c>
      <c r="B1170" t="s">
        <v>4522</v>
      </c>
      <c r="C1170" s="1" t="str">
        <f t="shared" si="192"/>
        <v>21:0691</v>
      </c>
      <c r="D1170" s="1" t="str">
        <f t="shared" si="196"/>
        <v>21:0209</v>
      </c>
      <c r="E1170" t="s">
        <v>4523</v>
      </c>
      <c r="F1170" t="s">
        <v>4524</v>
      </c>
      <c r="H1170">
        <v>46.9908304</v>
      </c>
      <c r="I1170">
        <v>-79.508338699999996</v>
      </c>
      <c r="J1170" s="1" t="str">
        <f t="shared" si="197"/>
        <v>Fluid (lake)</v>
      </c>
      <c r="K1170" s="1" t="str">
        <f t="shared" si="198"/>
        <v>Untreated Water</v>
      </c>
      <c r="L1170">
        <v>64</v>
      </c>
      <c r="M1170" t="s">
        <v>53</v>
      </c>
      <c r="N1170">
        <v>1169</v>
      </c>
      <c r="O1170">
        <v>50</v>
      </c>
      <c r="P1170">
        <v>5.8</v>
      </c>
      <c r="Q1170">
        <v>2.5000000000000001E-2</v>
      </c>
      <c r="R1170">
        <v>4.2</v>
      </c>
      <c r="S1170">
        <v>1.4</v>
      </c>
      <c r="T1170">
        <v>9</v>
      </c>
    </row>
    <row r="1171" spans="1:20" hidden="1" x14ac:dyDescent="0.3">
      <c r="A1171" t="s">
        <v>4525</v>
      </c>
      <c r="B1171" t="s">
        <v>4526</v>
      </c>
      <c r="C1171" s="1" t="str">
        <f t="shared" si="192"/>
        <v>21:0691</v>
      </c>
      <c r="D1171" s="1" t="str">
        <f t="shared" si="196"/>
        <v>21:0209</v>
      </c>
      <c r="E1171" t="s">
        <v>4527</v>
      </c>
      <c r="F1171" t="s">
        <v>4528</v>
      </c>
      <c r="H1171">
        <v>46.986585599999998</v>
      </c>
      <c r="I1171">
        <v>-79.470332799999994</v>
      </c>
      <c r="J1171" s="1" t="str">
        <f t="shared" si="197"/>
        <v>Fluid (lake)</v>
      </c>
      <c r="K1171" s="1" t="str">
        <f t="shared" si="198"/>
        <v>Untreated Water</v>
      </c>
      <c r="L1171">
        <v>64</v>
      </c>
      <c r="M1171" t="s">
        <v>58</v>
      </c>
      <c r="N1171">
        <v>1170</v>
      </c>
      <c r="O1171">
        <v>50</v>
      </c>
      <c r="P1171">
        <v>5.6</v>
      </c>
      <c r="Q1171">
        <v>2.5000000000000001E-2</v>
      </c>
      <c r="R1171">
        <v>3.6</v>
      </c>
      <c r="S1171">
        <v>1.5</v>
      </c>
      <c r="T1171">
        <v>4</v>
      </c>
    </row>
    <row r="1172" spans="1:20" hidden="1" x14ac:dyDescent="0.3">
      <c r="A1172" t="s">
        <v>4529</v>
      </c>
      <c r="B1172" t="s">
        <v>4530</v>
      </c>
      <c r="C1172" s="1" t="str">
        <f t="shared" si="192"/>
        <v>21:0691</v>
      </c>
      <c r="D1172" s="1" t="str">
        <f t="shared" si="196"/>
        <v>21:0209</v>
      </c>
      <c r="E1172" t="s">
        <v>4531</v>
      </c>
      <c r="F1172" t="s">
        <v>4532</v>
      </c>
      <c r="H1172">
        <v>46.990998300000001</v>
      </c>
      <c r="I1172">
        <v>-79.419415599999994</v>
      </c>
      <c r="J1172" s="1" t="str">
        <f t="shared" si="197"/>
        <v>Fluid (lake)</v>
      </c>
      <c r="K1172" s="1" t="str">
        <f t="shared" si="198"/>
        <v>Untreated Water</v>
      </c>
      <c r="L1172">
        <v>64</v>
      </c>
      <c r="M1172" t="s">
        <v>63</v>
      </c>
      <c r="N1172">
        <v>1171</v>
      </c>
      <c r="O1172">
        <v>50</v>
      </c>
      <c r="P1172">
        <v>5.3</v>
      </c>
      <c r="Q1172">
        <v>2.5000000000000001E-2</v>
      </c>
      <c r="R1172">
        <v>2.9</v>
      </c>
      <c r="S1172">
        <v>1.1000000000000001</v>
      </c>
      <c r="T1172">
        <v>2</v>
      </c>
    </row>
    <row r="1173" spans="1:20" hidden="1" x14ac:dyDescent="0.3">
      <c r="A1173" t="s">
        <v>4533</v>
      </c>
      <c r="B1173" t="s">
        <v>4534</v>
      </c>
      <c r="C1173" s="1" t="str">
        <f t="shared" si="192"/>
        <v>21:0691</v>
      </c>
      <c r="D1173" s="1" t="str">
        <f t="shared" si="196"/>
        <v>21:0209</v>
      </c>
      <c r="E1173" t="s">
        <v>4535</v>
      </c>
      <c r="F1173" t="s">
        <v>4536</v>
      </c>
      <c r="H1173">
        <v>46.996248899999998</v>
      </c>
      <c r="I1173">
        <v>-79.388640800000005</v>
      </c>
      <c r="J1173" s="1" t="str">
        <f t="shared" si="197"/>
        <v>Fluid (lake)</v>
      </c>
      <c r="K1173" s="1" t="str">
        <f t="shared" si="198"/>
        <v>Untreated Water</v>
      </c>
      <c r="L1173">
        <v>64</v>
      </c>
      <c r="M1173" t="s">
        <v>68</v>
      </c>
      <c r="N1173">
        <v>1172</v>
      </c>
      <c r="O1173">
        <v>50</v>
      </c>
      <c r="P1173">
        <v>4.7</v>
      </c>
      <c r="Q1173">
        <v>2.5000000000000001E-2</v>
      </c>
      <c r="R1173">
        <v>2.7</v>
      </c>
      <c r="S1173">
        <v>0.9</v>
      </c>
      <c r="T1173">
        <v>1</v>
      </c>
    </row>
    <row r="1174" spans="1:20" hidden="1" x14ac:dyDescent="0.3">
      <c r="A1174" t="s">
        <v>4537</v>
      </c>
      <c r="B1174" t="s">
        <v>4538</v>
      </c>
      <c r="C1174" s="1" t="str">
        <f t="shared" si="192"/>
        <v>21:0691</v>
      </c>
      <c r="D1174" s="1" t="str">
        <f t="shared" si="196"/>
        <v>21:0209</v>
      </c>
      <c r="E1174" t="s">
        <v>4539</v>
      </c>
      <c r="F1174" t="s">
        <v>4540</v>
      </c>
      <c r="H1174">
        <v>46.965560400000001</v>
      </c>
      <c r="I1174">
        <v>-79.407503300000002</v>
      </c>
      <c r="J1174" s="1" t="str">
        <f t="shared" si="197"/>
        <v>Fluid (lake)</v>
      </c>
      <c r="K1174" s="1" t="str">
        <f t="shared" si="198"/>
        <v>Untreated Water</v>
      </c>
      <c r="L1174">
        <v>64</v>
      </c>
      <c r="M1174" t="s">
        <v>73</v>
      </c>
      <c r="N1174">
        <v>1173</v>
      </c>
      <c r="O1174">
        <v>50</v>
      </c>
      <c r="P1174">
        <v>5.0999999999999996</v>
      </c>
      <c r="Q1174">
        <v>2.5000000000000001E-2</v>
      </c>
      <c r="R1174">
        <v>2.6</v>
      </c>
      <c r="S1174">
        <v>0.8</v>
      </c>
      <c r="T1174">
        <v>1</v>
      </c>
    </row>
    <row r="1175" spans="1:20" hidden="1" x14ac:dyDescent="0.3">
      <c r="A1175" t="s">
        <v>4541</v>
      </c>
      <c r="B1175" t="s">
        <v>4542</v>
      </c>
      <c r="C1175" s="1" t="str">
        <f t="shared" si="192"/>
        <v>21:0691</v>
      </c>
      <c r="D1175" s="1" t="str">
        <f t="shared" si="196"/>
        <v>21:0209</v>
      </c>
      <c r="E1175" t="s">
        <v>4543</v>
      </c>
      <c r="F1175" t="s">
        <v>4544</v>
      </c>
      <c r="H1175">
        <v>46.945207799999999</v>
      </c>
      <c r="I1175">
        <v>-79.3739396</v>
      </c>
      <c r="J1175" s="1" t="str">
        <f t="shared" si="197"/>
        <v>Fluid (lake)</v>
      </c>
      <c r="K1175" s="1" t="str">
        <f t="shared" si="198"/>
        <v>Untreated Water</v>
      </c>
      <c r="L1175">
        <v>64</v>
      </c>
      <c r="M1175" t="s">
        <v>78</v>
      </c>
      <c r="N1175">
        <v>1174</v>
      </c>
      <c r="O1175">
        <v>60</v>
      </c>
      <c r="P1175">
        <v>4.8</v>
      </c>
      <c r="Q1175">
        <v>2.5000000000000001E-2</v>
      </c>
      <c r="R1175">
        <v>2.1</v>
      </c>
      <c r="S1175">
        <v>0.6</v>
      </c>
      <c r="T1175">
        <v>1</v>
      </c>
    </row>
    <row r="1176" spans="1:20" hidden="1" x14ac:dyDescent="0.3">
      <c r="A1176" t="s">
        <v>4545</v>
      </c>
      <c r="B1176" t="s">
        <v>4546</v>
      </c>
      <c r="C1176" s="1" t="str">
        <f t="shared" si="192"/>
        <v>21:0691</v>
      </c>
      <c r="D1176" s="1" t="str">
        <f t="shared" si="196"/>
        <v>21:0209</v>
      </c>
      <c r="E1176" t="s">
        <v>4547</v>
      </c>
      <c r="F1176" t="s">
        <v>4548</v>
      </c>
      <c r="H1176">
        <v>46.929971000000002</v>
      </c>
      <c r="I1176">
        <v>-79.356927499999998</v>
      </c>
      <c r="J1176" s="1" t="str">
        <f t="shared" si="197"/>
        <v>Fluid (lake)</v>
      </c>
      <c r="K1176" s="1" t="str">
        <f t="shared" si="198"/>
        <v>Untreated Water</v>
      </c>
      <c r="L1176">
        <v>64</v>
      </c>
      <c r="M1176" t="s">
        <v>83</v>
      </c>
      <c r="N1176">
        <v>1175</v>
      </c>
      <c r="O1176">
        <v>50</v>
      </c>
      <c r="P1176">
        <v>4.4000000000000004</v>
      </c>
      <c r="Q1176">
        <v>2.5000000000000001E-2</v>
      </c>
      <c r="R1176">
        <v>1.9</v>
      </c>
      <c r="S1176">
        <v>0.6</v>
      </c>
      <c r="T1176">
        <v>0.5</v>
      </c>
    </row>
    <row r="1177" spans="1:20" hidden="1" x14ac:dyDescent="0.3">
      <c r="A1177" t="s">
        <v>4549</v>
      </c>
      <c r="B1177" t="s">
        <v>4550</v>
      </c>
      <c r="C1177" s="1" t="str">
        <f t="shared" si="192"/>
        <v>21:0691</v>
      </c>
      <c r="D1177" s="1" t="str">
        <f t="shared" si="196"/>
        <v>21:0209</v>
      </c>
      <c r="E1177" t="s">
        <v>4551</v>
      </c>
      <c r="F1177" t="s">
        <v>4552</v>
      </c>
      <c r="H1177">
        <v>46.915716500000002</v>
      </c>
      <c r="I1177">
        <v>-79.338922999999994</v>
      </c>
      <c r="J1177" s="1" t="str">
        <f t="shared" si="197"/>
        <v>Fluid (lake)</v>
      </c>
      <c r="K1177" s="1" t="str">
        <f t="shared" si="198"/>
        <v>Untreated Water</v>
      </c>
      <c r="L1177">
        <v>64</v>
      </c>
      <c r="M1177" t="s">
        <v>88</v>
      </c>
      <c r="N1177">
        <v>1176</v>
      </c>
      <c r="O1177">
        <v>70</v>
      </c>
      <c r="P1177">
        <v>5.6</v>
      </c>
      <c r="Q1177">
        <v>2.5000000000000001E-2</v>
      </c>
      <c r="R1177">
        <v>3.3</v>
      </c>
      <c r="S1177">
        <v>1.1000000000000001</v>
      </c>
      <c r="T1177">
        <v>4</v>
      </c>
    </row>
    <row r="1178" spans="1:20" hidden="1" x14ac:dyDescent="0.3">
      <c r="A1178" t="s">
        <v>4553</v>
      </c>
      <c r="B1178" t="s">
        <v>4554</v>
      </c>
      <c r="C1178" s="1" t="str">
        <f t="shared" si="192"/>
        <v>21:0691</v>
      </c>
      <c r="D1178" s="1" t="str">
        <f t="shared" si="196"/>
        <v>21:0209</v>
      </c>
      <c r="E1178" t="s">
        <v>4555</v>
      </c>
      <c r="F1178" t="s">
        <v>4556</v>
      </c>
      <c r="H1178">
        <v>46.896489799999998</v>
      </c>
      <c r="I1178">
        <v>-79.346132900000001</v>
      </c>
      <c r="J1178" s="1" t="str">
        <f t="shared" si="197"/>
        <v>Fluid (lake)</v>
      </c>
      <c r="K1178" s="1" t="str">
        <f t="shared" si="198"/>
        <v>Untreated Water</v>
      </c>
      <c r="L1178">
        <v>64</v>
      </c>
      <c r="M1178" t="s">
        <v>93</v>
      </c>
      <c r="N1178">
        <v>1177</v>
      </c>
      <c r="O1178">
        <v>70</v>
      </c>
      <c r="P1178">
        <v>6</v>
      </c>
      <c r="Q1178">
        <v>2.5000000000000001E-2</v>
      </c>
      <c r="R1178">
        <v>4.2</v>
      </c>
      <c r="S1178">
        <v>1.3</v>
      </c>
      <c r="T1178">
        <v>8</v>
      </c>
    </row>
    <row r="1179" spans="1:20" hidden="1" x14ac:dyDescent="0.3">
      <c r="A1179" t="s">
        <v>4557</v>
      </c>
      <c r="B1179" t="s">
        <v>4558</v>
      </c>
      <c r="C1179" s="1" t="str">
        <f t="shared" si="192"/>
        <v>21:0691</v>
      </c>
      <c r="D1179" s="1" t="str">
        <f t="shared" si="196"/>
        <v>21:0209</v>
      </c>
      <c r="E1179" t="s">
        <v>4559</v>
      </c>
      <c r="F1179" t="s">
        <v>4560</v>
      </c>
      <c r="H1179">
        <v>46.8903344</v>
      </c>
      <c r="I1179">
        <v>-79.382801900000004</v>
      </c>
      <c r="J1179" s="1" t="str">
        <f t="shared" si="197"/>
        <v>Fluid (lake)</v>
      </c>
      <c r="K1179" s="1" t="str">
        <f t="shared" si="198"/>
        <v>Untreated Water</v>
      </c>
      <c r="L1179">
        <v>64</v>
      </c>
      <c r="M1179" t="s">
        <v>98</v>
      </c>
      <c r="N1179">
        <v>1178</v>
      </c>
      <c r="O1179">
        <v>70</v>
      </c>
      <c r="P1179">
        <v>4.7</v>
      </c>
      <c r="Q1179">
        <v>2.5000000000000001E-2</v>
      </c>
      <c r="R1179">
        <v>2.7</v>
      </c>
      <c r="S1179">
        <v>0.9</v>
      </c>
      <c r="T1179">
        <v>2</v>
      </c>
    </row>
    <row r="1180" spans="1:20" hidden="1" x14ac:dyDescent="0.3">
      <c r="A1180" t="s">
        <v>4561</v>
      </c>
      <c r="B1180" t="s">
        <v>4562</v>
      </c>
      <c r="C1180" s="1" t="str">
        <f t="shared" si="192"/>
        <v>21:0691</v>
      </c>
      <c r="D1180" s="1" t="str">
        <f t="shared" si="196"/>
        <v>21:0209</v>
      </c>
      <c r="E1180" t="s">
        <v>4563</v>
      </c>
      <c r="F1180" t="s">
        <v>4564</v>
      </c>
      <c r="H1180">
        <v>46.892216699999999</v>
      </c>
      <c r="I1180">
        <v>-79.4421076</v>
      </c>
      <c r="J1180" s="1" t="str">
        <f t="shared" si="197"/>
        <v>Fluid (lake)</v>
      </c>
      <c r="K1180" s="1" t="str">
        <f t="shared" si="198"/>
        <v>Untreated Water</v>
      </c>
      <c r="L1180">
        <v>64</v>
      </c>
      <c r="M1180" t="s">
        <v>103</v>
      </c>
      <c r="N1180">
        <v>1179</v>
      </c>
      <c r="O1180">
        <v>60</v>
      </c>
      <c r="P1180">
        <v>4.5</v>
      </c>
      <c r="Q1180">
        <v>2.5000000000000001E-2</v>
      </c>
      <c r="R1180">
        <v>2.4</v>
      </c>
      <c r="S1180">
        <v>0.8</v>
      </c>
      <c r="T1180">
        <v>0.5</v>
      </c>
    </row>
    <row r="1181" spans="1:20" hidden="1" x14ac:dyDescent="0.3">
      <c r="A1181" t="s">
        <v>4565</v>
      </c>
      <c r="B1181" t="s">
        <v>4566</v>
      </c>
      <c r="C1181" s="1" t="str">
        <f t="shared" si="192"/>
        <v>21:0691</v>
      </c>
      <c r="D1181" s="1" t="str">
        <f t="shared" si="196"/>
        <v>21:0209</v>
      </c>
      <c r="E1181" t="s">
        <v>4567</v>
      </c>
      <c r="F1181" t="s">
        <v>4568</v>
      </c>
      <c r="H1181">
        <v>46.936262300000003</v>
      </c>
      <c r="I1181">
        <v>-79.438127100000003</v>
      </c>
      <c r="J1181" s="1" t="str">
        <f t="shared" si="197"/>
        <v>Fluid (lake)</v>
      </c>
      <c r="K1181" s="1" t="str">
        <f t="shared" si="198"/>
        <v>Untreated Water</v>
      </c>
      <c r="L1181">
        <v>64</v>
      </c>
      <c r="M1181" t="s">
        <v>108</v>
      </c>
      <c r="N1181">
        <v>1180</v>
      </c>
      <c r="O1181">
        <v>50</v>
      </c>
      <c r="P1181">
        <v>5.0999999999999996</v>
      </c>
      <c r="Q1181">
        <v>2.5000000000000001E-2</v>
      </c>
      <c r="R1181">
        <v>3.5</v>
      </c>
      <c r="S1181">
        <v>1</v>
      </c>
      <c r="T1181">
        <v>3</v>
      </c>
    </row>
    <row r="1182" spans="1:20" hidden="1" x14ac:dyDescent="0.3">
      <c r="A1182" t="s">
        <v>4569</v>
      </c>
      <c r="B1182" t="s">
        <v>4570</v>
      </c>
      <c r="C1182" s="1" t="str">
        <f t="shared" si="192"/>
        <v>21:0691</v>
      </c>
      <c r="D1182" s="1" t="str">
        <f t="shared" si="196"/>
        <v>21:0209</v>
      </c>
      <c r="E1182" t="s">
        <v>4571</v>
      </c>
      <c r="F1182" t="s">
        <v>4572</v>
      </c>
      <c r="H1182">
        <v>46.9462671</v>
      </c>
      <c r="I1182">
        <v>-79.464512600000006</v>
      </c>
      <c r="J1182" s="1" t="str">
        <f t="shared" si="197"/>
        <v>Fluid (lake)</v>
      </c>
      <c r="K1182" s="1" t="str">
        <f t="shared" si="198"/>
        <v>Untreated Water</v>
      </c>
      <c r="L1182">
        <v>64</v>
      </c>
      <c r="M1182" t="s">
        <v>113</v>
      </c>
      <c r="N1182">
        <v>1181</v>
      </c>
      <c r="O1182">
        <v>50</v>
      </c>
      <c r="P1182">
        <v>5.3</v>
      </c>
      <c r="Q1182">
        <v>2.5000000000000001E-2</v>
      </c>
      <c r="R1182">
        <v>3.3</v>
      </c>
      <c r="S1182">
        <v>1</v>
      </c>
      <c r="T1182">
        <v>2</v>
      </c>
    </row>
    <row r="1183" spans="1:20" hidden="1" x14ac:dyDescent="0.3">
      <c r="A1183" t="s">
        <v>4573</v>
      </c>
      <c r="B1183" t="s">
        <v>4574</v>
      </c>
      <c r="C1183" s="1" t="str">
        <f t="shared" si="192"/>
        <v>21:0691</v>
      </c>
      <c r="D1183" s="1" t="str">
        <f t="shared" si="196"/>
        <v>21:0209</v>
      </c>
      <c r="E1183" t="s">
        <v>4575</v>
      </c>
      <c r="F1183" t="s">
        <v>4576</v>
      </c>
      <c r="H1183">
        <v>46.927027600000002</v>
      </c>
      <c r="I1183">
        <v>-79.471509999999995</v>
      </c>
      <c r="J1183" s="1" t="str">
        <f t="shared" si="197"/>
        <v>Fluid (lake)</v>
      </c>
      <c r="K1183" s="1" t="str">
        <f t="shared" si="198"/>
        <v>Untreated Water</v>
      </c>
      <c r="L1183">
        <v>65</v>
      </c>
      <c r="M1183" t="s">
        <v>33</v>
      </c>
      <c r="N1183">
        <v>1182</v>
      </c>
      <c r="O1183">
        <v>60</v>
      </c>
      <c r="P1183">
        <v>5.3</v>
      </c>
      <c r="Q1183">
        <v>2.5000000000000001E-2</v>
      </c>
      <c r="R1183">
        <v>3.3</v>
      </c>
      <c r="S1183">
        <v>1</v>
      </c>
      <c r="T1183">
        <v>2</v>
      </c>
    </row>
    <row r="1184" spans="1:20" hidden="1" x14ac:dyDescent="0.3">
      <c r="A1184" t="s">
        <v>4577</v>
      </c>
      <c r="B1184" t="s">
        <v>4578</v>
      </c>
      <c r="C1184" s="1" t="str">
        <f t="shared" si="192"/>
        <v>21:0691</v>
      </c>
      <c r="D1184" s="1" t="str">
        <f t="shared" si="196"/>
        <v>21:0209</v>
      </c>
      <c r="E1184" t="s">
        <v>4579</v>
      </c>
      <c r="F1184" t="s">
        <v>4580</v>
      </c>
      <c r="H1184">
        <v>46.921066699999997</v>
      </c>
      <c r="I1184">
        <v>-79.508192699999995</v>
      </c>
      <c r="J1184" s="1" t="str">
        <f t="shared" si="197"/>
        <v>Fluid (lake)</v>
      </c>
      <c r="K1184" s="1" t="str">
        <f t="shared" si="198"/>
        <v>Untreated Water</v>
      </c>
      <c r="L1184">
        <v>65</v>
      </c>
      <c r="M1184" t="s">
        <v>24</v>
      </c>
      <c r="N1184">
        <v>1183</v>
      </c>
      <c r="O1184">
        <v>60</v>
      </c>
      <c r="P1184">
        <v>5.2</v>
      </c>
      <c r="Q1184">
        <v>2.5000000000000001E-2</v>
      </c>
      <c r="R1184">
        <v>2.9</v>
      </c>
      <c r="S1184">
        <v>0.8</v>
      </c>
      <c r="T1184">
        <v>4</v>
      </c>
    </row>
    <row r="1185" spans="1:20" hidden="1" x14ac:dyDescent="0.3">
      <c r="A1185" t="s">
        <v>4581</v>
      </c>
      <c r="B1185" t="s">
        <v>4582</v>
      </c>
      <c r="C1185" s="1" t="str">
        <f t="shared" si="192"/>
        <v>21:0691</v>
      </c>
      <c r="D1185" s="1" t="str">
        <f t="shared" si="196"/>
        <v>21:0209</v>
      </c>
      <c r="E1185" t="s">
        <v>4579</v>
      </c>
      <c r="F1185" t="s">
        <v>4583</v>
      </c>
      <c r="H1185">
        <v>46.921066699999997</v>
      </c>
      <c r="I1185">
        <v>-79.508192699999995</v>
      </c>
      <c r="J1185" s="1" t="str">
        <f t="shared" si="197"/>
        <v>Fluid (lake)</v>
      </c>
      <c r="K1185" s="1" t="str">
        <f t="shared" si="198"/>
        <v>Untreated Water</v>
      </c>
      <c r="L1185">
        <v>65</v>
      </c>
      <c r="M1185" t="s">
        <v>28</v>
      </c>
      <c r="N1185">
        <v>1184</v>
      </c>
      <c r="O1185">
        <v>50</v>
      </c>
      <c r="P1185">
        <v>5.2</v>
      </c>
      <c r="Q1185">
        <v>2.5000000000000001E-2</v>
      </c>
      <c r="R1185">
        <v>2.9</v>
      </c>
      <c r="S1185">
        <v>0.9</v>
      </c>
      <c r="T1185">
        <v>4</v>
      </c>
    </row>
    <row r="1186" spans="1:20" hidden="1" x14ac:dyDescent="0.3">
      <c r="A1186" t="s">
        <v>4584</v>
      </c>
      <c r="B1186" t="s">
        <v>4585</v>
      </c>
      <c r="C1186" s="1" t="str">
        <f t="shared" si="192"/>
        <v>21:0691</v>
      </c>
      <c r="D1186" s="1" t="str">
        <f t="shared" si="196"/>
        <v>21:0209</v>
      </c>
      <c r="E1186" t="s">
        <v>4586</v>
      </c>
      <c r="F1186" t="s">
        <v>4587</v>
      </c>
      <c r="H1186">
        <v>46.913771300000001</v>
      </c>
      <c r="I1186">
        <v>-79.551851900000003</v>
      </c>
      <c r="J1186" s="1" t="str">
        <f t="shared" si="197"/>
        <v>Fluid (lake)</v>
      </c>
      <c r="K1186" s="1" t="str">
        <f t="shared" si="198"/>
        <v>Untreated Water</v>
      </c>
      <c r="L1186">
        <v>65</v>
      </c>
      <c r="M1186" t="s">
        <v>38</v>
      </c>
      <c r="N1186">
        <v>1185</v>
      </c>
      <c r="O1186">
        <v>50</v>
      </c>
      <c r="P1186">
        <v>5.5</v>
      </c>
      <c r="Q1186">
        <v>2.5000000000000001E-2</v>
      </c>
      <c r="R1186">
        <v>5</v>
      </c>
      <c r="S1186">
        <v>1.4</v>
      </c>
      <c r="T1186">
        <v>7</v>
      </c>
    </row>
    <row r="1187" spans="1:20" hidden="1" x14ac:dyDescent="0.3">
      <c r="A1187" t="s">
        <v>4588</v>
      </c>
      <c r="B1187" t="s">
        <v>4589</v>
      </c>
      <c r="C1187" s="1" t="str">
        <f t="shared" si="192"/>
        <v>21:0691</v>
      </c>
      <c r="D1187" s="1" t="str">
        <f t="shared" si="196"/>
        <v>21:0209</v>
      </c>
      <c r="E1187" t="s">
        <v>4590</v>
      </c>
      <c r="F1187" t="s">
        <v>4591</v>
      </c>
      <c r="H1187">
        <v>46.816411500000001</v>
      </c>
      <c r="I1187">
        <v>-79.7676029</v>
      </c>
      <c r="J1187" s="1" t="str">
        <f t="shared" si="197"/>
        <v>Fluid (lake)</v>
      </c>
      <c r="K1187" s="1" t="str">
        <f t="shared" si="198"/>
        <v>Untreated Water</v>
      </c>
      <c r="L1187">
        <v>65</v>
      </c>
      <c r="M1187" t="s">
        <v>43</v>
      </c>
      <c r="N1187">
        <v>1186</v>
      </c>
      <c r="O1187">
        <v>60</v>
      </c>
      <c r="P1187">
        <v>5.7</v>
      </c>
      <c r="Q1187">
        <v>2.5000000000000001E-2</v>
      </c>
      <c r="R1187">
        <v>7.2</v>
      </c>
      <c r="S1187">
        <v>1.9</v>
      </c>
      <c r="T1187">
        <v>14</v>
      </c>
    </row>
    <row r="1188" spans="1:20" hidden="1" x14ac:dyDescent="0.3">
      <c r="A1188" t="s">
        <v>4592</v>
      </c>
      <c r="B1188" t="s">
        <v>4593</v>
      </c>
      <c r="C1188" s="1" t="str">
        <f t="shared" si="192"/>
        <v>21:0691</v>
      </c>
      <c r="D1188" s="1" t="str">
        <f t="shared" si="196"/>
        <v>21:0209</v>
      </c>
      <c r="E1188" t="s">
        <v>4594</v>
      </c>
      <c r="F1188" t="s">
        <v>4595</v>
      </c>
      <c r="H1188">
        <v>46.928695400000002</v>
      </c>
      <c r="I1188">
        <v>-79.611459300000007</v>
      </c>
      <c r="J1188" s="1" t="str">
        <f t="shared" si="197"/>
        <v>Fluid (lake)</v>
      </c>
      <c r="K1188" s="1" t="str">
        <f t="shared" si="198"/>
        <v>Untreated Water</v>
      </c>
      <c r="L1188">
        <v>65</v>
      </c>
      <c r="M1188" t="s">
        <v>53</v>
      </c>
      <c r="N1188">
        <v>1187</v>
      </c>
      <c r="O1188">
        <v>60</v>
      </c>
      <c r="P1188">
        <v>5.8</v>
      </c>
      <c r="Q1188">
        <v>2.5000000000000001E-2</v>
      </c>
      <c r="R1188">
        <v>10</v>
      </c>
      <c r="S1188">
        <v>2.1</v>
      </c>
      <c r="T1188">
        <v>21</v>
      </c>
    </row>
    <row r="1189" spans="1:20" hidden="1" x14ac:dyDescent="0.3">
      <c r="A1189" t="s">
        <v>4596</v>
      </c>
      <c r="B1189" t="s">
        <v>4597</v>
      </c>
      <c r="C1189" s="1" t="str">
        <f t="shared" si="192"/>
        <v>21:0691</v>
      </c>
      <c r="D1189" s="1" t="str">
        <f t="shared" si="196"/>
        <v>21:0209</v>
      </c>
      <c r="E1189" t="s">
        <v>4598</v>
      </c>
      <c r="F1189" t="s">
        <v>4599</v>
      </c>
      <c r="H1189">
        <v>46.951374000000001</v>
      </c>
      <c r="I1189">
        <v>-79.697756799999993</v>
      </c>
      <c r="J1189" s="1" t="str">
        <f t="shared" si="197"/>
        <v>Fluid (lake)</v>
      </c>
      <c r="K1189" s="1" t="str">
        <f t="shared" si="198"/>
        <v>Untreated Water</v>
      </c>
      <c r="L1189">
        <v>65</v>
      </c>
      <c r="M1189" t="s">
        <v>58</v>
      </c>
      <c r="N1189">
        <v>1188</v>
      </c>
      <c r="O1189">
        <v>50</v>
      </c>
      <c r="P1189">
        <v>5.6</v>
      </c>
      <c r="Q1189">
        <v>2.5000000000000001E-2</v>
      </c>
      <c r="R1189">
        <v>5.9</v>
      </c>
      <c r="S1189">
        <v>1.4</v>
      </c>
      <c r="T1189">
        <v>11</v>
      </c>
    </row>
    <row r="1190" spans="1:20" hidden="1" x14ac:dyDescent="0.3">
      <c r="A1190" t="s">
        <v>4600</v>
      </c>
      <c r="B1190" t="s">
        <v>4601</v>
      </c>
      <c r="C1190" s="1" t="str">
        <f t="shared" si="192"/>
        <v>21:0691</v>
      </c>
      <c r="D1190" s="1" t="str">
        <f t="shared" si="196"/>
        <v>21:0209</v>
      </c>
      <c r="E1190" t="s">
        <v>4602</v>
      </c>
      <c r="F1190" t="s">
        <v>4603</v>
      </c>
      <c r="H1190">
        <v>46.940559</v>
      </c>
      <c r="I1190">
        <v>-79.700344200000004</v>
      </c>
      <c r="J1190" s="1" t="str">
        <f t="shared" si="197"/>
        <v>Fluid (lake)</v>
      </c>
      <c r="K1190" s="1" t="str">
        <f t="shared" si="198"/>
        <v>Untreated Water</v>
      </c>
      <c r="L1190">
        <v>65</v>
      </c>
      <c r="M1190" t="s">
        <v>63</v>
      </c>
      <c r="N1190">
        <v>1189</v>
      </c>
      <c r="O1190">
        <v>50</v>
      </c>
      <c r="P1190">
        <v>5.6</v>
      </c>
      <c r="Q1190">
        <v>2.5000000000000001E-2</v>
      </c>
      <c r="R1190">
        <v>6</v>
      </c>
      <c r="S1190">
        <v>1.3</v>
      </c>
      <c r="T1190">
        <v>12</v>
      </c>
    </row>
    <row r="1191" spans="1:20" hidden="1" x14ac:dyDescent="0.3">
      <c r="A1191" t="s">
        <v>4604</v>
      </c>
      <c r="B1191" t="s">
        <v>4605</v>
      </c>
      <c r="C1191" s="1" t="str">
        <f t="shared" si="192"/>
        <v>21:0691</v>
      </c>
      <c r="D1191" s="1" t="str">
        <f t="shared" si="196"/>
        <v>21:0209</v>
      </c>
      <c r="E1191" t="s">
        <v>4606</v>
      </c>
      <c r="F1191" t="s">
        <v>4607</v>
      </c>
      <c r="H1191">
        <v>46.896939500000002</v>
      </c>
      <c r="I1191">
        <v>-79.706121999999993</v>
      </c>
      <c r="J1191" s="1" t="str">
        <f t="shared" si="197"/>
        <v>Fluid (lake)</v>
      </c>
      <c r="K1191" s="1" t="str">
        <f t="shared" si="198"/>
        <v>Untreated Water</v>
      </c>
      <c r="L1191">
        <v>65</v>
      </c>
      <c r="M1191" t="s">
        <v>68</v>
      </c>
      <c r="N1191">
        <v>1190</v>
      </c>
      <c r="O1191">
        <v>50</v>
      </c>
      <c r="P1191">
        <v>5.5</v>
      </c>
      <c r="Q1191">
        <v>2.5000000000000001E-2</v>
      </c>
      <c r="R1191">
        <v>4.9000000000000004</v>
      </c>
      <c r="S1191">
        <v>1.1000000000000001</v>
      </c>
      <c r="T1191">
        <v>7</v>
      </c>
    </row>
    <row r="1192" spans="1:20" hidden="1" x14ac:dyDescent="0.3">
      <c r="A1192" t="s">
        <v>4608</v>
      </c>
      <c r="B1192" t="s">
        <v>4609</v>
      </c>
      <c r="C1192" s="1" t="str">
        <f t="shared" si="192"/>
        <v>21:0691</v>
      </c>
      <c r="D1192" s="1" t="str">
        <f t="shared" si="196"/>
        <v>21:0209</v>
      </c>
      <c r="E1192" t="s">
        <v>4610</v>
      </c>
      <c r="F1192" t="s">
        <v>4611</v>
      </c>
      <c r="H1192">
        <v>46.864452800000002</v>
      </c>
      <c r="I1192">
        <v>-79.711229599999996</v>
      </c>
      <c r="J1192" s="1" t="str">
        <f t="shared" si="197"/>
        <v>Fluid (lake)</v>
      </c>
      <c r="K1192" s="1" t="str">
        <f t="shared" si="198"/>
        <v>Untreated Water</v>
      </c>
      <c r="L1192">
        <v>65</v>
      </c>
      <c r="M1192" t="s">
        <v>73</v>
      </c>
      <c r="N1192">
        <v>1191</v>
      </c>
      <c r="O1192">
        <v>50</v>
      </c>
      <c r="P1192">
        <v>5.9</v>
      </c>
      <c r="Q1192">
        <v>2.5000000000000001E-2</v>
      </c>
      <c r="R1192">
        <v>11.5</v>
      </c>
      <c r="S1192">
        <v>2.4</v>
      </c>
      <c r="T1192">
        <v>28</v>
      </c>
    </row>
    <row r="1193" spans="1:20" hidden="1" x14ac:dyDescent="0.3">
      <c r="A1193" t="s">
        <v>4612</v>
      </c>
      <c r="B1193" t="s">
        <v>4613</v>
      </c>
      <c r="C1193" s="1" t="str">
        <f t="shared" si="192"/>
        <v>21:0691</v>
      </c>
      <c r="D1193" s="1" t="str">
        <f t="shared" si="196"/>
        <v>21:0209</v>
      </c>
      <c r="E1193" t="s">
        <v>4614</v>
      </c>
      <c r="F1193" t="s">
        <v>4615</v>
      </c>
      <c r="H1193">
        <v>46.836002299999997</v>
      </c>
      <c r="I1193">
        <v>-79.729663299999999</v>
      </c>
      <c r="J1193" s="1" t="str">
        <f t="shared" si="197"/>
        <v>Fluid (lake)</v>
      </c>
      <c r="K1193" s="1" t="str">
        <f t="shared" si="198"/>
        <v>Untreated Water</v>
      </c>
      <c r="L1193">
        <v>65</v>
      </c>
      <c r="M1193" t="s">
        <v>78</v>
      </c>
      <c r="N1193">
        <v>1192</v>
      </c>
      <c r="O1193">
        <v>60</v>
      </c>
      <c r="P1193">
        <v>5.7</v>
      </c>
      <c r="Q1193">
        <v>2.5000000000000001E-2</v>
      </c>
      <c r="R1193">
        <v>4.2</v>
      </c>
      <c r="S1193">
        <v>1.3</v>
      </c>
      <c r="T1193">
        <v>8</v>
      </c>
    </row>
    <row r="1194" spans="1:20" hidden="1" x14ac:dyDescent="0.3">
      <c r="A1194" t="s">
        <v>4616</v>
      </c>
      <c r="B1194" t="s">
        <v>4617</v>
      </c>
      <c r="C1194" s="1" t="str">
        <f t="shared" si="192"/>
        <v>21:0691</v>
      </c>
      <c r="D1194" s="1" t="str">
        <f t="shared" si="196"/>
        <v>21:0209</v>
      </c>
      <c r="E1194" t="s">
        <v>4618</v>
      </c>
      <c r="F1194" t="s">
        <v>4619</v>
      </c>
      <c r="H1194">
        <v>46.8162995</v>
      </c>
      <c r="I1194">
        <v>-79.702899799999997</v>
      </c>
      <c r="J1194" s="1" t="str">
        <f t="shared" si="197"/>
        <v>Fluid (lake)</v>
      </c>
      <c r="K1194" s="1" t="str">
        <f t="shared" si="198"/>
        <v>Untreated Water</v>
      </c>
      <c r="L1194">
        <v>65</v>
      </c>
      <c r="M1194" t="s">
        <v>83</v>
      </c>
      <c r="N1194">
        <v>1193</v>
      </c>
      <c r="O1194">
        <v>60</v>
      </c>
      <c r="P1194">
        <v>5.4</v>
      </c>
      <c r="Q1194">
        <v>2.5000000000000001E-2</v>
      </c>
      <c r="R1194">
        <v>3.9</v>
      </c>
      <c r="S1194">
        <v>1.1000000000000001</v>
      </c>
      <c r="T1194">
        <v>5</v>
      </c>
    </row>
    <row r="1195" spans="1:20" hidden="1" x14ac:dyDescent="0.3">
      <c r="A1195" t="s">
        <v>4620</v>
      </c>
      <c r="B1195" t="s">
        <v>4621</v>
      </c>
      <c r="C1195" s="1" t="str">
        <f t="shared" si="192"/>
        <v>21:0691</v>
      </c>
      <c r="D1195" s="1" t="str">
        <f t="shared" si="196"/>
        <v>21:0209</v>
      </c>
      <c r="E1195" t="s">
        <v>4622</v>
      </c>
      <c r="F1195" t="s">
        <v>4623</v>
      </c>
      <c r="H1195">
        <v>46.803383400000001</v>
      </c>
      <c r="I1195">
        <v>-79.747140900000005</v>
      </c>
      <c r="J1195" s="1" t="str">
        <f t="shared" si="197"/>
        <v>Fluid (lake)</v>
      </c>
      <c r="K1195" s="1" t="str">
        <f t="shared" si="198"/>
        <v>Untreated Water</v>
      </c>
      <c r="L1195">
        <v>65</v>
      </c>
      <c r="M1195" t="s">
        <v>88</v>
      </c>
      <c r="N1195">
        <v>1194</v>
      </c>
      <c r="O1195">
        <v>50</v>
      </c>
      <c r="P1195">
        <v>5.9</v>
      </c>
      <c r="Q1195">
        <v>2.5000000000000001E-2</v>
      </c>
      <c r="R1195">
        <v>9.5</v>
      </c>
      <c r="S1195">
        <v>2.1</v>
      </c>
      <c r="T1195">
        <v>21</v>
      </c>
    </row>
    <row r="1196" spans="1:20" hidden="1" x14ac:dyDescent="0.3">
      <c r="A1196" t="s">
        <v>4624</v>
      </c>
      <c r="B1196" t="s">
        <v>4625</v>
      </c>
      <c r="C1196" s="1" t="str">
        <f t="shared" si="192"/>
        <v>21:0691</v>
      </c>
      <c r="D1196" s="1" t="str">
        <f>HYPERLINK("https://geochem.nrcan.gc.ca/cdogs/content/svy/svy_e.htm", "")</f>
        <v/>
      </c>
      <c r="G1196" s="1" t="str">
        <f>HYPERLINK("https://geochem.nrcan.gc.ca/cdogs/content/cr_/cr_00081_e.htm", "81")</f>
        <v>81</v>
      </c>
      <c r="J1196" t="s">
        <v>46</v>
      </c>
      <c r="K1196" t="s">
        <v>47</v>
      </c>
      <c r="L1196">
        <v>65</v>
      </c>
      <c r="M1196" t="s">
        <v>48</v>
      </c>
      <c r="N1196">
        <v>1195</v>
      </c>
      <c r="O1196">
        <v>70</v>
      </c>
      <c r="P1196">
        <v>7.5</v>
      </c>
      <c r="Q1196">
        <v>0.28000000000000003</v>
      </c>
      <c r="R1196">
        <v>49</v>
      </c>
      <c r="S1196">
        <v>3.4</v>
      </c>
      <c r="T1196">
        <v>128</v>
      </c>
    </row>
    <row r="1197" spans="1:20" hidden="1" x14ac:dyDescent="0.3">
      <c r="A1197" t="s">
        <v>4626</v>
      </c>
      <c r="B1197" t="s">
        <v>4627</v>
      </c>
      <c r="C1197" s="1" t="str">
        <f t="shared" si="192"/>
        <v>21:0691</v>
      </c>
      <c r="D1197" s="1" t="str">
        <f t="shared" ref="D1197:D1210" si="199">HYPERLINK("https://geochem.nrcan.gc.ca/cdogs/content/svy/svy210209_e.htm", "21:0209")</f>
        <v>21:0209</v>
      </c>
      <c r="E1197" t="s">
        <v>4628</v>
      </c>
      <c r="F1197" t="s">
        <v>4629</v>
      </c>
      <c r="H1197">
        <v>46.948297099999998</v>
      </c>
      <c r="I1197">
        <v>-79.579230800000005</v>
      </c>
      <c r="J1197" s="1" t="str">
        <f t="shared" ref="J1197:J1210" si="200">HYPERLINK("https://geochem.nrcan.gc.ca/cdogs/content/kwd/kwd020016_e.htm", "Fluid (lake)")</f>
        <v>Fluid (lake)</v>
      </c>
      <c r="K1197" s="1" t="str">
        <f t="shared" ref="K1197:K1210" si="201">HYPERLINK("https://geochem.nrcan.gc.ca/cdogs/content/kwd/kwd080007_e.htm", "Untreated Water")</f>
        <v>Untreated Water</v>
      </c>
      <c r="L1197">
        <v>65</v>
      </c>
      <c r="M1197" t="s">
        <v>93</v>
      </c>
      <c r="N1197">
        <v>1196</v>
      </c>
      <c r="O1197">
        <v>60</v>
      </c>
      <c r="P1197">
        <v>5.9</v>
      </c>
      <c r="Q1197">
        <v>2.5000000000000001E-2</v>
      </c>
      <c r="R1197">
        <v>12.5</v>
      </c>
      <c r="S1197">
        <v>2.7</v>
      </c>
      <c r="T1197">
        <v>25</v>
      </c>
    </row>
    <row r="1198" spans="1:20" hidden="1" x14ac:dyDescent="0.3">
      <c r="A1198" t="s">
        <v>4630</v>
      </c>
      <c r="B1198" t="s">
        <v>4631</v>
      </c>
      <c r="C1198" s="1" t="str">
        <f t="shared" si="192"/>
        <v>21:0691</v>
      </c>
      <c r="D1198" s="1" t="str">
        <f t="shared" si="199"/>
        <v>21:0209</v>
      </c>
      <c r="E1198" t="s">
        <v>4632</v>
      </c>
      <c r="F1198" t="s">
        <v>4633</v>
      </c>
      <c r="H1198">
        <v>46.7880933</v>
      </c>
      <c r="I1198">
        <v>-79.819032899999996</v>
      </c>
      <c r="J1198" s="1" t="str">
        <f t="shared" si="200"/>
        <v>Fluid (lake)</v>
      </c>
      <c r="K1198" s="1" t="str">
        <f t="shared" si="201"/>
        <v>Untreated Water</v>
      </c>
      <c r="L1198">
        <v>65</v>
      </c>
      <c r="M1198" t="s">
        <v>98</v>
      </c>
      <c r="N1198">
        <v>1197</v>
      </c>
      <c r="O1198">
        <v>50</v>
      </c>
      <c r="P1198">
        <v>5.9</v>
      </c>
      <c r="Q1198">
        <v>2.5000000000000001E-2</v>
      </c>
      <c r="R1198">
        <v>11</v>
      </c>
      <c r="S1198">
        <v>2.7</v>
      </c>
      <c r="T1198">
        <v>27</v>
      </c>
    </row>
    <row r="1199" spans="1:20" hidden="1" x14ac:dyDescent="0.3">
      <c r="A1199" t="s">
        <v>4634</v>
      </c>
      <c r="B1199" t="s">
        <v>4635</v>
      </c>
      <c r="C1199" s="1" t="str">
        <f t="shared" si="192"/>
        <v>21:0691</v>
      </c>
      <c r="D1199" s="1" t="str">
        <f t="shared" si="199"/>
        <v>21:0209</v>
      </c>
      <c r="E1199" t="s">
        <v>4636</v>
      </c>
      <c r="F1199" t="s">
        <v>4637</v>
      </c>
      <c r="H1199">
        <v>46.796288300000001</v>
      </c>
      <c r="I1199">
        <v>-79.830974900000001</v>
      </c>
      <c r="J1199" s="1" t="str">
        <f t="shared" si="200"/>
        <v>Fluid (lake)</v>
      </c>
      <c r="K1199" s="1" t="str">
        <f t="shared" si="201"/>
        <v>Untreated Water</v>
      </c>
      <c r="L1199">
        <v>65</v>
      </c>
      <c r="M1199" t="s">
        <v>103</v>
      </c>
      <c r="N1199">
        <v>1198</v>
      </c>
      <c r="O1199">
        <v>60</v>
      </c>
      <c r="P1199">
        <v>5.8</v>
      </c>
      <c r="Q1199">
        <v>2.5000000000000001E-2</v>
      </c>
      <c r="R1199">
        <v>8.4</v>
      </c>
      <c r="S1199">
        <v>2.2000000000000002</v>
      </c>
      <c r="T1199">
        <v>18</v>
      </c>
    </row>
    <row r="1200" spans="1:20" hidden="1" x14ac:dyDescent="0.3">
      <c r="A1200" t="s">
        <v>4638</v>
      </c>
      <c r="B1200" t="s">
        <v>4639</v>
      </c>
      <c r="C1200" s="1" t="str">
        <f t="shared" si="192"/>
        <v>21:0691</v>
      </c>
      <c r="D1200" s="1" t="str">
        <f t="shared" si="199"/>
        <v>21:0209</v>
      </c>
      <c r="E1200" t="s">
        <v>4640</v>
      </c>
      <c r="F1200" t="s">
        <v>4641</v>
      </c>
      <c r="H1200">
        <v>46.775750199999997</v>
      </c>
      <c r="I1200">
        <v>-79.8548404</v>
      </c>
      <c r="J1200" s="1" t="str">
        <f t="shared" si="200"/>
        <v>Fluid (lake)</v>
      </c>
      <c r="K1200" s="1" t="str">
        <f t="shared" si="201"/>
        <v>Untreated Water</v>
      </c>
      <c r="L1200">
        <v>65</v>
      </c>
      <c r="M1200" t="s">
        <v>108</v>
      </c>
      <c r="N1200">
        <v>1199</v>
      </c>
      <c r="O1200">
        <v>70</v>
      </c>
      <c r="P1200">
        <v>5.8</v>
      </c>
      <c r="Q1200">
        <v>2.5000000000000001E-2</v>
      </c>
      <c r="R1200">
        <v>10</v>
      </c>
      <c r="S1200">
        <v>2.9</v>
      </c>
      <c r="T1200">
        <v>23</v>
      </c>
    </row>
    <row r="1201" spans="1:20" hidden="1" x14ac:dyDescent="0.3">
      <c r="A1201" t="s">
        <v>4642</v>
      </c>
      <c r="B1201" t="s">
        <v>4643</v>
      </c>
      <c r="C1201" s="1" t="str">
        <f t="shared" si="192"/>
        <v>21:0691</v>
      </c>
      <c r="D1201" s="1" t="str">
        <f t="shared" si="199"/>
        <v>21:0209</v>
      </c>
      <c r="E1201" t="s">
        <v>4644</v>
      </c>
      <c r="F1201" t="s">
        <v>4645</v>
      </c>
      <c r="H1201">
        <v>46.767249999999997</v>
      </c>
      <c r="I1201">
        <v>-79.799057300000001</v>
      </c>
      <c r="J1201" s="1" t="str">
        <f t="shared" si="200"/>
        <v>Fluid (lake)</v>
      </c>
      <c r="K1201" s="1" t="str">
        <f t="shared" si="201"/>
        <v>Untreated Water</v>
      </c>
      <c r="L1201">
        <v>65</v>
      </c>
      <c r="M1201" t="s">
        <v>113</v>
      </c>
      <c r="N1201">
        <v>1200</v>
      </c>
      <c r="O1201">
        <v>60</v>
      </c>
      <c r="P1201">
        <v>5.9</v>
      </c>
      <c r="Q1201">
        <v>2.5000000000000001E-2</v>
      </c>
      <c r="R1201">
        <v>11</v>
      </c>
      <c r="S1201">
        <v>2.5</v>
      </c>
      <c r="T1201">
        <v>26</v>
      </c>
    </row>
    <row r="1202" spans="1:20" hidden="1" x14ac:dyDescent="0.3">
      <c r="A1202" t="s">
        <v>4646</v>
      </c>
      <c r="B1202" t="s">
        <v>4647</v>
      </c>
      <c r="C1202" s="1" t="str">
        <f t="shared" si="192"/>
        <v>21:0691</v>
      </c>
      <c r="D1202" s="1" t="str">
        <f t="shared" si="199"/>
        <v>21:0209</v>
      </c>
      <c r="E1202" t="s">
        <v>4648</v>
      </c>
      <c r="F1202" t="s">
        <v>4649</v>
      </c>
      <c r="H1202">
        <v>46.7355315</v>
      </c>
      <c r="I1202">
        <v>-79.796868799999999</v>
      </c>
      <c r="J1202" s="1" t="str">
        <f t="shared" si="200"/>
        <v>Fluid (lake)</v>
      </c>
      <c r="K1202" s="1" t="str">
        <f t="shared" si="201"/>
        <v>Untreated Water</v>
      </c>
      <c r="L1202">
        <v>66</v>
      </c>
      <c r="M1202" t="s">
        <v>24</v>
      </c>
      <c r="N1202">
        <v>1201</v>
      </c>
      <c r="O1202">
        <v>70</v>
      </c>
      <c r="P1202">
        <v>5.3</v>
      </c>
      <c r="Q1202">
        <v>2.5000000000000001E-2</v>
      </c>
      <c r="R1202">
        <v>3.3</v>
      </c>
      <c r="S1202">
        <v>1.1000000000000001</v>
      </c>
      <c r="T1202">
        <v>2</v>
      </c>
    </row>
    <row r="1203" spans="1:20" hidden="1" x14ac:dyDescent="0.3">
      <c r="A1203" t="s">
        <v>4650</v>
      </c>
      <c r="B1203" t="s">
        <v>4651</v>
      </c>
      <c r="C1203" s="1" t="str">
        <f t="shared" si="192"/>
        <v>21:0691</v>
      </c>
      <c r="D1203" s="1" t="str">
        <f t="shared" si="199"/>
        <v>21:0209</v>
      </c>
      <c r="E1203" t="s">
        <v>4648</v>
      </c>
      <c r="F1203" t="s">
        <v>4652</v>
      </c>
      <c r="H1203">
        <v>46.7355315</v>
      </c>
      <c r="I1203">
        <v>-79.796868799999999</v>
      </c>
      <c r="J1203" s="1" t="str">
        <f t="shared" si="200"/>
        <v>Fluid (lake)</v>
      </c>
      <c r="K1203" s="1" t="str">
        <f t="shared" si="201"/>
        <v>Untreated Water</v>
      </c>
      <c r="L1203">
        <v>66</v>
      </c>
      <c r="M1203" t="s">
        <v>28</v>
      </c>
      <c r="N1203">
        <v>1202</v>
      </c>
      <c r="O1203">
        <v>70</v>
      </c>
      <c r="P1203">
        <v>5.3</v>
      </c>
      <c r="Q1203">
        <v>2.5000000000000001E-2</v>
      </c>
      <c r="R1203">
        <v>3</v>
      </c>
      <c r="S1203">
        <v>1.1000000000000001</v>
      </c>
      <c r="T1203">
        <v>2</v>
      </c>
    </row>
    <row r="1204" spans="1:20" hidden="1" x14ac:dyDescent="0.3">
      <c r="A1204" t="s">
        <v>4653</v>
      </c>
      <c r="B1204" t="s">
        <v>4654</v>
      </c>
      <c r="C1204" s="1" t="str">
        <f t="shared" si="192"/>
        <v>21:0691</v>
      </c>
      <c r="D1204" s="1" t="str">
        <f t="shared" si="199"/>
        <v>21:0209</v>
      </c>
      <c r="E1204" t="s">
        <v>4655</v>
      </c>
      <c r="F1204" t="s">
        <v>4656</v>
      </c>
      <c r="H1204">
        <v>46.725042600000002</v>
      </c>
      <c r="I1204">
        <v>-79.769344599999997</v>
      </c>
      <c r="J1204" s="1" t="str">
        <f t="shared" si="200"/>
        <v>Fluid (lake)</v>
      </c>
      <c r="K1204" s="1" t="str">
        <f t="shared" si="201"/>
        <v>Untreated Water</v>
      </c>
      <c r="L1204">
        <v>66</v>
      </c>
      <c r="M1204" t="s">
        <v>33</v>
      </c>
      <c r="N1204">
        <v>1203</v>
      </c>
      <c r="O1204">
        <v>80</v>
      </c>
      <c r="P1204">
        <v>5.6</v>
      </c>
      <c r="Q1204">
        <v>2.5000000000000001E-2</v>
      </c>
      <c r="R1204">
        <v>5.8</v>
      </c>
      <c r="S1204">
        <v>1.4</v>
      </c>
      <c r="T1204">
        <v>8</v>
      </c>
    </row>
    <row r="1205" spans="1:20" hidden="1" x14ac:dyDescent="0.3">
      <c r="A1205" t="s">
        <v>4657</v>
      </c>
      <c r="B1205" t="s">
        <v>4658</v>
      </c>
      <c r="C1205" s="1" t="str">
        <f t="shared" si="192"/>
        <v>21:0691</v>
      </c>
      <c r="D1205" s="1" t="str">
        <f t="shared" si="199"/>
        <v>21:0209</v>
      </c>
      <c r="E1205" t="s">
        <v>4659</v>
      </c>
      <c r="F1205" t="s">
        <v>4660</v>
      </c>
      <c r="H1205">
        <v>46.765209200000001</v>
      </c>
      <c r="I1205">
        <v>-79.750501499999999</v>
      </c>
      <c r="J1205" s="1" t="str">
        <f t="shared" si="200"/>
        <v>Fluid (lake)</v>
      </c>
      <c r="K1205" s="1" t="str">
        <f t="shared" si="201"/>
        <v>Untreated Water</v>
      </c>
      <c r="L1205">
        <v>66</v>
      </c>
      <c r="M1205" t="s">
        <v>38</v>
      </c>
      <c r="N1205">
        <v>1204</v>
      </c>
      <c r="O1205">
        <v>70</v>
      </c>
      <c r="P1205">
        <v>5.7</v>
      </c>
      <c r="Q1205">
        <v>2.5000000000000001E-2</v>
      </c>
      <c r="R1205">
        <v>7.8</v>
      </c>
      <c r="S1205">
        <v>1.9</v>
      </c>
      <c r="T1205">
        <v>16</v>
      </c>
    </row>
    <row r="1206" spans="1:20" hidden="1" x14ac:dyDescent="0.3">
      <c r="A1206" t="s">
        <v>4661</v>
      </c>
      <c r="B1206" t="s">
        <v>4662</v>
      </c>
      <c r="C1206" s="1" t="str">
        <f t="shared" si="192"/>
        <v>21:0691</v>
      </c>
      <c r="D1206" s="1" t="str">
        <f t="shared" si="199"/>
        <v>21:0209</v>
      </c>
      <c r="E1206" t="s">
        <v>4663</v>
      </c>
      <c r="F1206" t="s">
        <v>4664</v>
      </c>
      <c r="H1206">
        <v>46.769609299999999</v>
      </c>
      <c r="I1206">
        <v>-79.707505100000006</v>
      </c>
      <c r="J1206" s="1" t="str">
        <f t="shared" si="200"/>
        <v>Fluid (lake)</v>
      </c>
      <c r="K1206" s="1" t="str">
        <f t="shared" si="201"/>
        <v>Untreated Water</v>
      </c>
      <c r="L1206">
        <v>66</v>
      </c>
      <c r="M1206" t="s">
        <v>43</v>
      </c>
      <c r="N1206">
        <v>1205</v>
      </c>
      <c r="O1206">
        <v>70</v>
      </c>
      <c r="P1206">
        <v>5.7</v>
      </c>
      <c r="Q1206">
        <v>2.5000000000000001E-2</v>
      </c>
      <c r="R1206">
        <v>5.6</v>
      </c>
      <c r="S1206">
        <v>1.5</v>
      </c>
      <c r="T1206">
        <v>10</v>
      </c>
    </row>
    <row r="1207" spans="1:20" hidden="1" x14ac:dyDescent="0.3">
      <c r="A1207" t="s">
        <v>4665</v>
      </c>
      <c r="B1207" t="s">
        <v>4666</v>
      </c>
      <c r="C1207" s="1" t="str">
        <f t="shared" si="192"/>
        <v>21:0691</v>
      </c>
      <c r="D1207" s="1" t="str">
        <f t="shared" si="199"/>
        <v>21:0209</v>
      </c>
      <c r="E1207" t="s">
        <v>4667</v>
      </c>
      <c r="F1207" t="s">
        <v>4668</v>
      </c>
      <c r="H1207">
        <v>46.784708199999997</v>
      </c>
      <c r="I1207">
        <v>-79.693859099999997</v>
      </c>
      <c r="J1207" s="1" t="str">
        <f t="shared" si="200"/>
        <v>Fluid (lake)</v>
      </c>
      <c r="K1207" s="1" t="str">
        <f t="shared" si="201"/>
        <v>Untreated Water</v>
      </c>
      <c r="L1207">
        <v>66</v>
      </c>
      <c r="M1207" t="s">
        <v>53</v>
      </c>
      <c r="N1207">
        <v>1206</v>
      </c>
      <c r="O1207">
        <v>70</v>
      </c>
      <c r="P1207">
        <v>5.6</v>
      </c>
      <c r="Q1207">
        <v>2.5000000000000001E-2</v>
      </c>
      <c r="R1207">
        <v>5.6</v>
      </c>
      <c r="S1207">
        <v>1.5</v>
      </c>
      <c r="T1207">
        <v>10</v>
      </c>
    </row>
    <row r="1208" spans="1:20" hidden="1" x14ac:dyDescent="0.3">
      <c r="A1208" t="s">
        <v>4669</v>
      </c>
      <c r="B1208" t="s">
        <v>4670</v>
      </c>
      <c r="C1208" s="1" t="str">
        <f t="shared" si="192"/>
        <v>21:0691</v>
      </c>
      <c r="D1208" s="1" t="str">
        <f t="shared" si="199"/>
        <v>21:0209</v>
      </c>
      <c r="E1208" t="s">
        <v>4671</v>
      </c>
      <c r="F1208" t="s">
        <v>4672</v>
      </c>
      <c r="H1208">
        <v>46.830333299999999</v>
      </c>
      <c r="I1208">
        <v>-79.670305900000002</v>
      </c>
      <c r="J1208" s="1" t="str">
        <f t="shared" si="200"/>
        <v>Fluid (lake)</v>
      </c>
      <c r="K1208" s="1" t="str">
        <f t="shared" si="201"/>
        <v>Untreated Water</v>
      </c>
      <c r="L1208">
        <v>66</v>
      </c>
      <c r="M1208" t="s">
        <v>58</v>
      </c>
      <c r="N1208">
        <v>1207</v>
      </c>
      <c r="O1208">
        <v>70</v>
      </c>
      <c r="P1208">
        <v>5.5</v>
      </c>
      <c r="Q1208">
        <v>2.5000000000000001E-2</v>
      </c>
      <c r="R1208">
        <v>3.7</v>
      </c>
      <c r="S1208">
        <v>1</v>
      </c>
      <c r="T1208">
        <v>5</v>
      </c>
    </row>
    <row r="1209" spans="1:20" hidden="1" x14ac:dyDescent="0.3">
      <c r="A1209" t="s">
        <v>4673</v>
      </c>
      <c r="B1209" t="s">
        <v>4674</v>
      </c>
      <c r="C1209" s="1" t="str">
        <f t="shared" si="192"/>
        <v>21:0691</v>
      </c>
      <c r="D1209" s="1" t="str">
        <f t="shared" si="199"/>
        <v>21:0209</v>
      </c>
      <c r="E1209" t="s">
        <v>4675</v>
      </c>
      <c r="F1209" t="s">
        <v>4676</v>
      </c>
      <c r="H1209">
        <v>46.853806800000001</v>
      </c>
      <c r="I1209">
        <v>-79.668901899999994</v>
      </c>
      <c r="J1209" s="1" t="str">
        <f t="shared" si="200"/>
        <v>Fluid (lake)</v>
      </c>
      <c r="K1209" s="1" t="str">
        <f t="shared" si="201"/>
        <v>Untreated Water</v>
      </c>
      <c r="L1209">
        <v>66</v>
      </c>
      <c r="M1209" t="s">
        <v>63</v>
      </c>
      <c r="N1209">
        <v>1208</v>
      </c>
      <c r="O1209">
        <v>70</v>
      </c>
      <c r="P1209">
        <v>5.4</v>
      </c>
      <c r="Q1209">
        <v>2.5000000000000001E-2</v>
      </c>
      <c r="R1209">
        <v>4.3</v>
      </c>
      <c r="S1209">
        <v>1.3</v>
      </c>
      <c r="T1209">
        <v>5</v>
      </c>
    </row>
    <row r="1210" spans="1:20" hidden="1" x14ac:dyDescent="0.3">
      <c r="A1210" t="s">
        <v>4677</v>
      </c>
      <c r="B1210" t="s">
        <v>4678</v>
      </c>
      <c r="C1210" s="1" t="str">
        <f t="shared" si="192"/>
        <v>21:0691</v>
      </c>
      <c r="D1210" s="1" t="str">
        <f t="shared" si="199"/>
        <v>21:0209</v>
      </c>
      <c r="E1210" t="s">
        <v>4679</v>
      </c>
      <c r="F1210" t="s">
        <v>4680</v>
      </c>
      <c r="H1210">
        <v>46.900664399999997</v>
      </c>
      <c r="I1210">
        <v>-79.665343699999994</v>
      </c>
      <c r="J1210" s="1" t="str">
        <f t="shared" si="200"/>
        <v>Fluid (lake)</v>
      </c>
      <c r="K1210" s="1" t="str">
        <f t="shared" si="201"/>
        <v>Untreated Water</v>
      </c>
      <c r="L1210">
        <v>66</v>
      </c>
      <c r="M1210" t="s">
        <v>68</v>
      </c>
      <c r="N1210">
        <v>1209</v>
      </c>
      <c r="O1210">
        <v>70</v>
      </c>
      <c r="P1210">
        <v>5.2</v>
      </c>
      <c r="Q1210">
        <v>2.5000000000000001E-2</v>
      </c>
      <c r="R1210">
        <v>8.4</v>
      </c>
      <c r="S1210">
        <v>1.7</v>
      </c>
      <c r="T1210">
        <v>17</v>
      </c>
    </row>
    <row r="1211" spans="1:20" hidden="1" x14ac:dyDescent="0.3">
      <c r="A1211" t="s">
        <v>4681</v>
      </c>
      <c r="B1211" t="s">
        <v>4682</v>
      </c>
      <c r="C1211" s="1" t="str">
        <f t="shared" si="192"/>
        <v>21:0691</v>
      </c>
      <c r="D1211" s="1" t="str">
        <f>HYPERLINK("https://geochem.nrcan.gc.ca/cdogs/content/svy/svy_e.htm", "")</f>
        <v/>
      </c>
      <c r="G1211" s="1" t="str">
        <f>HYPERLINK("https://geochem.nrcan.gc.ca/cdogs/content/cr_/cr_00081_e.htm", "81")</f>
        <v>81</v>
      </c>
      <c r="J1211" t="s">
        <v>46</v>
      </c>
      <c r="K1211" t="s">
        <v>47</v>
      </c>
      <c r="L1211">
        <v>66</v>
      </c>
      <c r="M1211" t="s">
        <v>48</v>
      </c>
      <c r="N1211">
        <v>1210</v>
      </c>
      <c r="O1211">
        <v>80</v>
      </c>
      <c r="P1211">
        <v>7.5</v>
      </c>
      <c r="Q1211">
        <v>0.32</v>
      </c>
      <c r="R1211">
        <v>49</v>
      </c>
      <c r="S1211">
        <v>3.4</v>
      </c>
      <c r="T1211">
        <v>128</v>
      </c>
    </row>
    <row r="1212" spans="1:20" hidden="1" x14ac:dyDescent="0.3">
      <c r="A1212" t="s">
        <v>4683</v>
      </c>
      <c r="B1212" t="s">
        <v>4684</v>
      </c>
      <c r="C1212" s="1" t="str">
        <f t="shared" si="192"/>
        <v>21:0691</v>
      </c>
      <c r="D1212" s="1" t="str">
        <f t="shared" ref="D1212:D1234" si="202">HYPERLINK("https://geochem.nrcan.gc.ca/cdogs/content/svy/svy210209_e.htm", "21:0209")</f>
        <v>21:0209</v>
      </c>
      <c r="E1212" t="s">
        <v>4685</v>
      </c>
      <c r="F1212" t="s">
        <v>4686</v>
      </c>
      <c r="H1212">
        <v>46.915316099999998</v>
      </c>
      <c r="I1212">
        <v>-79.661487699999995</v>
      </c>
      <c r="J1212" s="1" t="str">
        <f t="shared" ref="J1212:J1234" si="203">HYPERLINK("https://geochem.nrcan.gc.ca/cdogs/content/kwd/kwd020016_e.htm", "Fluid (lake)")</f>
        <v>Fluid (lake)</v>
      </c>
      <c r="K1212" s="1" t="str">
        <f t="shared" ref="K1212:K1234" si="204">HYPERLINK("https://geochem.nrcan.gc.ca/cdogs/content/kwd/kwd080007_e.htm", "Untreated Water")</f>
        <v>Untreated Water</v>
      </c>
      <c r="L1212">
        <v>66</v>
      </c>
      <c r="M1212" t="s">
        <v>73</v>
      </c>
      <c r="N1212">
        <v>1211</v>
      </c>
      <c r="O1212">
        <v>60</v>
      </c>
      <c r="P1212">
        <v>5.7</v>
      </c>
      <c r="Q1212">
        <v>2.5000000000000001E-2</v>
      </c>
      <c r="R1212">
        <v>6.3</v>
      </c>
      <c r="S1212">
        <v>1.3</v>
      </c>
      <c r="T1212">
        <v>13</v>
      </c>
    </row>
    <row r="1213" spans="1:20" hidden="1" x14ac:dyDescent="0.3">
      <c r="A1213" t="s">
        <v>4687</v>
      </c>
      <c r="B1213" t="s">
        <v>4688</v>
      </c>
      <c r="C1213" s="1" t="str">
        <f t="shared" si="192"/>
        <v>21:0691</v>
      </c>
      <c r="D1213" s="1" t="str">
        <f t="shared" si="202"/>
        <v>21:0209</v>
      </c>
      <c r="E1213" t="s">
        <v>4689</v>
      </c>
      <c r="F1213" t="s">
        <v>4690</v>
      </c>
      <c r="H1213">
        <v>46.904412100000002</v>
      </c>
      <c r="I1213">
        <v>-79.613542199999998</v>
      </c>
      <c r="J1213" s="1" t="str">
        <f t="shared" si="203"/>
        <v>Fluid (lake)</v>
      </c>
      <c r="K1213" s="1" t="str">
        <f t="shared" si="204"/>
        <v>Untreated Water</v>
      </c>
      <c r="L1213">
        <v>66</v>
      </c>
      <c r="M1213" t="s">
        <v>78</v>
      </c>
      <c r="N1213">
        <v>1212</v>
      </c>
      <c r="O1213">
        <v>60</v>
      </c>
      <c r="P1213">
        <v>5.5</v>
      </c>
      <c r="Q1213">
        <v>2.5000000000000001E-2</v>
      </c>
      <c r="R1213">
        <v>5</v>
      </c>
      <c r="S1213">
        <v>1.3</v>
      </c>
      <c r="T1213">
        <v>8</v>
      </c>
    </row>
    <row r="1214" spans="1:20" hidden="1" x14ac:dyDescent="0.3">
      <c r="A1214" t="s">
        <v>4691</v>
      </c>
      <c r="B1214" t="s">
        <v>4692</v>
      </c>
      <c r="C1214" s="1" t="str">
        <f t="shared" si="192"/>
        <v>21:0691</v>
      </c>
      <c r="D1214" s="1" t="str">
        <f t="shared" si="202"/>
        <v>21:0209</v>
      </c>
      <c r="E1214" t="s">
        <v>4693</v>
      </c>
      <c r="F1214" t="s">
        <v>4694</v>
      </c>
      <c r="H1214">
        <v>46.895240399999999</v>
      </c>
      <c r="I1214">
        <v>-79.556065399999994</v>
      </c>
      <c r="J1214" s="1" t="str">
        <f t="shared" si="203"/>
        <v>Fluid (lake)</v>
      </c>
      <c r="K1214" s="1" t="str">
        <f t="shared" si="204"/>
        <v>Untreated Water</v>
      </c>
      <c r="L1214">
        <v>66</v>
      </c>
      <c r="M1214" t="s">
        <v>83</v>
      </c>
      <c r="N1214">
        <v>1213</v>
      </c>
      <c r="O1214">
        <v>60</v>
      </c>
      <c r="P1214">
        <v>5.6</v>
      </c>
      <c r="Q1214">
        <v>2.5000000000000001E-2</v>
      </c>
      <c r="R1214">
        <v>5</v>
      </c>
      <c r="S1214">
        <v>1.4</v>
      </c>
      <c r="T1214">
        <v>6</v>
      </c>
    </row>
    <row r="1215" spans="1:20" hidden="1" x14ac:dyDescent="0.3">
      <c r="A1215" t="s">
        <v>4695</v>
      </c>
      <c r="B1215" t="s">
        <v>4696</v>
      </c>
      <c r="C1215" s="1" t="str">
        <f t="shared" si="192"/>
        <v>21:0691</v>
      </c>
      <c r="D1215" s="1" t="str">
        <f t="shared" si="202"/>
        <v>21:0209</v>
      </c>
      <c r="E1215" t="s">
        <v>4697</v>
      </c>
      <c r="F1215" t="s">
        <v>4698</v>
      </c>
      <c r="H1215">
        <v>46.862566000000001</v>
      </c>
      <c r="I1215">
        <v>-79.570677000000003</v>
      </c>
      <c r="J1215" s="1" t="str">
        <f t="shared" si="203"/>
        <v>Fluid (lake)</v>
      </c>
      <c r="K1215" s="1" t="str">
        <f t="shared" si="204"/>
        <v>Untreated Water</v>
      </c>
      <c r="L1215">
        <v>66</v>
      </c>
      <c r="M1215" t="s">
        <v>88</v>
      </c>
      <c r="N1215">
        <v>1214</v>
      </c>
      <c r="O1215">
        <v>60</v>
      </c>
      <c r="P1215">
        <v>5.6</v>
      </c>
      <c r="Q1215">
        <v>2.5000000000000001E-2</v>
      </c>
      <c r="R1215">
        <v>5.3</v>
      </c>
      <c r="S1215">
        <v>1.7</v>
      </c>
      <c r="T1215">
        <v>9</v>
      </c>
    </row>
    <row r="1216" spans="1:20" hidden="1" x14ac:dyDescent="0.3">
      <c r="A1216" t="s">
        <v>4699</v>
      </c>
      <c r="B1216" t="s">
        <v>4700</v>
      </c>
      <c r="C1216" s="1" t="str">
        <f t="shared" si="192"/>
        <v>21:0691</v>
      </c>
      <c r="D1216" s="1" t="str">
        <f t="shared" si="202"/>
        <v>21:0209</v>
      </c>
      <c r="E1216" t="s">
        <v>4701</v>
      </c>
      <c r="F1216" t="s">
        <v>4702</v>
      </c>
      <c r="H1216">
        <v>46.856358700000001</v>
      </c>
      <c r="I1216">
        <v>-79.605881699999998</v>
      </c>
      <c r="J1216" s="1" t="str">
        <f t="shared" si="203"/>
        <v>Fluid (lake)</v>
      </c>
      <c r="K1216" s="1" t="str">
        <f t="shared" si="204"/>
        <v>Untreated Water</v>
      </c>
      <c r="L1216">
        <v>66</v>
      </c>
      <c r="M1216" t="s">
        <v>93</v>
      </c>
      <c r="N1216">
        <v>1215</v>
      </c>
      <c r="O1216">
        <v>60</v>
      </c>
      <c r="P1216">
        <v>5.7</v>
      </c>
      <c r="Q1216">
        <v>2.5000000000000001E-2</v>
      </c>
      <c r="R1216">
        <v>7.2</v>
      </c>
      <c r="S1216">
        <v>1.9</v>
      </c>
      <c r="T1216">
        <v>13</v>
      </c>
    </row>
    <row r="1217" spans="1:20" hidden="1" x14ac:dyDescent="0.3">
      <c r="A1217" t="s">
        <v>4703</v>
      </c>
      <c r="B1217" t="s">
        <v>4704</v>
      </c>
      <c r="C1217" s="1" t="str">
        <f t="shared" si="192"/>
        <v>21:0691</v>
      </c>
      <c r="D1217" s="1" t="str">
        <f t="shared" si="202"/>
        <v>21:0209</v>
      </c>
      <c r="E1217" t="s">
        <v>4705</v>
      </c>
      <c r="F1217" t="s">
        <v>4706</v>
      </c>
      <c r="H1217">
        <v>46.837273000000003</v>
      </c>
      <c r="I1217">
        <v>-79.631474600000004</v>
      </c>
      <c r="J1217" s="1" t="str">
        <f t="shared" si="203"/>
        <v>Fluid (lake)</v>
      </c>
      <c r="K1217" s="1" t="str">
        <f t="shared" si="204"/>
        <v>Untreated Water</v>
      </c>
      <c r="L1217">
        <v>66</v>
      </c>
      <c r="M1217" t="s">
        <v>98</v>
      </c>
      <c r="N1217">
        <v>1216</v>
      </c>
      <c r="O1217">
        <v>60</v>
      </c>
      <c r="P1217">
        <v>5.7</v>
      </c>
      <c r="Q1217">
        <v>2.5000000000000001E-2</v>
      </c>
      <c r="R1217">
        <v>7.2</v>
      </c>
      <c r="S1217">
        <v>1.6</v>
      </c>
      <c r="T1217">
        <v>13</v>
      </c>
    </row>
    <row r="1218" spans="1:20" hidden="1" x14ac:dyDescent="0.3">
      <c r="A1218" t="s">
        <v>4707</v>
      </c>
      <c r="B1218" t="s">
        <v>4708</v>
      </c>
      <c r="C1218" s="1" t="str">
        <f t="shared" ref="C1218:C1281" si="205">HYPERLINK("https://geochem.nrcan.gc.ca/cdogs/content/bdl/bdl210691_e.htm", "21:0691")</f>
        <v>21:0691</v>
      </c>
      <c r="D1218" s="1" t="str">
        <f t="shared" si="202"/>
        <v>21:0209</v>
      </c>
      <c r="E1218" t="s">
        <v>4709</v>
      </c>
      <c r="F1218" t="s">
        <v>4710</v>
      </c>
      <c r="H1218">
        <v>46.796886000000001</v>
      </c>
      <c r="I1218">
        <v>-79.622630999999998</v>
      </c>
      <c r="J1218" s="1" t="str">
        <f t="shared" si="203"/>
        <v>Fluid (lake)</v>
      </c>
      <c r="K1218" s="1" t="str">
        <f t="shared" si="204"/>
        <v>Untreated Water</v>
      </c>
      <c r="L1218">
        <v>66</v>
      </c>
      <c r="M1218" t="s">
        <v>103</v>
      </c>
      <c r="N1218">
        <v>1217</v>
      </c>
      <c r="O1218">
        <v>60</v>
      </c>
      <c r="P1218">
        <v>5.6</v>
      </c>
      <c r="Q1218">
        <v>2.5000000000000001E-2</v>
      </c>
      <c r="R1218">
        <v>5.8</v>
      </c>
      <c r="S1218">
        <v>1.5</v>
      </c>
      <c r="T1218">
        <v>11</v>
      </c>
    </row>
    <row r="1219" spans="1:20" hidden="1" x14ac:dyDescent="0.3">
      <c r="A1219" t="s">
        <v>4711</v>
      </c>
      <c r="B1219" t="s">
        <v>4712</v>
      </c>
      <c r="C1219" s="1" t="str">
        <f t="shared" si="205"/>
        <v>21:0691</v>
      </c>
      <c r="D1219" s="1" t="str">
        <f t="shared" si="202"/>
        <v>21:0209</v>
      </c>
      <c r="E1219" t="s">
        <v>4713</v>
      </c>
      <c r="F1219" t="s">
        <v>4714</v>
      </c>
      <c r="H1219">
        <v>46.785746400000001</v>
      </c>
      <c r="I1219">
        <v>-79.658355</v>
      </c>
      <c r="J1219" s="1" t="str">
        <f t="shared" si="203"/>
        <v>Fluid (lake)</v>
      </c>
      <c r="K1219" s="1" t="str">
        <f t="shared" si="204"/>
        <v>Untreated Water</v>
      </c>
      <c r="L1219">
        <v>66</v>
      </c>
      <c r="M1219" t="s">
        <v>108</v>
      </c>
      <c r="N1219">
        <v>1218</v>
      </c>
      <c r="O1219">
        <v>60</v>
      </c>
      <c r="P1219">
        <v>5.7</v>
      </c>
      <c r="Q1219">
        <v>2.5000000000000001E-2</v>
      </c>
      <c r="R1219">
        <v>5.7</v>
      </c>
      <c r="S1219">
        <v>1.5</v>
      </c>
      <c r="T1219">
        <v>10</v>
      </c>
    </row>
    <row r="1220" spans="1:20" hidden="1" x14ac:dyDescent="0.3">
      <c r="A1220" t="s">
        <v>4715</v>
      </c>
      <c r="B1220" t="s">
        <v>4716</v>
      </c>
      <c r="C1220" s="1" t="str">
        <f t="shared" si="205"/>
        <v>21:0691</v>
      </c>
      <c r="D1220" s="1" t="str">
        <f t="shared" si="202"/>
        <v>21:0209</v>
      </c>
      <c r="E1220" t="s">
        <v>4717</v>
      </c>
      <c r="F1220" t="s">
        <v>4718</v>
      </c>
      <c r="H1220">
        <v>46.768892600000001</v>
      </c>
      <c r="I1220">
        <v>-79.671635199999997</v>
      </c>
      <c r="J1220" s="1" t="str">
        <f t="shared" si="203"/>
        <v>Fluid (lake)</v>
      </c>
      <c r="K1220" s="1" t="str">
        <f t="shared" si="204"/>
        <v>Untreated Water</v>
      </c>
      <c r="L1220">
        <v>66</v>
      </c>
      <c r="M1220" t="s">
        <v>113</v>
      </c>
      <c r="N1220">
        <v>1219</v>
      </c>
      <c r="O1220">
        <v>60</v>
      </c>
      <c r="P1220">
        <v>5.6</v>
      </c>
      <c r="Q1220">
        <v>2.5000000000000001E-2</v>
      </c>
      <c r="R1220">
        <v>5.9</v>
      </c>
      <c r="S1220">
        <v>1.5</v>
      </c>
      <c r="T1220">
        <v>11</v>
      </c>
    </row>
    <row r="1221" spans="1:20" hidden="1" x14ac:dyDescent="0.3">
      <c r="A1221" t="s">
        <v>4719</v>
      </c>
      <c r="B1221" t="s">
        <v>4720</v>
      </c>
      <c r="C1221" s="1" t="str">
        <f t="shared" si="205"/>
        <v>21:0691</v>
      </c>
      <c r="D1221" s="1" t="str">
        <f t="shared" si="202"/>
        <v>21:0209</v>
      </c>
      <c r="E1221" t="s">
        <v>4721</v>
      </c>
      <c r="F1221" t="s">
        <v>4722</v>
      </c>
      <c r="H1221">
        <v>46.737659800000003</v>
      </c>
      <c r="I1221">
        <v>-79.721750999999998</v>
      </c>
      <c r="J1221" s="1" t="str">
        <f t="shared" si="203"/>
        <v>Fluid (lake)</v>
      </c>
      <c r="K1221" s="1" t="str">
        <f t="shared" si="204"/>
        <v>Untreated Water</v>
      </c>
      <c r="L1221">
        <v>67</v>
      </c>
      <c r="M1221" t="s">
        <v>33</v>
      </c>
      <c r="N1221">
        <v>1220</v>
      </c>
      <c r="O1221">
        <v>60</v>
      </c>
      <c r="P1221">
        <v>5.6</v>
      </c>
      <c r="Q1221">
        <v>2.5000000000000001E-2</v>
      </c>
      <c r="R1221">
        <v>5.8</v>
      </c>
      <c r="S1221">
        <v>1.5</v>
      </c>
      <c r="T1221">
        <v>11</v>
      </c>
    </row>
    <row r="1222" spans="1:20" hidden="1" x14ac:dyDescent="0.3">
      <c r="A1222" t="s">
        <v>4723</v>
      </c>
      <c r="B1222" t="s">
        <v>4724</v>
      </c>
      <c r="C1222" s="1" t="str">
        <f t="shared" si="205"/>
        <v>21:0691</v>
      </c>
      <c r="D1222" s="1" t="str">
        <f t="shared" si="202"/>
        <v>21:0209</v>
      </c>
      <c r="E1222" t="s">
        <v>4725</v>
      </c>
      <c r="F1222" t="s">
        <v>4726</v>
      </c>
      <c r="H1222">
        <v>46.697262600000002</v>
      </c>
      <c r="I1222">
        <v>-79.741277400000001</v>
      </c>
      <c r="J1222" s="1" t="str">
        <f t="shared" si="203"/>
        <v>Fluid (lake)</v>
      </c>
      <c r="K1222" s="1" t="str">
        <f t="shared" si="204"/>
        <v>Untreated Water</v>
      </c>
      <c r="L1222">
        <v>67</v>
      </c>
      <c r="M1222" t="s">
        <v>38</v>
      </c>
      <c r="N1222">
        <v>1221</v>
      </c>
      <c r="O1222">
        <v>60</v>
      </c>
      <c r="P1222">
        <v>5.6</v>
      </c>
      <c r="Q1222">
        <v>2.5000000000000001E-2</v>
      </c>
      <c r="R1222">
        <v>5</v>
      </c>
      <c r="S1222">
        <v>1.4</v>
      </c>
      <c r="T1222">
        <v>8</v>
      </c>
    </row>
    <row r="1223" spans="1:20" hidden="1" x14ac:dyDescent="0.3">
      <c r="A1223" t="s">
        <v>4727</v>
      </c>
      <c r="B1223" t="s">
        <v>4728</v>
      </c>
      <c r="C1223" s="1" t="str">
        <f t="shared" si="205"/>
        <v>21:0691</v>
      </c>
      <c r="D1223" s="1" t="str">
        <f t="shared" si="202"/>
        <v>21:0209</v>
      </c>
      <c r="E1223" t="s">
        <v>4729</v>
      </c>
      <c r="F1223" t="s">
        <v>4730</v>
      </c>
      <c r="H1223">
        <v>46.6936909</v>
      </c>
      <c r="I1223">
        <v>-79.700317499999997</v>
      </c>
      <c r="J1223" s="1" t="str">
        <f t="shared" si="203"/>
        <v>Fluid (lake)</v>
      </c>
      <c r="K1223" s="1" t="str">
        <f t="shared" si="204"/>
        <v>Untreated Water</v>
      </c>
      <c r="L1223">
        <v>67</v>
      </c>
      <c r="M1223" t="s">
        <v>43</v>
      </c>
      <c r="N1223">
        <v>1222</v>
      </c>
      <c r="O1223">
        <v>60</v>
      </c>
      <c r="P1223">
        <v>5.6</v>
      </c>
      <c r="Q1223">
        <v>2.5000000000000001E-2</v>
      </c>
      <c r="R1223">
        <v>5</v>
      </c>
      <c r="S1223">
        <v>1.4</v>
      </c>
      <c r="T1223">
        <v>8</v>
      </c>
    </row>
    <row r="1224" spans="1:20" hidden="1" x14ac:dyDescent="0.3">
      <c r="A1224" t="s">
        <v>4731</v>
      </c>
      <c r="B1224" t="s">
        <v>4732</v>
      </c>
      <c r="C1224" s="1" t="str">
        <f t="shared" si="205"/>
        <v>21:0691</v>
      </c>
      <c r="D1224" s="1" t="str">
        <f t="shared" si="202"/>
        <v>21:0209</v>
      </c>
      <c r="E1224" t="s">
        <v>4733</v>
      </c>
      <c r="F1224" t="s">
        <v>4734</v>
      </c>
      <c r="H1224">
        <v>46.667601300000001</v>
      </c>
      <c r="I1224">
        <v>-79.701059900000004</v>
      </c>
      <c r="J1224" s="1" t="str">
        <f t="shared" si="203"/>
        <v>Fluid (lake)</v>
      </c>
      <c r="K1224" s="1" t="str">
        <f t="shared" si="204"/>
        <v>Untreated Water</v>
      </c>
      <c r="L1224">
        <v>67</v>
      </c>
      <c r="M1224" t="s">
        <v>53</v>
      </c>
      <c r="N1224">
        <v>1223</v>
      </c>
      <c r="O1224">
        <v>50</v>
      </c>
      <c r="P1224">
        <v>5.5</v>
      </c>
      <c r="Q1224">
        <v>2.5000000000000001E-2</v>
      </c>
      <c r="R1224">
        <v>4.5</v>
      </c>
      <c r="S1224">
        <v>1.4</v>
      </c>
      <c r="T1224">
        <v>7</v>
      </c>
    </row>
    <row r="1225" spans="1:20" hidden="1" x14ac:dyDescent="0.3">
      <c r="A1225" t="s">
        <v>4735</v>
      </c>
      <c r="B1225" t="s">
        <v>4736</v>
      </c>
      <c r="C1225" s="1" t="str">
        <f t="shared" si="205"/>
        <v>21:0691</v>
      </c>
      <c r="D1225" s="1" t="str">
        <f t="shared" si="202"/>
        <v>21:0209</v>
      </c>
      <c r="E1225" t="s">
        <v>4737</v>
      </c>
      <c r="F1225" t="s">
        <v>4738</v>
      </c>
      <c r="H1225">
        <v>46.663110699999997</v>
      </c>
      <c r="I1225">
        <v>-79.737245999999999</v>
      </c>
      <c r="J1225" s="1" t="str">
        <f t="shared" si="203"/>
        <v>Fluid (lake)</v>
      </c>
      <c r="K1225" s="1" t="str">
        <f t="shared" si="204"/>
        <v>Untreated Water</v>
      </c>
      <c r="L1225">
        <v>67</v>
      </c>
      <c r="M1225" t="s">
        <v>58</v>
      </c>
      <c r="N1225">
        <v>1224</v>
      </c>
      <c r="O1225">
        <v>50</v>
      </c>
      <c r="P1225">
        <v>5.6</v>
      </c>
      <c r="Q1225">
        <v>2.5000000000000001E-2</v>
      </c>
      <c r="R1225">
        <v>5</v>
      </c>
      <c r="S1225">
        <v>1.3</v>
      </c>
      <c r="T1225">
        <v>11</v>
      </c>
    </row>
    <row r="1226" spans="1:20" hidden="1" x14ac:dyDescent="0.3">
      <c r="A1226" t="s">
        <v>4739</v>
      </c>
      <c r="B1226" t="s">
        <v>4740</v>
      </c>
      <c r="C1226" s="1" t="str">
        <f t="shared" si="205"/>
        <v>21:0691</v>
      </c>
      <c r="D1226" s="1" t="str">
        <f t="shared" si="202"/>
        <v>21:0209</v>
      </c>
      <c r="E1226" t="s">
        <v>4741</v>
      </c>
      <c r="F1226" t="s">
        <v>4742</v>
      </c>
      <c r="H1226">
        <v>46.634335900000004</v>
      </c>
      <c r="I1226">
        <v>-79.736922300000003</v>
      </c>
      <c r="J1226" s="1" t="str">
        <f t="shared" si="203"/>
        <v>Fluid (lake)</v>
      </c>
      <c r="K1226" s="1" t="str">
        <f t="shared" si="204"/>
        <v>Untreated Water</v>
      </c>
      <c r="L1226">
        <v>67</v>
      </c>
      <c r="M1226" t="s">
        <v>63</v>
      </c>
      <c r="N1226">
        <v>1225</v>
      </c>
      <c r="O1226">
        <v>60</v>
      </c>
      <c r="P1226">
        <v>5.5</v>
      </c>
      <c r="Q1226">
        <v>2.5000000000000001E-2</v>
      </c>
      <c r="R1226">
        <v>4.3</v>
      </c>
      <c r="S1226">
        <v>1.2</v>
      </c>
      <c r="T1226">
        <v>4</v>
      </c>
    </row>
    <row r="1227" spans="1:20" hidden="1" x14ac:dyDescent="0.3">
      <c r="A1227" t="s">
        <v>4743</v>
      </c>
      <c r="B1227" t="s">
        <v>4744</v>
      </c>
      <c r="C1227" s="1" t="str">
        <f t="shared" si="205"/>
        <v>21:0691</v>
      </c>
      <c r="D1227" s="1" t="str">
        <f t="shared" si="202"/>
        <v>21:0209</v>
      </c>
      <c r="E1227" t="s">
        <v>4745</v>
      </c>
      <c r="F1227" t="s">
        <v>4746</v>
      </c>
      <c r="H1227">
        <v>46.622618699999997</v>
      </c>
      <c r="I1227">
        <v>-79.705531899999997</v>
      </c>
      <c r="J1227" s="1" t="str">
        <f t="shared" si="203"/>
        <v>Fluid (lake)</v>
      </c>
      <c r="K1227" s="1" t="str">
        <f t="shared" si="204"/>
        <v>Untreated Water</v>
      </c>
      <c r="L1227">
        <v>67</v>
      </c>
      <c r="M1227" t="s">
        <v>68</v>
      </c>
      <c r="N1227">
        <v>1226</v>
      </c>
      <c r="O1227">
        <v>60</v>
      </c>
      <c r="P1227">
        <v>5.2</v>
      </c>
      <c r="Q1227">
        <v>2.5000000000000001E-2</v>
      </c>
      <c r="R1227">
        <v>2.9</v>
      </c>
      <c r="S1227">
        <v>0.96</v>
      </c>
      <c r="T1227">
        <v>2</v>
      </c>
    </row>
    <row r="1228" spans="1:20" hidden="1" x14ac:dyDescent="0.3">
      <c r="A1228" t="s">
        <v>4747</v>
      </c>
      <c r="B1228" t="s">
        <v>4748</v>
      </c>
      <c r="C1228" s="1" t="str">
        <f t="shared" si="205"/>
        <v>21:0691</v>
      </c>
      <c r="D1228" s="1" t="str">
        <f t="shared" si="202"/>
        <v>21:0209</v>
      </c>
      <c r="E1228" t="s">
        <v>4749</v>
      </c>
      <c r="F1228" t="s">
        <v>4750</v>
      </c>
      <c r="H1228">
        <v>46.6400048</v>
      </c>
      <c r="I1228">
        <v>-79.674803699999998</v>
      </c>
      <c r="J1228" s="1" t="str">
        <f t="shared" si="203"/>
        <v>Fluid (lake)</v>
      </c>
      <c r="K1228" s="1" t="str">
        <f t="shared" si="204"/>
        <v>Untreated Water</v>
      </c>
      <c r="L1228">
        <v>67</v>
      </c>
      <c r="M1228" t="s">
        <v>73</v>
      </c>
      <c r="N1228">
        <v>1227</v>
      </c>
      <c r="O1228">
        <v>60</v>
      </c>
      <c r="P1228">
        <v>5.4</v>
      </c>
      <c r="Q1228">
        <v>2.5000000000000001E-2</v>
      </c>
      <c r="R1228">
        <v>3.7</v>
      </c>
      <c r="S1228">
        <v>1</v>
      </c>
      <c r="T1228">
        <v>4</v>
      </c>
    </row>
    <row r="1229" spans="1:20" hidden="1" x14ac:dyDescent="0.3">
      <c r="A1229" t="s">
        <v>4751</v>
      </c>
      <c r="B1229" t="s">
        <v>4752</v>
      </c>
      <c r="C1229" s="1" t="str">
        <f t="shared" si="205"/>
        <v>21:0691</v>
      </c>
      <c r="D1229" s="1" t="str">
        <f t="shared" si="202"/>
        <v>21:0209</v>
      </c>
      <c r="E1229" t="s">
        <v>4753</v>
      </c>
      <c r="F1229" t="s">
        <v>4754</v>
      </c>
      <c r="H1229">
        <v>46.610878800000002</v>
      </c>
      <c r="I1229">
        <v>-79.670590000000004</v>
      </c>
      <c r="J1229" s="1" t="str">
        <f t="shared" si="203"/>
        <v>Fluid (lake)</v>
      </c>
      <c r="K1229" s="1" t="str">
        <f t="shared" si="204"/>
        <v>Untreated Water</v>
      </c>
      <c r="L1229">
        <v>67</v>
      </c>
      <c r="M1229" t="s">
        <v>78</v>
      </c>
      <c r="N1229">
        <v>1228</v>
      </c>
      <c r="O1229">
        <v>60</v>
      </c>
      <c r="P1229">
        <v>4.5999999999999996</v>
      </c>
      <c r="Q1229">
        <v>2.5000000000000001E-2</v>
      </c>
      <c r="R1229">
        <v>2.5</v>
      </c>
      <c r="S1229">
        <v>0.8</v>
      </c>
      <c r="T1229">
        <v>0.5</v>
      </c>
    </row>
    <row r="1230" spans="1:20" hidden="1" x14ac:dyDescent="0.3">
      <c r="A1230" t="s">
        <v>4755</v>
      </c>
      <c r="B1230" t="s">
        <v>4756</v>
      </c>
      <c r="C1230" s="1" t="str">
        <f t="shared" si="205"/>
        <v>21:0691</v>
      </c>
      <c r="D1230" s="1" t="str">
        <f t="shared" si="202"/>
        <v>21:0209</v>
      </c>
      <c r="E1230" t="s">
        <v>4757</v>
      </c>
      <c r="F1230" t="s">
        <v>4758</v>
      </c>
      <c r="H1230">
        <v>46.597951399999999</v>
      </c>
      <c r="I1230">
        <v>-79.632820600000002</v>
      </c>
      <c r="J1230" s="1" t="str">
        <f t="shared" si="203"/>
        <v>Fluid (lake)</v>
      </c>
      <c r="K1230" s="1" t="str">
        <f t="shared" si="204"/>
        <v>Untreated Water</v>
      </c>
      <c r="L1230">
        <v>67</v>
      </c>
      <c r="M1230" t="s">
        <v>83</v>
      </c>
      <c r="N1230">
        <v>1229</v>
      </c>
      <c r="O1230">
        <v>60</v>
      </c>
      <c r="P1230">
        <v>4.5999999999999996</v>
      </c>
      <c r="Q1230">
        <v>2.5000000000000001E-2</v>
      </c>
      <c r="R1230">
        <v>3.4</v>
      </c>
      <c r="S1230">
        <v>0.96</v>
      </c>
      <c r="T1230">
        <v>1</v>
      </c>
    </row>
    <row r="1231" spans="1:20" hidden="1" x14ac:dyDescent="0.3">
      <c r="A1231" t="s">
        <v>4759</v>
      </c>
      <c r="B1231" t="s">
        <v>4760</v>
      </c>
      <c r="C1231" s="1" t="str">
        <f t="shared" si="205"/>
        <v>21:0691</v>
      </c>
      <c r="D1231" s="1" t="str">
        <f t="shared" si="202"/>
        <v>21:0209</v>
      </c>
      <c r="E1231" t="s">
        <v>4761</v>
      </c>
      <c r="F1231" t="s">
        <v>4762</v>
      </c>
      <c r="H1231">
        <v>46.646046300000002</v>
      </c>
      <c r="I1231">
        <v>-79.606114700000006</v>
      </c>
      <c r="J1231" s="1" t="str">
        <f t="shared" si="203"/>
        <v>Fluid (lake)</v>
      </c>
      <c r="K1231" s="1" t="str">
        <f t="shared" si="204"/>
        <v>Untreated Water</v>
      </c>
      <c r="L1231">
        <v>67</v>
      </c>
      <c r="M1231" t="s">
        <v>24</v>
      </c>
      <c r="N1231">
        <v>1230</v>
      </c>
      <c r="O1231">
        <v>60</v>
      </c>
      <c r="P1231">
        <v>5.2</v>
      </c>
      <c r="Q1231">
        <v>2.5000000000000001E-2</v>
      </c>
      <c r="R1231">
        <v>2.2000000000000002</v>
      </c>
      <c r="S1231">
        <v>0.52</v>
      </c>
      <c r="T1231">
        <v>2</v>
      </c>
    </row>
    <row r="1232" spans="1:20" hidden="1" x14ac:dyDescent="0.3">
      <c r="A1232" t="s">
        <v>4763</v>
      </c>
      <c r="B1232" t="s">
        <v>4764</v>
      </c>
      <c r="C1232" s="1" t="str">
        <f t="shared" si="205"/>
        <v>21:0691</v>
      </c>
      <c r="D1232" s="1" t="str">
        <f t="shared" si="202"/>
        <v>21:0209</v>
      </c>
      <c r="E1232" t="s">
        <v>4761</v>
      </c>
      <c r="F1232" t="s">
        <v>4765</v>
      </c>
      <c r="H1232">
        <v>46.646046300000002</v>
      </c>
      <c r="I1232">
        <v>-79.606114700000006</v>
      </c>
      <c r="J1232" s="1" t="str">
        <f t="shared" si="203"/>
        <v>Fluid (lake)</v>
      </c>
      <c r="K1232" s="1" t="str">
        <f t="shared" si="204"/>
        <v>Untreated Water</v>
      </c>
      <c r="L1232">
        <v>67</v>
      </c>
      <c r="M1232" t="s">
        <v>28</v>
      </c>
      <c r="N1232">
        <v>1231</v>
      </c>
      <c r="O1232">
        <v>80</v>
      </c>
      <c r="P1232">
        <v>5.2</v>
      </c>
      <c r="Q1232">
        <v>2.5000000000000001E-2</v>
      </c>
      <c r="R1232">
        <v>2.2000000000000002</v>
      </c>
      <c r="S1232">
        <v>0.48</v>
      </c>
      <c r="T1232">
        <v>2</v>
      </c>
    </row>
    <row r="1233" spans="1:20" hidden="1" x14ac:dyDescent="0.3">
      <c r="A1233" t="s">
        <v>4766</v>
      </c>
      <c r="B1233" t="s">
        <v>4767</v>
      </c>
      <c r="C1233" s="1" t="str">
        <f t="shared" si="205"/>
        <v>21:0691</v>
      </c>
      <c r="D1233" s="1" t="str">
        <f t="shared" si="202"/>
        <v>21:0209</v>
      </c>
      <c r="E1233" t="s">
        <v>4768</v>
      </c>
      <c r="F1233" t="s">
        <v>4769</v>
      </c>
      <c r="H1233">
        <v>46.6637883</v>
      </c>
      <c r="I1233">
        <v>-79.613123400000006</v>
      </c>
      <c r="J1233" s="1" t="str">
        <f t="shared" si="203"/>
        <v>Fluid (lake)</v>
      </c>
      <c r="K1233" s="1" t="str">
        <f t="shared" si="204"/>
        <v>Untreated Water</v>
      </c>
      <c r="L1233">
        <v>67</v>
      </c>
      <c r="M1233" t="s">
        <v>88</v>
      </c>
      <c r="N1233">
        <v>1232</v>
      </c>
      <c r="O1233">
        <v>100</v>
      </c>
      <c r="P1233">
        <v>5.3</v>
      </c>
      <c r="Q1233">
        <v>2.5000000000000001E-2</v>
      </c>
      <c r="R1233">
        <v>3.2</v>
      </c>
      <c r="S1233">
        <v>0.88</v>
      </c>
      <c r="T1233">
        <v>3</v>
      </c>
    </row>
    <row r="1234" spans="1:20" hidden="1" x14ac:dyDescent="0.3">
      <c r="A1234" t="s">
        <v>4770</v>
      </c>
      <c r="B1234" t="s">
        <v>4771</v>
      </c>
      <c r="C1234" s="1" t="str">
        <f t="shared" si="205"/>
        <v>21:0691</v>
      </c>
      <c r="D1234" s="1" t="str">
        <f t="shared" si="202"/>
        <v>21:0209</v>
      </c>
      <c r="E1234" t="s">
        <v>4772</v>
      </c>
      <c r="F1234" t="s">
        <v>4773</v>
      </c>
      <c r="H1234">
        <v>46.655179199999999</v>
      </c>
      <c r="I1234">
        <v>-79.5695324</v>
      </c>
      <c r="J1234" s="1" t="str">
        <f t="shared" si="203"/>
        <v>Fluid (lake)</v>
      </c>
      <c r="K1234" s="1" t="str">
        <f t="shared" si="204"/>
        <v>Untreated Water</v>
      </c>
      <c r="L1234">
        <v>67</v>
      </c>
      <c r="M1234" t="s">
        <v>93</v>
      </c>
      <c r="N1234">
        <v>1233</v>
      </c>
      <c r="O1234">
        <v>80</v>
      </c>
      <c r="P1234">
        <v>5.2</v>
      </c>
      <c r="Q1234">
        <v>2.5000000000000001E-2</v>
      </c>
      <c r="R1234">
        <v>2.2000000000000002</v>
      </c>
      <c r="S1234">
        <v>0.52</v>
      </c>
      <c r="T1234">
        <v>1</v>
      </c>
    </row>
    <row r="1235" spans="1:20" hidden="1" x14ac:dyDescent="0.3">
      <c r="A1235" t="s">
        <v>4774</v>
      </c>
      <c r="B1235" t="s">
        <v>4775</v>
      </c>
      <c r="C1235" s="1" t="str">
        <f t="shared" si="205"/>
        <v>21:0691</v>
      </c>
      <c r="D1235" s="1" t="str">
        <f>HYPERLINK("https://geochem.nrcan.gc.ca/cdogs/content/svy/svy_e.htm", "")</f>
        <v/>
      </c>
      <c r="G1235" s="1" t="str">
        <f>HYPERLINK("https://geochem.nrcan.gc.ca/cdogs/content/cr_/cr_00081_e.htm", "81")</f>
        <v>81</v>
      </c>
      <c r="J1235" t="s">
        <v>46</v>
      </c>
      <c r="K1235" t="s">
        <v>47</v>
      </c>
      <c r="L1235">
        <v>67</v>
      </c>
      <c r="M1235" t="s">
        <v>48</v>
      </c>
      <c r="N1235">
        <v>1234</v>
      </c>
      <c r="O1235">
        <v>60</v>
      </c>
      <c r="P1235">
        <v>7.5</v>
      </c>
      <c r="Q1235">
        <v>0.33</v>
      </c>
      <c r="R1235">
        <v>48.5</v>
      </c>
      <c r="S1235">
        <v>3.5</v>
      </c>
      <c r="T1235">
        <v>130</v>
      </c>
    </row>
    <row r="1236" spans="1:20" hidden="1" x14ac:dyDescent="0.3">
      <c r="A1236" t="s">
        <v>4776</v>
      </c>
      <c r="B1236" t="s">
        <v>4777</v>
      </c>
      <c r="C1236" s="1" t="str">
        <f t="shared" si="205"/>
        <v>21:0691</v>
      </c>
      <c r="D1236" s="1" t="str">
        <f t="shared" ref="D1236:D1252" si="206">HYPERLINK("https://geochem.nrcan.gc.ca/cdogs/content/svy/svy210209_e.htm", "21:0209")</f>
        <v>21:0209</v>
      </c>
      <c r="E1236" t="s">
        <v>4778</v>
      </c>
      <c r="F1236" t="s">
        <v>4779</v>
      </c>
      <c r="H1236">
        <v>46.635038700000003</v>
      </c>
      <c r="I1236">
        <v>-79.574609699999996</v>
      </c>
      <c r="J1236" s="1" t="str">
        <f t="shared" ref="J1236:J1252" si="207">HYPERLINK("https://geochem.nrcan.gc.ca/cdogs/content/kwd/kwd020016_e.htm", "Fluid (lake)")</f>
        <v>Fluid (lake)</v>
      </c>
      <c r="K1236" s="1" t="str">
        <f t="shared" ref="K1236:K1252" si="208">HYPERLINK("https://geochem.nrcan.gc.ca/cdogs/content/kwd/kwd080007_e.htm", "Untreated Water")</f>
        <v>Untreated Water</v>
      </c>
      <c r="L1236">
        <v>67</v>
      </c>
      <c r="M1236" t="s">
        <v>98</v>
      </c>
      <c r="N1236">
        <v>1235</v>
      </c>
      <c r="O1236">
        <v>70</v>
      </c>
      <c r="P1236">
        <v>5.4</v>
      </c>
      <c r="Q1236">
        <v>2.5000000000000001E-2</v>
      </c>
      <c r="R1236">
        <v>2.8</v>
      </c>
      <c r="S1236">
        <v>0.76</v>
      </c>
      <c r="T1236">
        <v>2</v>
      </c>
    </row>
    <row r="1237" spans="1:20" hidden="1" x14ac:dyDescent="0.3">
      <c r="A1237" t="s">
        <v>4780</v>
      </c>
      <c r="B1237" t="s">
        <v>4781</v>
      </c>
      <c r="C1237" s="1" t="str">
        <f t="shared" si="205"/>
        <v>21:0691</v>
      </c>
      <c r="D1237" s="1" t="str">
        <f t="shared" si="206"/>
        <v>21:0209</v>
      </c>
      <c r="E1237" t="s">
        <v>4782</v>
      </c>
      <c r="F1237" t="s">
        <v>4783</v>
      </c>
      <c r="H1237">
        <v>46.603870299999997</v>
      </c>
      <c r="I1237">
        <v>-79.550016799999995</v>
      </c>
      <c r="J1237" s="1" t="str">
        <f t="shared" si="207"/>
        <v>Fluid (lake)</v>
      </c>
      <c r="K1237" s="1" t="str">
        <f t="shared" si="208"/>
        <v>Untreated Water</v>
      </c>
      <c r="L1237">
        <v>67</v>
      </c>
      <c r="M1237" t="s">
        <v>103</v>
      </c>
      <c r="N1237">
        <v>1236</v>
      </c>
      <c r="O1237">
        <v>70</v>
      </c>
      <c r="P1237">
        <v>5</v>
      </c>
      <c r="Q1237">
        <v>2.5000000000000001E-2</v>
      </c>
      <c r="R1237">
        <v>2.4</v>
      </c>
      <c r="S1237">
        <v>0.56000000000000005</v>
      </c>
      <c r="T1237">
        <v>1</v>
      </c>
    </row>
    <row r="1238" spans="1:20" hidden="1" x14ac:dyDescent="0.3">
      <c r="A1238" t="s">
        <v>4784</v>
      </c>
      <c r="B1238" t="s">
        <v>4785</v>
      </c>
      <c r="C1238" s="1" t="str">
        <f t="shared" si="205"/>
        <v>21:0691</v>
      </c>
      <c r="D1238" s="1" t="str">
        <f t="shared" si="206"/>
        <v>21:0209</v>
      </c>
      <c r="E1238" t="s">
        <v>4786</v>
      </c>
      <c r="F1238" t="s">
        <v>4787</v>
      </c>
      <c r="H1238">
        <v>46.574012099999997</v>
      </c>
      <c r="I1238">
        <v>-79.574538200000006</v>
      </c>
      <c r="J1238" s="1" t="str">
        <f t="shared" si="207"/>
        <v>Fluid (lake)</v>
      </c>
      <c r="K1238" s="1" t="str">
        <f t="shared" si="208"/>
        <v>Untreated Water</v>
      </c>
      <c r="L1238">
        <v>67</v>
      </c>
      <c r="M1238" t="s">
        <v>108</v>
      </c>
      <c r="N1238">
        <v>1237</v>
      </c>
      <c r="O1238">
        <v>80</v>
      </c>
      <c r="P1238">
        <v>5.0999999999999996</v>
      </c>
      <c r="Q1238">
        <v>2.5000000000000001E-2</v>
      </c>
      <c r="R1238">
        <v>2.4</v>
      </c>
      <c r="S1238">
        <v>0.64</v>
      </c>
      <c r="T1238">
        <v>2</v>
      </c>
    </row>
    <row r="1239" spans="1:20" hidden="1" x14ac:dyDescent="0.3">
      <c r="A1239" t="s">
        <v>4788</v>
      </c>
      <c r="B1239" t="s">
        <v>4789</v>
      </c>
      <c r="C1239" s="1" t="str">
        <f t="shared" si="205"/>
        <v>21:0691</v>
      </c>
      <c r="D1239" s="1" t="str">
        <f t="shared" si="206"/>
        <v>21:0209</v>
      </c>
      <c r="E1239" t="s">
        <v>4790</v>
      </c>
      <c r="F1239" t="s">
        <v>4791</v>
      </c>
      <c r="H1239">
        <v>46.574846800000003</v>
      </c>
      <c r="I1239">
        <v>-79.520512699999998</v>
      </c>
      <c r="J1239" s="1" t="str">
        <f t="shared" si="207"/>
        <v>Fluid (lake)</v>
      </c>
      <c r="K1239" s="1" t="str">
        <f t="shared" si="208"/>
        <v>Untreated Water</v>
      </c>
      <c r="L1239">
        <v>67</v>
      </c>
      <c r="M1239" t="s">
        <v>113</v>
      </c>
      <c r="N1239">
        <v>1238</v>
      </c>
      <c r="O1239">
        <v>100</v>
      </c>
      <c r="P1239">
        <v>5</v>
      </c>
      <c r="Q1239">
        <v>2.5000000000000001E-2</v>
      </c>
      <c r="R1239">
        <v>2.2000000000000002</v>
      </c>
      <c r="S1239">
        <v>0.56000000000000005</v>
      </c>
      <c r="T1239">
        <v>2</v>
      </c>
    </row>
    <row r="1240" spans="1:20" hidden="1" x14ac:dyDescent="0.3">
      <c r="A1240" t="s">
        <v>4792</v>
      </c>
      <c r="B1240" t="s">
        <v>4793</v>
      </c>
      <c r="C1240" s="1" t="str">
        <f t="shared" si="205"/>
        <v>21:0691</v>
      </c>
      <c r="D1240" s="1" t="str">
        <f t="shared" si="206"/>
        <v>21:0209</v>
      </c>
      <c r="E1240" t="s">
        <v>4794</v>
      </c>
      <c r="F1240" t="s">
        <v>4795</v>
      </c>
      <c r="H1240">
        <v>46.5650026</v>
      </c>
      <c r="I1240">
        <v>-79.455929699999999</v>
      </c>
      <c r="J1240" s="1" t="str">
        <f t="shared" si="207"/>
        <v>Fluid (lake)</v>
      </c>
      <c r="K1240" s="1" t="str">
        <f t="shared" si="208"/>
        <v>Untreated Water</v>
      </c>
      <c r="L1240">
        <v>68</v>
      </c>
      <c r="M1240" t="s">
        <v>24</v>
      </c>
      <c r="N1240">
        <v>1239</v>
      </c>
      <c r="O1240">
        <v>80</v>
      </c>
      <c r="P1240">
        <v>4.8</v>
      </c>
      <c r="Q1240">
        <v>2.5000000000000001E-2</v>
      </c>
      <c r="R1240">
        <v>1.8</v>
      </c>
      <c r="S1240">
        <v>0.48</v>
      </c>
      <c r="T1240">
        <v>1</v>
      </c>
    </row>
    <row r="1241" spans="1:20" hidden="1" x14ac:dyDescent="0.3">
      <c r="A1241" t="s">
        <v>4796</v>
      </c>
      <c r="B1241" t="s">
        <v>4797</v>
      </c>
      <c r="C1241" s="1" t="str">
        <f t="shared" si="205"/>
        <v>21:0691</v>
      </c>
      <c r="D1241" s="1" t="str">
        <f t="shared" si="206"/>
        <v>21:0209</v>
      </c>
      <c r="E1241" t="s">
        <v>4794</v>
      </c>
      <c r="F1241" t="s">
        <v>4798</v>
      </c>
      <c r="H1241">
        <v>46.5650026</v>
      </c>
      <c r="I1241">
        <v>-79.455929699999999</v>
      </c>
      <c r="J1241" s="1" t="str">
        <f t="shared" si="207"/>
        <v>Fluid (lake)</v>
      </c>
      <c r="K1241" s="1" t="str">
        <f t="shared" si="208"/>
        <v>Untreated Water</v>
      </c>
      <c r="L1241">
        <v>68</v>
      </c>
      <c r="M1241" t="s">
        <v>28</v>
      </c>
      <c r="N1241">
        <v>1240</v>
      </c>
      <c r="O1241">
        <v>80</v>
      </c>
      <c r="P1241">
        <v>4.8</v>
      </c>
      <c r="Q1241">
        <v>2.5000000000000001E-2</v>
      </c>
      <c r="R1241">
        <v>1.8</v>
      </c>
      <c r="S1241">
        <v>0.48</v>
      </c>
      <c r="T1241">
        <v>1</v>
      </c>
    </row>
    <row r="1242" spans="1:20" hidden="1" x14ac:dyDescent="0.3">
      <c r="A1242" t="s">
        <v>4799</v>
      </c>
      <c r="B1242" t="s">
        <v>4800</v>
      </c>
      <c r="C1242" s="1" t="str">
        <f t="shared" si="205"/>
        <v>21:0691</v>
      </c>
      <c r="D1242" s="1" t="str">
        <f t="shared" si="206"/>
        <v>21:0209</v>
      </c>
      <c r="E1242" t="s">
        <v>4801</v>
      </c>
      <c r="F1242" t="s">
        <v>4802</v>
      </c>
      <c r="H1242">
        <v>46.542410199999999</v>
      </c>
      <c r="I1242">
        <v>-79.455031199999993</v>
      </c>
      <c r="J1242" s="1" t="str">
        <f t="shared" si="207"/>
        <v>Fluid (lake)</v>
      </c>
      <c r="K1242" s="1" t="str">
        <f t="shared" si="208"/>
        <v>Untreated Water</v>
      </c>
      <c r="L1242">
        <v>68</v>
      </c>
      <c r="M1242" t="s">
        <v>33</v>
      </c>
      <c r="N1242">
        <v>1241</v>
      </c>
      <c r="O1242">
        <v>70</v>
      </c>
      <c r="P1242">
        <v>5</v>
      </c>
      <c r="Q1242">
        <v>2.5000000000000001E-2</v>
      </c>
      <c r="R1242">
        <v>2</v>
      </c>
      <c r="S1242">
        <v>0.48</v>
      </c>
      <c r="T1242">
        <v>1</v>
      </c>
    </row>
    <row r="1243" spans="1:20" hidden="1" x14ac:dyDescent="0.3">
      <c r="A1243" t="s">
        <v>4803</v>
      </c>
      <c r="B1243" t="s">
        <v>4804</v>
      </c>
      <c r="C1243" s="1" t="str">
        <f t="shared" si="205"/>
        <v>21:0691</v>
      </c>
      <c r="D1243" s="1" t="str">
        <f t="shared" si="206"/>
        <v>21:0209</v>
      </c>
      <c r="E1243" t="s">
        <v>4805</v>
      </c>
      <c r="F1243" t="s">
        <v>4806</v>
      </c>
      <c r="H1243">
        <v>46.545954799999997</v>
      </c>
      <c r="I1243">
        <v>-79.520958699999994</v>
      </c>
      <c r="J1243" s="1" t="str">
        <f t="shared" si="207"/>
        <v>Fluid (lake)</v>
      </c>
      <c r="K1243" s="1" t="str">
        <f t="shared" si="208"/>
        <v>Untreated Water</v>
      </c>
      <c r="L1243">
        <v>68</v>
      </c>
      <c r="M1243" t="s">
        <v>38</v>
      </c>
      <c r="N1243">
        <v>1242</v>
      </c>
      <c r="O1243">
        <v>70</v>
      </c>
      <c r="P1243">
        <v>5.3</v>
      </c>
      <c r="Q1243">
        <v>2.5000000000000001E-2</v>
      </c>
      <c r="R1243">
        <v>2.6</v>
      </c>
      <c r="S1243">
        <v>0.6</v>
      </c>
      <c r="T1243">
        <v>3</v>
      </c>
    </row>
    <row r="1244" spans="1:20" hidden="1" x14ac:dyDescent="0.3">
      <c r="A1244" t="s">
        <v>4807</v>
      </c>
      <c r="B1244" t="s">
        <v>4808</v>
      </c>
      <c r="C1244" s="1" t="str">
        <f t="shared" si="205"/>
        <v>21:0691</v>
      </c>
      <c r="D1244" s="1" t="str">
        <f t="shared" si="206"/>
        <v>21:0209</v>
      </c>
      <c r="E1244" t="s">
        <v>4809</v>
      </c>
      <c r="F1244" t="s">
        <v>4810</v>
      </c>
      <c r="H1244">
        <v>46.5368791</v>
      </c>
      <c r="I1244">
        <v>-79.577361600000003</v>
      </c>
      <c r="J1244" s="1" t="str">
        <f t="shared" si="207"/>
        <v>Fluid (lake)</v>
      </c>
      <c r="K1244" s="1" t="str">
        <f t="shared" si="208"/>
        <v>Untreated Water</v>
      </c>
      <c r="L1244">
        <v>68</v>
      </c>
      <c r="M1244" t="s">
        <v>43</v>
      </c>
      <c r="N1244">
        <v>1243</v>
      </c>
      <c r="O1244">
        <v>70</v>
      </c>
      <c r="P1244">
        <v>4.5</v>
      </c>
      <c r="Q1244">
        <v>2.5000000000000001E-2</v>
      </c>
      <c r="R1244">
        <v>3.5</v>
      </c>
      <c r="S1244">
        <v>0.88</v>
      </c>
      <c r="T1244">
        <v>0.5</v>
      </c>
    </row>
    <row r="1245" spans="1:20" hidden="1" x14ac:dyDescent="0.3">
      <c r="A1245" t="s">
        <v>4811</v>
      </c>
      <c r="B1245" t="s">
        <v>4812</v>
      </c>
      <c r="C1245" s="1" t="str">
        <f t="shared" si="205"/>
        <v>21:0691</v>
      </c>
      <c r="D1245" s="1" t="str">
        <f t="shared" si="206"/>
        <v>21:0209</v>
      </c>
      <c r="E1245" t="s">
        <v>4813</v>
      </c>
      <c r="F1245" t="s">
        <v>4814</v>
      </c>
      <c r="H1245">
        <v>46.5183046</v>
      </c>
      <c r="I1245">
        <v>-79.522830999999996</v>
      </c>
      <c r="J1245" s="1" t="str">
        <f t="shared" si="207"/>
        <v>Fluid (lake)</v>
      </c>
      <c r="K1245" s="1" t="str">
        <f t="shared" si="208"/>
        <v>Untreated Water</v>
      </c>
      <c r="L1245">
        <v>68</v>
      </c>
      <c r="M1245" t="s">
        <v>53</v>
      </c>
      <c r="N1245">
        <v>1244</v>
      </c>
      <c r="O1245">
        <v>60</v>
      </c>
      <c r="P1245">
        <v>4.0999999999999996</v>
      </c>
      <c r="Q1245">
        <v>2.5000000000000001E-2</v>
      </c>
      <c r="R1245">
        <v>1.4</v>
      </c>
      <c r="S1245">
        <v>0.4</v>
      </c>
      <c r="T1245">
        <v>0.5</v>
      </c>
    </row>
    <row r="1246" spans="1:20" hidden="1" x14ac:dyDescent="0.3">
      <c r="A1246" t="s">
        <v>4815</v>
      </c>
      <c r="B1246" t="s">
        <v>4816</v>
      </c>
      <c r="C1246" s="1" t="str">
        <f t="shared" si="205"/>
        <v>21:0691</v>
      </c>
      <c r="D1246" s="1" t="str">
        <f t="shared" si="206"/>
        <v>21:0209</v>
      </c>
      <c r="E1246" t="s">
        <v>4817</v>
      </c>
      <c r="F1246" t="s">
        <v>4818</v>
      </c>
      <c r="H1246">
        <v>46.480105700000003</v>
      </c>
      <c r="I1246">
        <v>-79.457069000000004</v>
      </c>
      <c r="J1246" s="1" t="str">
        <f t="shared" si="207"/>
        <v>Fluid (lake)</v>
      </c>
      <c r="K1246" s="1" t="str">
        <f t="shared" si="208"/>
        <v>Untreated Water</v>
      </c>
      <c r="L1246">
        <v>68</v>
      </c>
      <c r="M1246" t="s">
        <v>58</v>
      </c>
      <c r="N1246">
        <v>1245</v>
      </c>
      <c r="O1246">
        <v>70</v>
      </c>
      <c r="P1246">
        <v>4.0999999999999996</v>
      </c>
      <c r="Q1246">
        <v>2.5000000000000001E-2</v>
      </c>
      <c r="R1246">
        <v>1.4</v>
      </c>
      <c r="S1246">
        <v>0.4</v>
      </c>
      <c r="T1246">
        <v>0.5</v>
      </c>
    </row>
    <row r="1247" spans="1:20" hidden="1" x14ac:dyDescent="0.3">
      <c r="A1247" t="s">
        <v>4819</v>
      </c>
      <c r="B1247" t="s">
        <v>4820</v>
      </c>
      <c r="C1247" s="1" t="str">
        <f t="shared" si="205"/>
        <v>21:0691</v>
      </c>
      <c r="D1247" s="1" t="str">
        <f t="shared" si="206"/>
        <v>21:0209</v>
      </c>
      <c r="E1247" t="s">
        <v>4821</v>
      </c>
      <c r="F1247" t="s">
        <v>4822</v>
      </c>
      <c r="H1247">
        <v>46.449518300000001</v>
      </c>
      <c r="I1247">
        <v>-79.462633499999995</v>
      </c>
      <c r="J1247" s="1" t="str">
        <f t="shared" si="207"/>
        <v>Fluid (lake)</v>
      </c>
      <c r="K1247" s="1" t="str">
        <f t="shared" si="208"/>
        <v>Untreated Water</v>
      </c>
      <c r="L1247">
        <v>68</v>
      </c>
      <c r="M1247" t="s">
        <v>63</v>
      </c>
      <c r="N1247">
        <v>1246</v>
      </c>
      <c r="O1247">
        <v>60</v>
      </c>
      <c r="P1247">
        <v>4.5</v>
      </c>
      <c r="Q1247">
        <v>2.5000000000000001E-2</v>
      </c>
      <c r="R1247">
        <v>2.1</v>
      </c>
      <c r="S1247">
        <v>0.52</v>
      </c>
      <c r="T1247">
        <v>0.5</v>
      </c>
    </row>
    <row r="1248" spans="1:20" hidden="1" x14ac:dyDescent="0.3">
      <c r="A1248" t="s">
        <v>4823</v>
      </c>
      <c r="B1248" t="s">
        <v>4824</v>
      </c>
      <c r="C1248" s="1" t="str">
        <f t="shared" si="205"/>
        <v>21:0691</v>
      </c>
      <c r="D1248" s="1" t="str">
        <f t="shared" si="206"/>
        <v>21:0209</v>
      </c>
      <c r="E1248" t="s">
        <v>4825</v>
      </c>
      <c r="F1248" t="s">
        <v>4826</v>
      </c>
      <c r="H1248">
        <v>46.486984</v>
      </c>
      <c r="I1248">
        <v>-79.433434199999994</v>
      </c>
      <c r="J1248" s="1" t="str">
        <f t="shared" si="207"/>
        <v>Fluid (lake)</v>
      </c>
      <c r="K1248" s="1" t="str">
        <f t="shared" si="208"/>
        <v>Untreated Water</v>
      </c>
      <c r="L1248">
        <v>68</v>
      </c>
      <c r="M1248" t="s">
        <v>68</v>
      </c>
      <c r="N1248">
        <v>1247</v>
      </c>
      <c r="O1248">
        <v>70</v>
      </c>
      <c r="P1248">
        <v>4.4000000000000004</v>
      </c>
      <c r="Q1248">
        <v>2.5000000000000001E-2</v>
      </c>
      <c r="R1248">
        <v>1.2</v>
      </c>
      <c r="S1248">
        <v>0.24</v>
      </c>
      <c r="T1248">
        <v>0.5</v>
      </c>
    </row>
    <row r="1249" spans="1:20" hidden="1" x14ac:dyDescent="0.3">
      <c r="A1249" t="s">
        <v>4827</v>
      </c>
      <c r="B1249" t="s">
        <v>4828</v>
      </c>
      <c r="C1249" s="1" t="str">
        <f t="shared" si="205"/>
        <v>21:0691</v>
      </c>
      <c r="D1249" s="1" t="str">
        <f t="shared" si="206"/>
        <v>21:0209</v>
      </c>
      <c r="E1249" t="s">
        <v>4829</v>
      </c>
      <c r="F1249" t="s">
        <v>4830</v>
      </c>
      <c r="H1249">
        <v>46.506130499999998</v>
      </c>
      <c r="I1249">
        <v>-79.423252000000005</v>
      </c>
      <c r="J1249" s="1" t="str">
        <f t="shared" si="207"/>
        <v>Fluid (lake)</v>
      </c>
      <c r="K1249" s="1" t="str">
        <f t="shared" si="208"/>
        <v>Untreated Water</v>
      </c>
      <c r="L1249">
        <v>68</v>
      </c>
      <c r="M1249" t="s">
        <v>73</v>
      </c>
      <c r="N1249">
        <v>1248</v>
      </c>
      <c r="O1249">
        <v>60</v>
      </c>
      <c r="P1249">
        <v>4.7</v>
      </c>
      <c r="Q1249">
        <v>2.5000000000000001E-2</v>
      </c>
      <c r="R1249">
        <v>1.3</v>
      </c>
      <c r="S1249">
        <v>0.28000000000000003</v>
      </c>
      <c r="T1249">
        <v>1</v>
      </c>
    </row>
    <row r="1250" spans="1:20" hidden="1" x14ac:dyDescent="0.3">
      <c r="A1250" t="s">
        <v>4831</v>
      </c>
      <c r="B1250" t="s">
        <v>4832</v>
      </c>
      <c r="C1250" s="1" t="str">
        <f t="shared" si="205"/>
        <v>21:0691</v>
      </c>
      <c r="D1250" s="1" t="str">
        <f t="shared" si="206"/>
        <v>21:0209</v>
      </c>
      <c r="E1250" t="s">
        <v>4833</v>
      </c>
      <c r="F1250" t="s">
        <v>4834</v>
      </c>
      <c r="H1250">
        <v>46.544607200000002</v>
      </c>
      <c r="I1250">
        <v>-79.416294800000003</v>
      </c>
      <c r="J1250" s="1" t="str">
        <f t="shared" si="207"/>
        <v>Fluid (lake)</v>
      </c>
      <c r="K1250" s="1" t="str">
        <f t="shared" si="208"/>
        <v>Untreated Water</v>
      </c>
      <c r="L1250">
        <v>68</v>
      </c>
      <c r="M1250" t="s">
        <v>78</v>
      </c>
      <c r="N1250">
        <v>1249</v>
      </c>
      <c r="O1250">
        <v>70</v>
      </c>
      <c r="P1250">
        <v>5.2</v>
      </c>
      <c r="Q1250">
        <v>2.5000000000000001E-2</v>
      </c>
      <c r="R1250">
        <v>2.2000000000000002</v>
      </c>
      <c r="S1250">
        <v>0.52</v>
      </c>
      <c r="T1250">
        <v>2</v>
      </c>
    </row>
    <row r="1251" spans="1:20" hidden="1" x14ac:dyDescent="0.3">
      <c r="A1251" t="s">
        <v>4835</v>
      </c>
      <c r="B1251" t="s">
        <v>4836</v>
      </c>
      <c r="C1251" s="1" t="str">
        <f t="shared" si="205"/>
        <v>21:0691</v>
      </c>
      <c r="D1251" s="1" t="str">
        <f t="shared" si="206"/>
        <v>21:0209</v>
      </c>
      <c r="E1251" t="s">
        <v>4837</v>
      </c>
      <c r="F1251" t="s">
        <v>4838</v>
      </c>
      <c r="H1251">
        <v>46.579880899999999</v>
      </c>
      <c r="I1251">
        <v>-79.409447</v>
      </c>
      <c r="J1251" s="1" t="str">
        <f t="shared" si="207"/>
        <v>Fluid (lake)</v>
      </c>
      <c r="K1251" s="1" t="str">
        <f t="shared" si="208"/>
        <v>Untreated Water</v>
      </c>
      <c r="L1251">
        <v>68</v>
      </c>
      <c r="M1251" t="s">
        <v>83</v>
      </c>
      <c r="N1251">
        <v>1250</v>
      </c>
      <c r="O1251">
        <v>60</v>
      </c>
      <c r="P1251">
        <v>5.3</v>
      </c>
      <c r="Q1251">
        <v>2.5000000000000001E-2</v>
      </c>
      <c r="R1251">
        <v>2.2000000000000002</v>
      </c>
      <c r="S1251">
        <v>0.56000000000000005</v>
      </c>
      <c r="T1251">
        <v>2</v>
      </c>
    </row>
    <row r="1252" spans="1:20" hidden="1" x14ac:dyDescent="0.3">
      <c r="A1252" t="s">
        <v>4839</v>
      </c>
      <c r="B1252" t="s">
        <v>4840</v>
      </c>
      <c r="C1252" s="1" t="str">
        <f t="shared" si="205"/>
        <v>21:0691</v>
      </c>
      <c r="D1252" s="1" t="str">
        <f t="shared" si="206"/>
        <v>21:0209</v>
      </c>
      <c r="E1252" t="s">
        <v>4841</v>
      </c>
      <c r="F1252" t="s">
        <v>4842</v>
      </c>
      <c r="H1252">
        <v>46.606448499999999</v>
      </c>
      <c r="I1252">
        <v>-79.427722000000003</v>
      </c>
      <c r="J1252" s="1" t="str">
        <f t="shared" si="207"/>
        <v>Fluid (lake)</v>
      </c>
      <c r="K1252" s="1" t="str">
        <f t="shared" si="208"/>
        <v>Untreated Water</v>
      </c>
      <c r="L1252">
        <v>68</v>
      </c>
      <c r="M1252" t="s">
        <v>88</v>
      </c>
      <c r="N1252">
        <v>1251</v>
      </c>
      <c r="O1252">
        <v>70</v>
      </c>
      <c r="P1252">
        <v>5.3</v>
      </c>
      <c r="Q1252">
        <v>2.5000000000000001E-2</v>
      </c>
      <c r="R1252">
        <v>2.1</v>
      </c>
      <c r="S1252">
        <v>0.52</v>
      </c>
      <c r="T1252">
        <v>2</v>
      </c>
    </row>
    <row r="1253" spans="1:20" hidden="1" x14ac:dyDescent="0.3">
      <c r="A1253" t="s">
        <v>4843</v>
      </c>
      <c r="B1253" t="s">
        <v>4844</v>
      </c>
      <c r="C1253" s="1" t="str">
        <f t="shared" si="205"/>
        <v>21:0691</v>
      </c>
      <c r="D1253" s="1" t="str">
        <f>HYPERLINK("https://geochem.nrcan.gc.ca/cdogs/content/svy/svy_e.htm", "")</f>
        <v/>
      </c>
      <c r="G1253" s="1" t="str">
        <f>HYPERLINK("https://geochem.nrcan.gc.ca/cdogs/content/cr_/cr_00080_e.htm", "80")</f>
        <v>80</v>
      </c>
      <c r="J1253" t="s">
        <v>46</v>
      </c>
      <c r="K1253" t="s">
        <v>47</v>
      </c>
      <c r="L1253">
        <v>68</v>
      </c>
      <c r="M1253" t="s">
        <v>48</v>
      </c>
      <c r="N1253">
        <v>1252</v>
      </c>
      <c r="O1253">
        <v>70</v>
      </c>
      <c r="P1253">
        <v>6.2</v>
      </c>
      <c r="Q1253">
        <v>0.22</v>
      </c>
      <c r="R1253">
        <v>14.5</v>
      </c>
      <c r="S1253">
        <v>2.2999999999999998</v>
      </c>
      <c r="T1253">
        <v>39</v>
      </c>
    </row>
    <row r="1254" spans="1:20" hidden="1" x14ac:dyDescent="0.3">
      <c r="A1254" t="s">
        <v>4845</v>
      </c>
      <c r="B1254" t="s">
        <v>4846</v>
      </c>
      <c r="C1254" s="1" t="str">
        <f t="shared" si="205"/>
        <v>21:0691</v>
      </c>
      <c r="D1254" s="1" t="str">
        <f t="shared" ref="D1254:D1261" si="209">HYPERLINK("https://geochem.nrcan.gc.ca/cdogs/content/svy/svy210209_e.htm", "21:0209")</f>
        <v>21:0209</v>
      </c>
      <c r="E1254" t="s">
        <v>4847</v>
      </c>
      <c r="F1254" t="s">
        <v>4848</v>
      </c>
      <c r="H1254">
        <v>46.6019492</v>
      </c>
      <c r="I1254">
        <v>-79.488516200000007</v>
      </c>
      <c r="J1254" s="1" t="str">
        <f t="shared" ref="J1254:J1261" si="210">HYPERLINK("https://geochem.nrcan.gc.ca/cdogs/content/kwd/kwd020016_e.htm", "Fluid (lake)")</f>
        <v>Fluid (lake)</v>
      </c>
      <c r="K1254" s="1" t="str">
        <f t="shared" ref="K1254:K1261" si="211">HYPERLINK("https://geochem.nrcan.gc.ca/cdogs/content/kwd/kwd080007_e.htm", "Untreated Water")</f>
        <v>Untreated Water</v>
      </c>
      <c r="L1254">
        <v>68</v>
      </c>
      <c r="M1254" t="s">
        <v>93</v>
      </c>
      <c r="N1254">
        <v>1253</v>
      </c>
      <c r="O1254">
        <v>80</v>
      </c>
      <c r="P1254">
        <v>5.2</v>
      </c>
      <c r="Q1254">
        <v>2.5000000000000001E-2</v>
      </c>
      <c r="R1254">
        <v>2.2999999999999998</v>
      </c>
      <c r="S1254">
        <v>0.56000000000000005</v>
      </c>
      <c r="T1254">
        <v>1</v>
      </c>
    </row>
    <row r="1255" spans="1:20" hidden="1" x14ac:dyDescent="0.3">
      <c r="A1255" t="s">
        <v>4849</v>
      </c>
      <c r="B1255" t="s">
        <v>4850</v>
      </c>
      <c r="C1255" s="1" t="str">
        <f t="shared" si="205"/>
        <v>21:0691</v>
      </c>
      <c r="D1255" s="1" t="str">
        <f t="shared" si="209"/>
        <v>21:0209</v>
      </c>
      <c r="E1255" t="s">
        <v>4851</v>
      </c>
      <c r="F1255" t="s">
        <v>4852</v>
      </c>
      <c r="H1255">
        <v>46.629643100000003</v>
      </c>
      <c r="I1255">
        <v>-79.481893099999994</v>
      </c>
      <c r="J1255" s="1" t="str">
        <f t="shared" si="210"/>
        <v>Fluid (lake)</v>
      </c>
      <c r="K1255" s="1" t="str">
        <f t="shared" si="211"/>
        <v>Untreated Water</v>
      </c>
      <c r="L1255">
        <v>68</v>
      </c>
      <c r="M1255" t="s">
        <v>98</v>
      </c>
      <c r="N1255">
        <v>1254</v>
      </c>
      <c r="O1255">
        <v>70</v>
      </c>
      <c r="P1255">
        <v>4.8</v>
      </c>
      <c r="Q1255">
        <v>2.5000000000000001E-2</v>
      </c>
      <c r="R1255">
        <v>1.6</v>
      </c>
      <c r="S1255">
        <v>0.48</v>
      </c>
      <c r="T1255">
        <v>1</v>
      </c>
    </row>
    <row r="1256" spans="1:20" hidden="1" x14ac:dyDescent="0.3">
      <c r="A1256" t="s">
        <v>4853</v>
      </c>
      <c r="B1256" t="s">
        <v>4854</v>
      </c>
      <c r="C1256" s="1" t="str">
        <f t="shared" si="205"/>
        <v>21:0691</v>
      </c>
      <c r="D1256" s="1" t="str">
        <f t="shared" si="209"/>
        <v>21:0209</v>
      </c>
      <c r="E1256" t="s">
        <v>4855</v>
      </c>
      <c r="F1256" t="s">
        <v>4856</v>
      </c>
      <c r="H1256">
        <v>46.622135200000002</v>
      </c>
      <c r="I1256">
        <v>-79.498770199999996</v>
      </c>
      <c r="J1256" s="1" t="str">
        <f t="shared" si="210"/>
        <v>Fluid (lake)</v>
      </c>
      <c r="K1256" s="1" t="str">
        <f t="shared" si="211"/>
        <v>Untreated Water</v>
      </c>
      <c r="L1256">
        <v>68</v>
      </c>
      <c r="M1256" t="s">
        <v>103</v>
      </c>
      <c r="N1256">
        <v>1255</v>
      </c>
      <c r="O1256">
        <v>60</v>
      </c>
      <c r="P1256">
        <v>4.7</v>
      </c>
      <c r="Q1256">
        <v>2.5000000000000001E-2</v>
      </c>
      <c r="R1256">
        <v>2.2000000000000002</v>
      </c>
      <c r="S1256">
        <v>0.52</v>
      </c>
      <c r="T1256">
        <v>1</v>
      </c>
    </row>
    <row r="1257" spans="1:20" hidden="1" x14ac:dyDescent="0.3">
      <c r="A1257" t="s">
        <v>4857</v>
      </c>
      <c r="B1257" t="s">
        <v>4858</v>
      </c>
      <c r="C1257" s="1" t="str">
        <f t="shared" si="205"/>
        <v>21:0691</v>
      </c>
      <c r="D1257" s="1" t="str">
        <f t="shared" si="209"/>
        <v>21:0209</v>
      </c>
      <c r="E1257" t="s">
        <v>4859</v>
      </c>
      <c r="F1257" t="s">
        <v>4860</v>
      </c>
      <c r="H1257">
        <v>46.643839999999997</v>
      </c>
      <c r="I1257">
        <v>-79.529793100000006</v>
      </c>
      <c r="J1257" s="1" t="str">
        <f t="shared" si="210"/>
        <v>Fluid (lake)</v>
      </c>
      <c r="K1257" s="1" t="str">
        <f t="shared" si="211"/>
        <v>Untreated Water</v>
      </c>
      <c r="L1257">
        <v>68</v>
      </c>
      <c r="M1257" t="s">
        <v>108</v>
      </c>
      <c r="N1257">
        <v>1256</v>
      </c>
      <c r="O1257">
        <v>50</v>
      </c>
      <c r="P1257">
        <v>4.2</v>
      </c>
      <c r="Q1257">
        <v>2.5000000000000001E-2</v>
      </c>
      <c r="R1257">
        <v>2.4</v>
      </c>
      <c r="S1257">
        <v>0.72</v>
      </c>
      <c r="T1257">
        <v>0.5</v>
      </c>
    </row>
    <row r="1258" spans="1:20" hidden="1" x14ac:dyDescent="0.3">
      <c r="A1258" t="s">
        <v>4861</v>
      </c>
      <c r="B1258" t="s">
        <v>4862</v>
      </c>
      <c r="C1258" s="1" t="str">
        <f t="shared" si="205"/>
        <v>21:0691</v>
      </c>
      <c r="D1258" s="1" t="str">
        <f t="shared" si="209"/>
        <v>21:0209</v>
      </c>
      <c r="E1258" t="s">
        <v>4863</v>
      </c>
      <c r="F1258" t="s">
        <v>4864</v>
      </c>
      <c r="H1258">
        <v>46.652351799999998</v>
      </c>
      <c r="I1258">
        <v>-79.535273799999999</v>
      </c>
      <c r="J1258" s="1" t="str">
        <f t="shared" si="210"/>
        <v>Fluid (lake)</v>
      </c>
      <c r="K1258" s="1" t="str">
        <f t="shared" si="211"/>
        <v>Untreated Water</v>
      </c>
      <c r="L1258">
        <v>68</v>
      </c>
      <c r="M1258" t="s">
        <v>113</v>
      </c>
      <c r="N1258">
        <v>1257</v>
      </c>
      <c r="O1258">
        <v>50</v>
      </c>
      <c r="P1258">
        <v>4.5999999999999996</v>
      </c>
      <c r="Q1258">
        <v>2.5000000000000001E-2</v>
      </c>
      <c r="R1258">
        <v>3.7</v>
      </c>
      <c r="S1258">
        <v>0.88</v>
      </c>
      <c r="T1258">
        <v>1</v>
      </c>
    </row>
    <row r="1259" spans="1:20" hidden="1" x14ac:dyDescent="0.3">
      <c r="A1259" t="s">
        <v>4865</v>
      </c>
      <c r="B1259" t="s">
        <v>4866</v>
      </c>
      <c r="C1259" s="1" t="str">
        <f t="shared" si="205"/>
        <v>21:0691</v>
      </c>
      <c r="D1259" s="1" t="str">
        <f t="shared" si="209"/>
        <v>21:0209</v>
      </c>
      <c r="E1259" t="s">
        <v>4867</v>
      </c>
      <c r="F1259" t="s">
        <v>4868</v>
      </c>
      <c r="H1259">
        <v>46.691930999999997</v>
      </c>
      <c r="I1259">
        <v>-79.533132499999994</v>
      </c>
      <c r="J1259" s="1" t="str">
        <f t="shared" si="210"/>
        <v>Fluid (lake)</v>
      </c>
      <c r="K1259" s="1" t="str">
        <f t="shared" si="211"/>
        <v>Untreated Water</v>
      </c>
      <c r="L1259">
        <v>69</v>
      </c>
      <c r="M1259" t="s">
        <v>33</v>
      </c>
      <c r="N1259">
        <v>1258</v>
      </c>
      <c r="O1259">
        <v>60</v>
      </c>
      <c r="P1259">
        <v>5.6</v>
      </c>
      <c r="Q1259">
        <v>2.5000000000000001E-2</v>
      </c>
      <c r="R1259">
        <v>3.8</v>
      </c>
      <c r="S1259">
        <v>1.1000000000000001</v>
      </c>
      <c r="T1259">
        <v>3</v>
      </c>
    </row>
    <row r="1260" spans="1:20" hidden="1" x14ac:dyDescent="0.3">
      <c r="A1260" t="s">
        <v>4869</v>
      </c>
      <c r="B1260" t="s">
        <v>4870</v>
      </c>
      <c r="C1260" s="1" t="str">
        <f t="shared" si="205"/>
        <v>21:0691</v>
      </c>
      <c r="D1260" s="1" t="str">
        <f t="shared" si="209"/>
        <v>21:0209</v>
      </c>
      <c r="E1260" t="s">
        <v>4871</v>
      </c>
      <c r="F1260" t="s">
        <v>4872</v>
      </c>
      <c r="H1260">
        <v>46.703017099999997</v>
      </c>
      <c r="I1260">
        <v>-79.575805700000004</v>
      </c>
      <c r="J1260" s="1" t="str">
        <f t="shared" si="210"/>
        <v>Fluid (lake)</v>
      </c>
      <c r="K1260" s="1" t="str">
        <f t="shared" si="211"/>
        <v>Untreated Water</v>
      </c>
      <c r="L1260">
        <v>69</v>
      </c>
      <c r="M1260" t="s">
        <v>24</v>
      </c>
      <c r="N1260">
        <v>1259</v>
      </c>
      <c r="O1260">
        <v>50</v>
      </c>
      <c r="P1260">
        <v>5.6</v>
      </c>
      <c r="Q1260">
        <v>2.5000000000000001E-2</v>
      </c>
      <c r="R1260">
        <v>5.9</v>
      </c>
      <c r="S1260">
        <v>1.6</v>
      </c>
      <c r="T1260">
        <v>4</v>
      </c>
    </row>
    <row r="1261" spans="1:20" hidden="1" x14ac:dyDescent="0.3">
      <c r="A1261" t="s">
        <v>4873</v>
      </c>
      <c r="B1261" t="s">
        <v>4874</v>
      </c>
      <c r="C1261" s="1" t="str">
        <f t="shared" si="205"/>
        <v>21:0691</v>
      </c>
      <c r="D1261" s="1" t="str">
        <f t="shared" si="209"/>
        <v>21:0209</v>
      </c>
      <c r="E1261" t="s">
        <v>4871</v>
      </c>
      <c r="F1261" t="s">
        <v>4875</v>
      </c>
      <c r="H1261">
        <v>46.703017099999997</v>
      </c>
      <c r="I1261">
        <v>-79.575805700000004</v>
      </c>
      <c r="J1261" s="1" t="str">
        <f t="shared" si="210"/>
        <v>Fluid (lake)</v>
      </c>
      <c r="K1261" s="1" t="str">
        <f t="shared" si="211"/>
        <v>Untreated Water</v>
      </c>
      <c r="L1261">
        <v>69</v>
      </c>
      <c r="M1261" t="s">
        <v>28</v>
      </c>
      <c r="N1261">
        <v>1260</v>
      </c>
      <c r="O1261">
        <v>50</v>
      </c>
      <c r="P1261">
        <v>5.5</v>
      </c>
      <c r="Q1261">
        <v>2.5000000000000001E-2</v>
      </c>
      <c r="R1261">
        <v>5.8</v>
      </c>
      <c r="S1261">
        <v>1.6</v>
      </c>
      <c r="T1261">
        <v>4</v>
      </c>
    </row>
    <row r="1262" spans="1:20" hidden="1" x14ac:dyDescent="0.3">
      <c r="A1262" t="s">
        <v>4876</v>
      </c>
      <c r="B1262" t="s">
        <v>4877</v>
      </c>
      <c r="C1262" s="1" t="str">
        <f t="shared" si="205"/>
        <v>21:0691</v>
      </c>
      <c r="D1262" s="1" t="str">
        <f>HYPERLINK("https://geochem.nrcan.gc.ca/cdogs/content/svy/svy_e.htm", "")</f>
        <v/>
      </c>
      <c r="G1262" s="1" t="str">
        <f>HYPERLINK("https://geochem.nrcan.gc.ca/cdogs/content/cr_/cr_00081_e.htm", "81")</f>
        <v>81</v>
      </c>
      <c r="J1262" t="s">
        <v>46</v>
      </c>
      <c r="K1262" t="s">
        <v>47</v>
      </c>
      <c r="L1262">
        <v>69</v>
      </c>
      <c r="M1262" t="s">
        <v>48</v>
      </c>
      <c r="N1262">
        <v>1261</v>
      </c>
      <c r="O1262">
        <v>70</v>
      </c>
      <c r="P1262">
        <v>7.5</v>
      </c>
      <c r="Q1262">
        <v>0.31</v>
      </c>
      <c r="R1262">
        <v>48</v>
      </c>
      <c r="S1262">
        <v>3.4</v>
      </c>
      <c r="T1262">
        <v>130</v>
      </c>
    </row>
    <row r="1263" spans="1:20" hidden="1" x14ac:dyDescent="0.3">
      <c r="A1263" t="s">
        <v>4878</v>
      </c>
      <c r="B1263" t="s">
        <v>4879</v>
      </c>
      <c r="C1263" s="1" t="str">
        <f t="shared" si="205"/>
        <v>21:0691</v>
      </c>
      <c r="D1263" s="1" t="str">
        <f t="shared" ref="D1263:D1280" si="212">HYPERLINK("https://geochem.nrcan.gc.ca/cdogs/content/svy/svy210209_e.htm", "21:0209")</f>
        <v>21:0209</v>
      </c>
      <c r="E1263" t="s">
        <v>4880</v>
      </c>
      <c r="F1263" t="s">
        <v>4881</v>
      </c>
      <c r="H1263">
        <v>46.706863200000001</v>
      </c>
      <c r="I1263">
        <v>-79.616430600000001</v>
      </c>
      <c r="J1263" s="1" t="str">
        <f t="shared" ref="J1263:J1280" si="213">HYPERLINK("https://geochem.nrcan.gc.ca/cdogs/content/kwd/kwd020016_e.htm", "Fluid (lake)")</f>
        <v>Fluid (lake)</v>
      </c>
      <c r="K1263" s="1" t="str">
        <f t="shared" ref="K1263:K1280" si="214">HYPERLINK("https://geochem.nrcan.gc.ca/cdogs/content/kwd/kwd080007_e.htm", "Untreated Water")</f>
        <v>Untreated Water</v>
      </c>
      <c r="L1263">
        <v>69</v>
      </c>
      <c r="M1263" t="s">
        <v>38</v>
      </c>
      <c r="N1263">
        <v>1262</v>
      </c>
      <c r="O1263">
        <v>50</v>
      </c>
      <c r="P1263">
        <v>4.8</v>
      </c>
      <c r="Q1263">
        <v>2.5000000000000001E-2</v>
      </c>
      <c r="R1263">
        <v>2.4</v>
      </c>
      <c r="S1263">
        <v>0.68</v>
      </c>
      <c r="T1263">
        <v>1</v>
      </c>
    </row>
    <row r="1264" spans="1:20" hidden="1" x14ac:dyDescent="0.3">
      <c r="A1264" t="s">
        <v>4882</v>
      </c>
      <c r="B1264" t="s">
        <v>4883</v>
      </c>
      <c r="C1264" s="1" t="str">
        <f t="shared" si="205"/>
        <v>21:0691</v>
      </c>
      <c r="D1264" s="1" t="str">
        <f t="shared" si="212"/>
        <v>21:0209</v>
      </c>
      <c r="E1264" t="s">
        <v>4884</v>
      </c>
      <c r="F1264" t="s">
        <v>4885</v>
      </c>
      <c r="H1264">
        <v>46.672310600000003</v>
      </c>
      <c r="I1264">
        <v>-79.6416167</v>
      </c>
      <c r="J1264" s="1" t="str">
        <f t="shared" si="213"/>
        <v>Fluid (lake)</v>
      </c>
      <c r="K1264" s="1" t="str">
        <f t="shared" si="214"/>
        <v>Untreated Water</v>
      </c>
      <c r="L1264">
        <v>69</v>
      </c>
      <c r="M1264" t="s">
        <v>43</v>
      </c>
      <c r="N1264">
        <v>1263</v>
      </c>
      <c r="O1264">
        <v>50</v>
      </c>
      <c r="P1264">
        <v>5.6</v>
      </c>
      <c r="Q1264">
        <v>2.5000000000000001E-2</v>
      </c>
      <c r="R1264">
        <v>3.2</v>
      </c>
      <c r="S1264">
        <v>0.88</v>
      </c>
      <c r="T1264">
        <v>3</v>
      </c>
    </row>
    <row r="1265" spans="1:20" hidden="1" x14ac:dyDescent="0.3">
      <c r="A1265" t="s">
        <v>4886</v>
      </c>
      <c r="B1265" t="s">
        <v>4887</v>
      </c>
      <c r="C1265" s="1" t="str">
        <f t="shared" si="205"/>
        <v>21:0691</v>
      </c>
      <c r="D1265" s="1" t="str">
        <f t="shared" si="212"/>
        <v>21:0209</v>
      </c>
      <c r="E1265" t="s">
        <v>4888</v>
      </c>
      <c r="F1265" t="s">
        <v>4889</v>
      </c>
      <c r="H1265">
        <v>46.699231599999997</v>
      </c>
      <c r="I1265">
        <v>-79.667208400000007</v>
      </c>
      <c r="J1265" s="1" t="str">
        <f t="shared" si="213"/>
        <v>Fluid (lake)</v>
      </c>
      <c r="K1265" s="1" t="str">
        <f t="shared" si="214"/>
        <v>Untreated Water</v>
      </c>
      <c r="L1265">
        <v>69</v>
      </c>
      <c r="M1265" t="s">
        <v>53</v>
      </c>
      <c r="N1265">
        <v>1264</v>
      </c>
      <c r="O1265">
        <v>50</v>
      </c>
      <c r="P1265">
        <v>5.9</v>
      </c>
      <c r="Q1265">
        <v>2.5000000000000001E-2</v>
      </c>
      <c r="R1265">
        <v>5</v>
      </c>
      <c r="S1265">
        <v>1.3</v>
      </c>
      <c r="T1265">
        <v>9</v>
      </c>
    </row>
    <row r="1266" spans="1:20" hidden="1" x14ac:dyDescent="0.3">
      <c r="A1266" t="s">
        <v>4890</v>
      </c>
      <c r="B1266" t="s">
        <v>4891</v>
      </c>
      <c r="C1266" s="1" t="str">
        <f t="shared" si="205"/>
        <v>21:0691</v>
      </c>
      <c r="D1266" s="1" t="str">
        <f t="shared" si="212"/>
        <v>21:0209</v>
      </c>
      <c r="E1266" t="s">
        <v>4892</v>
      </c>
      <c r="F1266" t="s">
        <v>4893</v>
      </c>
      <c r="H1266">
        <v>46.724412200000003</v>
      </c>
      <c r="I1266">
        <v>-79.654954900000007</v>
      </c>
      <c r="J1266" s="1" t="str">
        <f t="shared" si="213"/>
        <v>Fluid (lake)</v>
      </c>
      <c r="K1266" s="1" t="str">
        <f t="shared" si="214"/>
        <v>Untreated Water</v>
      </c>
      <c r="L1266">
        <v>69</v>
      </c>
      <c r="M1266" t="s">
        <v>58</v>
      </c>
      <c r="N1266">
        <v>1265</v>
      </c>
      <c r="O1266">
        <v>50</v>
      </c>
      <c r="P1266">
        <v>5.9</v>
      </c>
      <c r="Q1266">
        <v>2.5000000000000001E-2</v>
      </c>
      <c r="R1266">
        <v>5.0999999999999996</v>
      </c>
      <c r="S1266">
        <v>1.4</v>
      </c>
      <c r="T1266">
        <v>8</v>
      </c>
    </row>
    <row r="1267" spans="1:20" hidden="1" x14ac:dyDescent="0.3">
      <c r="A1267" t="s">
        <v>4894</v>
      </c>
      <c r="B1267" t="s">
        <v>4895</v>
      </c>
      <c r="C1267" s="1" t="str">
        <f t="shared" si="205"/>
        <v>21:0691</v>
      </c>
      <c r="D1267" s="1" t="str">
        <f t="shared" si="212"/>
        <v>21:0209</v>
      </c>
      <c r="E1267" t="s">
        <v>4896</v>
      </c>
      <c r="F1267" t="s">
        <v>4897</v>
      </c>
      <c r="H1267">
        <v>46.741845400000003</v>
      </c>
      <c r="I1267">
        <v>-79.6173304</v>
      </c>
      <c r="J1267" s="1" t="str">
        <f t="shared" si="213"/>
        <v>Fluid (lake)</v>
      </c>
      <c r="K1267" s="1" t="str">
        <f t="shared" si="214"/>
        <v>Untreated Water</v>
      </c>
      <c r="L1267">
        <v>69</v>
      </c>
      <c r="M1267" t="s">
        <v>63</v>
      </c>
      <c r="N1267">
        <v>1266</v>
      </c>
      <c r="O1267">
        <v>50</v>
      </c>
      <c r="P1267">
        <v>5.7</v>
      </c>
      <c r="Q1267">
        <v>2.5000000000000001E-2</v>
      </c>
      <c r="R1267">
        <v>5</v>
      </c>
      <c r="S1267">
        <v>1.4</v>
      </c>
      <c r="T1267">
        <v>6</v>
      </c>
    </row>
    <row r="1268" spans="1:20" hidden="1" x14ac:dyDescent="0.3">
      <c r="A1268" t="s">
        <v>4898</v>
      </c>
      <c r="B1268" t="s">
        <v>4899</v>
      </c>
      <c r="C1268" s="1" t="str">
        <f t="shared" si="205"/>
        <v>21:0691</v>
      </c>
      <c r="D1268" s="1" t="str">
        <f t="shared" si="212"/>
        <v>21:0209</v>
      </c>
      <c r="E1268" t="s">
        <v>4900</v>
      </c>
      <c r="F1268" t="s">
        <v>4901</v>
      </c>
      <c r="H1268">
        <v>46.759965800000003</v>
      </c>
      <c r="I1268">
        <v>-79.584600199999997</v>
      </c>
      <c r="J1268" s="1" t="str">
        <f t="shared" si="213"/>
        <v>Fluid (lake)</v>
      </c>
      <c r="K1268" s="1" t="str">
        <f t="shared" si="214"/>
        <v>Untreated Water</v>
      </c>
      <c r="L1268">
        <v>69</v>
      </c>
      <c r="M1268" t="s">
        <v>68</v>
      </c>
      <c r="N1268">
        <v>1267</v>
      </c>
      <c r="O1268">
        <v>60</v>
      </c>
      <c r="P1268">
        <v>5.7</v>
      </c>
      <c r="Q1268">
        <v>2.5000000000000001E-2</v>
      </c>
      <c r="R1268">
        <v>4.3</v>
      </c>
      <c r="S1268">
        <v>1.1000000000000001</v>
      </c>
      <c r="T1268">
        <v>4</v>
      </c>
    </row>
    <row r="1269" spans="1:20" hidden="1" x14ac:dyDescent="0.3">
      <c r="A1269" t="s">
        <v>4902</v>
      </c>
      <c r="B1269" t="s">
        <v>4903</v>
      </c>
      <c r="C1269" s="1" t="str">
        <f t="shared" si="205"/>
        <v>21:0691</v>
      </c>
      <c r="D1269" s="1" t="str">
        <f t="shared" si="212"/>
        <v>21:0209</v>
      </c>
      <c r="E1269" t="s">
        <v>4904</v>
      </c>
      <c r="F1269" t="s">
        <v>4905</v>
      </c>
      <c r="H1269">
        <v>46.798219899999999</v>
      </c>
      <c r="I1269">
        <v>-79.565644199999994</v>
      </c>
      <c r="J1269" s="1" t="str">
        <f t="shared" si="213"/>
        <v>Fluid (lake)</v>
      </c>
      <c r="K1269" s="1" t="str">
        <f t="shared" si="214"/>
        <v>Untreated Water</v>
      </c>
      <c r="L1269">
        <v>69</v>
      </c>
      <c r="M1269" t="s">
        <v>73</v>
      </c>
      <c r="N1269">
        <v>1268</v>
      </c>
      <c r="O1269">
        <v>50</v>
      </c>
      <c r="P1269">
        <v>5.7</v>
      </c>
      <c r="Q1269">
        <v>2.5000000000000001E-2</v>
      </c>
      <c r="R1269">
        <v>6.3</v>
      </c>
      <c r="S1269">
        <v>1.7</v>
      </c>
      <c r="T1269">
        <v>10</v>
      </c>
    </row>
    <row r="1270" spans="1:20" hidden="1" x14ac:dyDescent="0.3">
      <c r="A1270" t="s">
        <v>4906</v>
      </c>
      <c r="B1270" t="s">
        <v>4907</v>
      </c>
      <c r="C1270" s="1" t="str">
        <f t="shared" si="205"/>
        <v>21:0691</v>
      </c>
      <c r="D1270" s="1" t="str">
        <f t="shared" si="212"/>
        <v>21:0209</v>
      </c>
      <c r="E1270" t="s">
        <v>4908</v>
      </c>
      <c r="F1270" t="s">
        <v>4909</v>
      </c>
      <c r="H1270">
        <v>46.800951400000002</v>
      </c>
      <c r="I1270">
        <v>-79.534734999999998</v>
      </c>
      <c r="J1270" s="1" t="str">
        <f t="shared" si="213"/>
        <v>Fluid (lake)</v>
      </c>
      <c r="K1270" s="1" t="str">
        <f t="shared" si="214"/>
        <v>Untreated Water</v>
      </c>
      <c r="L1270">
        <v>69</v>
      </c>
      <c r="M1270" t="s">
        <v>78</v>
      </c>
      <c r="N1270">
        <v>1269</v>
      </c>
      <c r="O1270">
        <v>60</v>
      </c>
      <c r="P1270">
        <v>5.4</v>
      </c>
      <c r="Q1270">
        <v>2.5000000000000001E-2</v>
      </c>
      <c r="R1270">
        <v>1.5</v>
      </c>
      <c r="S1270">
        <v>0.48</v>
      </c>
      <c r="T1270">
        <v>2</v>
      </c>
    </row>
    <row r="1271" spans="1:20" hidden="1" x14ac:dyDescent="0.3">
      <c r="A1271" t="s">
        <v>4910</v>
      </c>
      <c r="B1271" t="s">
        <v>4911</v>
      </c>
      <c r="C1271" s="1" t="str">
        <f t="shared" si="205"/>
        <v>21:0691</v>
      </c>
      <c r="D1271" s="1" t="str">
        <f t="shared" si="212"/>
        <v>21:0209</v>
      </c>
      <c r="E1271" t="s">
        <v>4912</v>
      </c>
      <c r="F1271" t="s">
        <v>4913</v>
      </c>
      <c r="H1271">
        <v>46.8095097</v>
      </c>
      <c r="I1271">
        <v>-79.482204499999995</v>
      </c>
      <c r="J1271" s="1" t="str">
        <f t="shared" si="213"/>
        <v>Fluid (lake)</v>
      </c>
      <c r="K1271" s="1" t="str">
        <f t="shared" si="214"/>
        <v>Untreated Water</v>
      </c>
      <c r="L1271">
        <v>69</v>
      </c>
      <c r="M1271" t="s">
        <v>83</v>
      </c>
      <c r="N1271">
        <v>1270</v>
      </c>
      <c r="O1271">
        <v>40</v>
      </c>
      <c r="P1271">
        <v>5.2</v>
      </c>
      <c r="Q1271">
        <v>2.5000000000000001E-2</v>
      </c>
      <c r="R1271">
        <v>3.2</v>
      </c>
      <c r="S1271">
        <v>1</v>
      </c>
      <c r="T1271">
        <v>2</v>
      </c>
    </row>
    <row r="1272" spans="1:20" hidden="1" x14ac:dyDescent="0.3">
      <c r="A1272" t="s">
        <v>4914</v>
      </c>
      <c r="B1272" t="s">
        <v>4915</v>
      </c>
      <c r="C1272" s="1" t="str">
        <f t="shared" si="205"/>
        <v>21:0691</v>
      </c>
      <c r="D1272" s="1" t="str">
        <f t="shared" si="212"/>
        <v>21:0209</v>
      </c>
      <c r="E1272" t="s">
        <v>4916</v>
      </c>
      <c r="F1272" t="s">
        <v>4917</v>
      </c>
      <c r="H1272">
        <v>46.8278429</v>
      </c>
      <c r="I1272">
        <v>-79.514599599999997</v>
      </c>
      <c r="J1272" s="1" t="str">
        <f t="shared" si="213"/>
        <v>Fluid (lake)</v>
      </c>
      <c r="K1272" s="1" t="str">
        <f t="shared" si="214"/>
        <v>Untreated Water</v>
      </c>
      <c r="L1272">
        <v>69</v>
      </c>
      <c r="M1272" t="s">
        <v>88</v>
      </c>
      <c r="N1272">
        <v>1271</v>
      </c>
      <c r="O1272">
        <v>50</v>
      </c>
      <c r="P1272">
        <v>5.0999999999999996</v>
      </c>
      <c r="Q1272">
        <v>2.5000000000000001E-2</v>
      </c>
      <c r="R1272">
        <v>2.2000000000000002</v>
      </c>
      <c r="S1272">
        <v>0.8</v>
      </c>
      <c r="T1272">
        <v>2</v>
      </c>
    </row>
    <row r="1273" spans="1:20" hidden="1" x14ac:dyDescent="0.3">
      <c r="A1273" t="s">
        <v>4918</v>
      </c>
      <c r="B1273" t="s">
        <v>4919</v>
      </c>
      <c r="C1273" s="1" t="str">
        <f t="shared" si="205"/>
        <v>21:0691</v>
      </c>
      <c r="D1273" s="1" t="str">
        <f t="shared" si="212"/>
        <v>21:0209</v>
      </c>
      <c r="E1273" t="s">
        <v>4920</v>
      </c>
      <c r="F1273" t="s">
        <v>4921</v>
      </c>
      <c r="H1273">
        <v>46.827593200000003</v>
      </c>
      <c r="I1273">
        <v>-79.556314599999993</v>
      </c>
      <c r="J1273" s="1" t="str">
        <f t="shared" si="213"/>
        <v>Fluid (lake)</v>
      </c>
      <c r="K1273" s="1" t="str">
        <f t="shared" si="214"/>
        <v>Untreated Water</v>
      </c>
      <c r="L1273">
        <v>69</v>
      </c>
      <c r="M1273" t="s">
        <v>93</v>
      </c>
      <c r="N1273">
        <v>1272</v>
      </c>
      <c r="O1273">
        <v>50</v>
      </c>
      <c r="P1273">
        <v>5.5</v>
      </c>
      <c r="Q1273">
        <v>2.5000000000000001E-2</v>
      </c>
      <c r="R1273">
        <v>3</v>
      </c>
      <c r="S1273">
        <v>1.1200000000000001</v>
      </c>
      <c r="T1273">
        <v>5</v>
      </c>
    </row>
    <row r="1274" spans="1:20" hidden="1" x14ac:dyDescent="0.3">
      <c r="A1274" t="s">
        <v>4922</v>
      </c>
      <c r="B1274" t="s">
        <v>4923</v>
      </c>
      <c r="C1274" s="1" t="str">
        <f t="shared" si="205"/>
        <v>21:0691</v>
      </c>
      <c r="D1274" s="1" t="str">
        <f t="shared" si="212"/>
        <v>21:0209</v>
      </c>
      <c r="E1274" t="s">
        <v>4924</v>
      </c>
      <c r="F1274" t="s">
        <v>4925</v>
      </c>
      <c r="H1274">
        <v>46.8527062</v>
      </c>
      <c r="I1274">
        <v>-79.5374877</v>
      </c>
      <c r="J1274" s="1" t="str">
        <f t="shared" si="213"/>
        <v>Fluid (lake)</v>
      </c>
      <c r="K1274" s="1" t="str">
        <f t="shared" si="214"/>
        <v>Untreated Water</v>
      </c>
      <c r="L1274">
        <v>69</v>
      </c>
      <c r="M1274" t="s">
        <v>98</v>
      </c>
      <c r="N1274">
        <v>1273</v>
      </c>
      <c r="O1274">
        <v>40</v>
      </c>
      <c r="P1274">
        <v>5.6</v>
      </c>
      <c r="Q1274">
        <v>2.5000000000000001E-2</v>
      </c>
      <c r="R1274">
        <v>2.6</v>
      </c>
      <c r="S1274">
        <v>1.5</v>
      </c>
      <c r="T1274">
        <v>5</v>
      </c>
    </row>
    <row r="1275" spans="1:20" hidden="1" x14ac:dyDescent="0.3">
      <c r="A1275" t="s">
        <v>4926</v>
      </c>
      <c r="B1275" t="s">
        <v>4927</v>
      </c>
      <c r="C1275" s="1" t="str">
        <f t="shared" si="205"/>
        <v>21:0691</v>
      </c>
      <c r="D1275" s="1" t="str">
        <f t="shared" si="212"/>
        <v>21:0209</v>
      </c>
      <c r="E1275" t="s">
        <v>4928</v>
      </c>
      <c r="F1275" t="s">
        <v>4929</v>
      </c>
      <c r="H1275">
        <v>46.891202700000001</v>
      </c>
      <c r="I1275">
        <v>-79.508626000000007</v>
      </c>
      <c r="J1275" s="1" t="str">
        <f t="shared" si="213"/>
        <v>Fluid (lake)</v>
      </c>
      <c r="K1275" s="1" t="str">
        <f t="shared" si="214"/>
        <v>Untreated Water</v>
      </c>
      <c r="L1275">
        <v>69</v>
      </c>
      <c r="M1275" t="s">
        <v>103</v>
      </c>
      <c r="N1275">
        <v>1274</v>
      </c>
      <c r="O1275">
        <v>50</v>
      </c>
      <c r="P1275">
        <v>5.5</v>
      </c>
      <c r="Q1275">
        <v>2.5000000000000001E-2</v>
      </c>
      <c r="R1275">
        <v>3.6</v>
      </c>
      <c r="S1275">
        <v>1.2</v>
      </c>
      <c r="T1275">
        <v>4</v>
      </c>
    </row>
    <row r="1276" spans="1:20" hidden="1" x14ac:dyDescent="0.3">
      <c r="A1276" t="s">
        <v>4930</v>
      </c>
      <c r="B1276" t="s">
        <v>4931</v>
      </c>
      <c r="C1276" s="1" t="str">
        <f t="shared" si="205"/>
        <v>21:0691</v>
      </c>
      <c r="D1276" s="1" t="str">
        <f t="shared" si="212"/>
        <v>21:0209</v>
      </c>
      <c r="E1276" t="s">
        <v>4932</v>
      </c>
      <c r="F1276" t="s">
        <v>4933</v>
      </c>
      <c r="H1276">
        <v>46.886682200000003</v>
      </c>
      <c r="I1276">
        <v>-79.476946600000005</v>
      </c>
      <c r="J1276" s="1" t="str">
        <f t="shared" si="213"/>
        <v>Fluid (lake)</v>
      </c>
      <c r="K1276" s="1" t="str">
        <f t="shared" si="214"/>
        <v>Untreated Water</v>
      </c>
      <c r="L1276">
        <v>69</v>
      </c>
      <c r="M1276" t="s">
        <v>108</v>
      </c>
      <c r="N1276">
        <v>1275</v>
      </c>
      <c r="O1276">
        <v>40</v>
      </c>
      <c r="P1276">
        <v>4.5999999999999996</v>
      </c>
      <c r="Q1276">
        <v>2.5000000000000001E-2</v>
      </c>
      <c r="R1276">
        <v>2.4</v>
      </c>
      <c r="S1276">
        <v>0.84</v>
      </c>
      <c r="T1276">
        <v>0.5</v>
      </c>
    </row>
    <row r="1277" spans="1:20" hidden="1" x14ac:dyDescent="0.3">
      <c r="A1277" t="s">
        <v>4934</v>
      </c>
      <c r="B1277" t="s">
        <v>4935</v>
      </c>
      <c r="C1277" s="1" t="str">
        <f t="shared" si="205"/>
        <v>21:0691</v>
      </c>
      <c r="D1277" s="1" t="str">
        <f t="shared" si="212"/>
        <v>21:0209</v>
      </c>
      <c r="E1277" t="s">
        <v>4936</v>
      </c>
      <c r="F1277" t="s">
        <v>4937</v>
      </c>
      <c r="H1277">
        <v>46.839240799999999</v>
      </c>
      <c r="I1277">
        <v>-79.476581499999995</v>
      </c>
      <c r="J1277" s="1" t="str">
        <f t="shared" si="213"/>
        <v>Fluid (lake)</v>
      </c>
      <c r="K1277" s="1" t="str">
        <f t="shared" si="214"/>
        <v>Untreated Water</v>
      </c>
      <c r="L1277">
        <v>69</v>
      </c>
      <c r="M1277" t="s">
        <v>113</v>
      </c>
      <c r="N1277">
        <v>1276</v>
      </c>
      <c r="O1277">
        <v>40</v>
      </c>
      <c r="P1277">
        <v>4.0999999999999996</v>
      </c>
      <c r="Q1277">
        <v>2.5000000000000001E-2</v>
      </c>
      <c r="R1277">
        <v>1.5</v>
      </c>
      <c r="S1277">
        <v>0.72</v>
      </c>
      <c r="T1277">
        <v>0.5</v>
      </c>
    </row>
    <row r="1278" spans="1:20" hidden="1" x14ac:dyDescent="0.3">
      <c r="A1278" t="s">
        <v>4938</v>
      </c>
      <c r="B1278" t="s">
        <v>4939</v>
      </c>
      <c r="C1278" s="1" t="str">
        <f t="shared" si="205"/>
        <v>21:0691</v>
      </c>
      <c r="D1278" s="1" t="str">
        <f t="shared" si="212"/>
        <v>21:0209</v>
      </c>
      <c r="E1278" t="s">
        <v>4940</v>
      </c>
      <c r="F1278" t="s">
        <v>4941</v>
      </c>
      <c r="H1278">
        <v>46.850475000000003</v>
      </c>
      <c r="I1278">
        <v>-79.450619900000007</v>
      </c>
      <c r="J1278" s="1" t="str">
        <f t="shared" si="213"/>
        <v>Fluid (lake)</v>
      </c>
      <c r="K1278" s="1" t="str">
        <f t="shared" si="214"/>
        <v>Untreated Water</v>
      </c>
      <c r="L1278">
        <v>70</v>
      </c>
      <c r="M1278" t="s">
        <v>33</v>
      </c>
      <c r="N1278">
        <v>1277</v>
      </c>
      <c r="O1278">
        <v>50</v>
      </c>
      <c r="P1278">
        <v>4.5</v>
      </c>
      <c r="Q1278">
        <v>2.5000000000000001E-2</v>
      </c>
      <c r="R1278">
        <v>2.1</v>
      </c>
      <c r="S1278">
        <v>0.76</v>
      </c>
      <c r="T1278">
        <v>0.5</v>
      </c>
    </row>
    <row r="1279" spans="1:20" hidden="1" x14ac:dyDescent="0.3">
      <c r="A1279" t="s">
        <v>4942</v>
      </c>
      <c r="B1279" t="s">
        <v>4943</v>
      </c>
      <c r="C1279" s="1" t="str">
        <f t="shared" si="205"/>
        <v>21:0691</v>
      </c>
      <c r="D1279" s="1" t="str">
        <f t="shared" si="212"/>
        <v>21:0209</v>
      </c>
      <c r="E1279" t="s">
        <v>4944</v>
      </c>
      <c r="F1279" t="s">
        <v>4945</v>
      </c>
      <c r="H1279">
        <v>46.841991200000002</v>
      </c>
      <c r="I1279">
        <v>-79.4264036</v>
      </c>
      <c r="J1279" s="1" t="str">
        <f t="shared" si="213"/>
        <v>Fluid (lake)</v>
      </c>
      <c r="K1279" s="1" t="str">
        <f t="shared" si="214"/>
        <v>Untreated Water</v>
      </c>
      <c r="L1279">
        <v>70</v>
      </c>
      <c r="M1279" t="s">
        <v>24</v>
      </c>
      <c r="N1279">
        <v>1278</v>
      </c>
      <c r="O1279">
        <v>50</v>
      </c>
      <c r="P1279">
        <v>5</v>
      </c>
      <c r="Q1279">
        <v>2.5000000000000001E-2</v>
      </c>
      <c r="R1279">
        <v>2.2999999999999998</v>
      </c>
      <c r="S1279">
        <v>0.76</v>
      </c>
      <c r="T1279">
        <v>2</v>
      </c>
    </row>
    <row r="1280" spans="1:20" hidden="1" x14ac:dyDescent="0.3">
      <c r="A1280" t="s">
        <v>4946</v>
      </c>
      <c r="B1280" t="s">
        <v>4947</v>
      </c>
      <c r="C1280" s="1" t="str">
        <f t="shared" si="205"/>
        <v>21:0691</v>
      </c>
      <c r="D1280" s="1" t="str">
        <f t="shared" si="212"/>
        <v>21:0209</v>
      </c>
      <c r="E1280" t="s">
        <v>4944</v>
      </c>
      <c r="F1280" t="s">
        <v>4948</v>
      </c>
      <c r="H1280">
        <v>46.841991200000002</v>
      </c>
      <c r="I1280">
        <v>-79.4264036</v>
      </c>
      <c r="J1280" s="1" t="str">
        <f t="shared" si="213"/>
        <v>Fluid (lake)</v>
      </c>
      <c r="K1280" s="1" t="str">
        <f t="shared" si="214"/>
        <v>Untreated Water</v>
      </c>
      <c r="L1280">
        <v>70</v>
      </c>
      <c r="M1280" t="s">
        <v>28</v>
      </c>
      <c r="N1280">
        <v>1279</v>
      </c>
      <c r="O1280">
        <v>50</v>
      </c>
      <c r="P1280">
        <v>4.9000000000000004</v>
      </c>
      <c r="Q1280">
        <v>2.5000000000000001E-2</v>
      </c>
      <c r="R1280">
        <v>2.4</v>
      </c>
      <c r="S1280">
        <v>0.72</v>
      </c>
      <c r="T1280">
        <v>1</v>
      </c>
    </row>
    <row r="1281" spans="1:20" hidden="1" x14ac:dyDescent="0.3">
      <c r="A1281" t="s">
        <v>4949</v>
      </c>
      <c r="B1281" t="s">
        <v>4950</v>
      </c>
      <c r="C1281" s="1" t="str">
        <f t="shared" si="205"/>
        <v>21:0691</v>
      </c>
      <c r="D1281" s="1" t="str">
        <f>HYPERLINK("https://geochem.nrcan.gc.ca/cdogs/content/svy/svy_e.htm", "")</f>
        <v/>
      </c>
      <c r="G1281" s="1" t="str">
        <f>HYPERLINK("https://geochem.nrcan.gc.ca/cdogs/content/cr_/cr_00081_e.htm", "81")</f>
        <v>81</v>
      </c>
      <c r="J1281" t="s">
        <v>46</v>
      </c>
      <c r="K1281" t="s">
        <v>47</v>
      </c>
      <c r="L1281">
        <v>70</v>
      </c>
      <c r="M1281" t="s">
        <v>48</v>
      </c>
      <c r="N1281">
        <v>1280</v>
      </c>
      <c r="O1281">
        <v>70</v>
      </c>
      <c r="P1281">
        <v>7.4</v>
      </c>
      <c r="Q1281">
        <v>0.33</v>
      </c>
      <c r="R1281">
        <v>48.5</v>
      </c>
      <c r="S1281">
        <v>3.4</v>
      </c>
      <c r="T1281">
        <v>129</v>
      </c>
    </row>
    <row r="1282" spans="1:20" hidden="1" x14ac:dyDescent="0.3">
      <c r="A1282" t="s">
        <v>4951</v>
      </c>
      <c r="B1282" t="s">
        <v>4952</v>
      </c>
      <c r="C1282" s="1" t="str">
        <f t="shared" ref="C1282:C1345" si="215">HYPERLINK("https://geochem.nrcan.gc.ca/cdogs/content/bdl/bdl210691_e.htm", "21:0691")</f>
        <v>21:0691</v>
      </c>
      <c r="D1282" s="1" t="str">
        <f t="shared" ref="D1282:D1314" si="216">HYPERLINK("https://geochem.nrcan.gc.ca/cdogs/content/svy/svy210209_e.htm", "21:0209")</f>
        <v>21:0209</v>
      </c>
      <c r="E1282" t="s">
        <v>4953</v>
      </c>
      <c r="F1282" t="s">
        <v>4954</v>
      </c>
      <c r="H1282">
        <v>46.855028400000002</v>
      </c>
      <c r="I1282">
        <v>-79.408549600000001</v>
      </c>
      <c r="J1282" s="1" t="str">
        <f t="shared" ref="J1282:J1314" si="217">HYPERLINK("https://geochem.nrcan.gc.ca/cdogs/content/kwd/kwd020016_e.htm", "Fluid (lake)")</f>
        <v>Fluid (lake)</v>
      </c>
      <c r="K1282" s="1" t="str">
        <f t="shared" ref="K1282:K1314" si="218">HYPERLINK("https://geochem.nrcan.gc.ca/cdogs/content/kwd/kwd080007_e.htm", "Untreated Water")</f>
        <v>Untreated Water</v>
      </c>
      <c r="L1282">
        <v>70</v>
      </c>
      <c r="M1282" t="s">
        <v>38</v>
      </c>
      <c r="N1282">
        <v>1281</v>
      </c>
      <c r="O1282">
        <v>60</v>
      </c>
      <c r="P1282">
        <v>4.7</v>
      </c>
      <c r="Q1282">
        <v>2.5000000000000001E-2</v>
      </c>
      <c r="R1282">
        <v>2.1</v>
      </c>
      <c r="S1282">
        <v>0.68</v>
      </c>
      <c r="T1282">
        <v>1</v>
      </c>
    </row>
    <row r="1283" spans="1:20" hidden="1" x14ac:dyDescent="0.3">
      <c r="A1283" t="s">
        <v>4955</v>
      </c>
      <c r="B1283" t="s">
        <v>4956</v>
      </c>
      <c r="C1283" s="1" t="str">
        <f t="shared" si="215"/>
        <v>21:0691</v>
      </c>
      <c r="D1283" s="1" t="str">
        <f t="shared" si="216"/>
        <v>21:0209</v>
      </c>
      <c r="E1283" t="s">
        <v>4957</v>
      </c>
      <c r="F1283" t="s">
        <v>4958</v>
      </c>
      <c r="H1283">
        <v>46.8502315</v>
      </c>
      <c r="I1283">
        <v>-79.379557800000001</v>
      </c>
      <c r="J1283" s="1" t="str">
        <f t="shared" si="217"/>
        <v>Fluid (lake)</v>
      </c>
      <c r="K1283" s="1" t="str">
        <f t="shared" si="218"/>
        <v>Untreated Water</v>
      </c>
      <c r="L1283">
        <v>70</v>
      </c>
      <c r="M1283" t="s">
        <v>43</v>
      </c>
      <c r="N1283">
        <v>1282</v>
      </c>
      <c r="O1283">
        <v>60</v>
      </c>
      <c r="P1283">
        <v>5.4</v>
      </c>
      <c r="Q1283">
        <v>2.5000000000000001E-2</v>
      </c>
      <c r="R1283">
        <v>2.8</v>
      </c>
      <c r="S1283">
        <v>0.92</v>
      </c>
      <c r="T1283">
        <v>2</v>
      </c>
    </row>
    <row r="1284" spans="1:20" hidden="1" x14ac:dyDescent="0.3">
      <c r="A1284" t="s">
        <v>4959</v>
      </c>
      <c r="B1284" t="s">
        <v>4960</v>
      </c>
      <c r="C1284" s="1" t="str">
        <f t="shared" si="215"/>
        <v>21:0691</v>
      </c>
      <c r="D1284" s="1" t="str">
        <f t="shared" si="216"/>
        <v>21:0209</v>
      </c>
      <c r="E1284" t="s">
        <v>4961</v>
      </c>
      <c r="F1284" t="s">
        <v>4962</v>
      </c>
      <c r="H1284">
        <v>46.839266700000003</v>
      </c>
      <c r="I1284">
        <v>-79.357133500000003</v>
      </c>
      <c r="J1284" s="1" t="str">
        <f t="shared" si="217"/>
        <v>Fluid (lake)</v>
      </c>
      <c r="K1284" s="1" t="str">
        <f t="shared" si="218"/>
        <v>Untreated Water</v>
      </c>
      <c r="L1284">
        <v>70</v>
      </c>
      <c r="M1284" t="s">
        <v>53</v>
      </c>
      <c r="N1284">
        <v>1283</v>
      </c>
      <c r="O1284">
        <v>60</v>
      </c>
      <c r="P1284">
        <v>4.5</v>
      </c>
      <c r="Q1284">
        <v>2.5000000000000001E-2</v>
      </c>
      <c r="R1284">
        <v>1.7</v>
      </c>
      <c r="S1284">
        <v>0.48</v>
      </c>
      <c r="T1284">
        <v>0.5</v>
      </c>
    </row>
    <row r="1285" spans="1:20" hidden="1" x14ac:dyDescent="0.3">
      <c r="A1285" t="s">
        <v>4963</v>
      </c>
      <c r="B1285" t="s">
        <v>4964</v>
      </c>
      <c r="C1285" s="1" t="str">
        <f t="shared" si="215"/>
        <v>21:0691</v>
      </c>
      <c r="D1285" s="1" t="str">
        <f t="shared" si="216"/>
        <v>21:0209</v>
      </c>
      <c r="E1285" t="s">
        <v>4965</v>
      </c>
      <c r="F1285" t="s">
        <v>4966</v>
      </c>
      <c r="H1285">
        <v>46.842517200000003</v>
      </c>
      <c r="I1285">
        <v>-79.342201099999997</v>
      </c>
      <c r="J1285" s="1" t="str">
        <f t="shared" si="217"/>
        <v>Fluid (lake)</v>
      </c>
      <c r="K1285" s="1" t="str">
        <f t="shared" si="218"/>
        <v>Untreated Water</v>
      </c>
      <c r="L1285">
        <v>70</v>
      </c>
      <c r="M1285" t="s">
        <v>58</v>
      </c>
      <c r="N1285">
        <v>1284</v>
      </c>
      <c r="O1285">
        <v>60</v>
      </c>
      <c r="P1285">
        <v>5.5</v>
      </c>
      <c r="Q1285">
        <v>2.5000000000000001E-2</v>
      </c>
      <c r="R1285">
        <v>3.3</v>
      </c>
      <c r="S1285">
        <v>0.88</v>
      </c>
      <c r="T1285">
        <v>3</v>
      </c>
    </row>
    <row r="1286" spans="1:20" hidden="1" x14ac:dyDescent="0.3">
      <c r="A1286" t="s">
        <v>4967</v>
      </c>
      <c r="B1286" t="s">
        <v>4968</v>
      </c>
      <c r="C1286" s="1" t="str">
        <f t="shared" si="215"/>
        <v>21:0691</v>
      </c>
      <c r="D1286" s="1" t="str">
        <f t="shared" si="216"/>
        <v>21:0209</v>
      </c>
      <c r="E1286" t="s">
        <v>4969</v>
      </c>
      <c r="F1286" t="s">
        <v>4970</v>
      </c>
      <c r="H1286">
        <v>46.869462900000002</v>
      </c>
      <c r="I1286">
        <v>-79.325534300000001</v>
      </c>
      <c r="J1286" s="1" t="str">
        <f t="shared" si="217"/>
        <v>Fluid (lake)</v>
      </c>
      <c r="K1286" s="1" t="str">
        <f t="shared" si="218"/>
        <v>Untreated Water</v>
      </c>
      <c r="L1286">
        <v>70</v>
      </c>
      <c r="M1286" t="s">
        <v>63</v>
      </c>
      <c r="N1286">
        <v>1285</v>
      </c>
      <c r="O1286">
        <v>50</v>
      </c>
      <c r="P1286">
        <v>5.6</v>
      </c>
      <c r="Q1286">
        <v>2.5000000000000001E-2</v>
      </c>
      <c r="R1286">
        <v>3.6</v>
      </c>
      <c r="S1286">
        <v>1</v>
      </c>
      <c r="T1286">
        <v>7</v>
      </c>
    </row>
    <row r="1287" spans="1:20" hidden="1" x14ac:dyDescent="0.3">
      <c r="A1287" t="s">
        <v>4971</v>
      </c>
      <c r="B1287" t="s">
        <v>4972</v>
      </c>
      <c r="C1287" s="1" t="str">
        <f t="shared" si="215"/>
        <v>21:0691</v>
      </c>
      <c r="D1287" s="1" t="str">
        <f t="shared" si="216"/>
        <v>21:0209</v>
      </c>
      <c r="E1287" t="s">
        <v>4973</v>
      </c>
      <c r="F1287" t="s">
        <v>4974</v>
      </c>
      <c r="H1287">
        <v>46.854817199999999</v>
      </c>
      <c r="I1287">
        <v>-79.296564799999999</v>
      </c>
      <c r="J1287" s="1" t="str">
        <f t="shared" si="217"/>
        <v>Fluid (lake)</v>
      </c>
      <c r="K1287" s="1" t="str">
        <f t="shared" si="218"/>
        <v>Untreated Water</v>
      </c>
      <c r="L1287">
        <v>70</v>
      </c>
      <c r="M1287" t="s">
        <v>68</v>
      </c>
      <c r="N1287">
        <v>1286</v>
      </c>
      <c r="O1287">
        <v>50</v>
      </c>
      <c r="P1287">
        <v>5.4</v>
      </c>
      <c r="Q1287">
        <v>2.5000000000000001E-2</v>
      </c>
      <c r="R1287">
        <v>3.1</v>
      </c>
      <c r="S1287">
        <v>1</v>
      </c>
      <c r="T1287">
        <v>4</v>
      </c>
    </row>
    <row r="1288" spans="1:20" hidden="1" x14ac:dyDescent="0.3">
      <c r="A1288" t="s">
        <v>4975</v>
      </c>
      <c r="B1288" t="s">
        <v>4976</v>
      </c>
      <c r="C1288" s="1" t="str">
        <f t="shared" si="215"/>
        <v>21:0691</v>
      </c>
      <c r="D1288" s="1" t="str">
        <f t="shared" si="216"/>
        <v>21:0209</v>
      </c>
      <c r="E1288" t="s">
        <v>4977</v>
      </c>
      <c r="F1288" t="s">
        <v>4978</v>
      </c>
      <c r="H1288">
        <v>46.8280429</v>
      </c>
      <c r="I1288">
        <v>-79.272432300000006</v>
      </c>
      <c r="J1288" s="1" t="str">
        <f t="shared" si="217"/>
        <v>Fluid (lake)</v>
      </c>
      <c r="K1288" s="1" t="str">
        <f t="shared" si="218"/>
        <v>Untreated Water</v>
      </c>
      <c r="L1288">
        <v>70</v>
      </c>
      <c r="M1288" t="s">
        <v>73</v>
      </c>
      <c r="N1288">
        <v>1287</v>
      </c>
      <c r="O1288">
        <v>50</v>
      </c>
      <c r="P1288">
        <v>6.9</v>
      </c>
      <c r="Q1288">
        <v>0.41</v>
      </c>
      <c r="R1288">
        <v>35</v>
      </c>
      <c r="S1288">
        <v>10</v>
      </c>
      <c r="T1288">
        <v>134</v>
      </c>
    </row>
    <row r="1289" spans="1:20" hidden="1" x14ac:dyDescent="0.3">
      <c r="A1289" t="s">
        <v>4979</v>
      </c>
      <c r="B1289" t="s">
        <v>4980</v>
      </c>
      <c r="C1289" s="1" t="str">
        <f t="shared" si="215"/>
        <v>21:0691</v>
      </c>
      <c r="D1289" s="1" t="str">
        <f t="shared" si="216"/>
        <v>21:0209</v>
      </c>
      <c r="E1289" t="s">
        <v>4981</v>
      </c>
      <c r="F1289" t="s">
        <v>4982</v>
      </c>
      <c r="H1289">
        <v>46.843614299999999</v>
      </c>
      <c r="I1289">
        <v>-79.237675499999995</v>
      </c>
      <c r="J1289" s="1" t="str">
        <f t="shared" si="217"/>
        <v>Fluid (lake)</v>
      </c>
      <c r="K1289" s="1" t="str">
        <f t="shared" si="218"/>
        <v>Untreated Water</v>
      </c>
      <c r="L1289">
        <v>70</v>
      </c>
      <c r="M1289" t="s">
        <v>78</v>
      </c>
      <c r="N1289">
        <v>1288</v>
      </c>
      <c r="O1289">
        <v>40</v>
      </c>
      <c r="P1289">
        <v>6.3</v>
      </c>
      <c r="Q1289">
        <v>0.1</v>
      </c>
      <c r="R1289">
        <v>16</v>
      </c>
      <c r="S1289">
        <v>3.9</v>
      </c>
      <c r="T1289">
        <v>51</v>
      </c>
    </row>
    <row r="1290" spans="1:20" hidden="1" x14ac:dyDescent="0.3">
      <c r="A1290" t="s">
        <v>4983</v>
      </c>
      <c r="B1290" t="s">
        <v>4984</v>
      </c>
      <c r="C1290" s="1" t="str">
        <f t="shared" si="215"/>
        <v>21:0691</v>
      </c>
      <c r="D1290" s="1" t="str">
        <f t="shared" si="216"/>
        <v>21:0209</v>
      </c>
      <c r="E1290" t="s">
        <v>4985</v>
      </c>
      <c r="F1290" t="s">
        <v>4986</v>
      </c>
      <c r="H1290">
        <v>46.807484799999997</v>
      </c>
      <c r="I1290">
        <v>-79.246745500000003</v>
      </c>
      <c r="J1290" s="1" t="str">
        <f t="shared" si="217"/>
        <v>Fluid (lake)</v>
      </c>
      <c r="K1290" s="1" t="str">
        <f t="shared" si="218"/>
        <v>Untreated Water</v>
      </c>
      <c r="L1290">
        <v>70</v>
      </c>
      <c r="M1290" t="s">
        <v>83</v>
      </c>
      <c r="N1290">
        <v>1289</v>
      </c>
      <c r="O1290">
        <v>50</v>
      </c>
      <c r="P1290">
        <v>6.5</v>
      </c>
      <c r="Q1290">
        <v>0.48</v>
      </c>
      <c r="R1290">
        <v>28</v>
      </c>
      <c r="S1290">
        <v>7</v>
      </c>
      <c r="T1290">
        <v>109</v>
      </c>
    </row>
    <row r="1291" spans="1:20" hidden="1" x14ac:dyDescent="0.3">
      <c r="A1291" t="s">
        <v>4987</v>
      </c>
      <c r="B1291" t="s">
        <v>4988</v>
      </c>
      <c r="C1291" s="1" t="str">
        <f t="shared" si="215"/>
        <v>21:0691</v>
      </c>
      <c r="D1291" s="1" t="str">
        <f t="shared" si="216"/>
        <v>21:0209</v>
      </c>
      <c r="E1291" t="s">
        <v>4989</v>
      </c>
      <c r="F1291" t="s">
        <v>4990</v>
      </c>
      <c r="H1291">
        <v>46.766731499999999</v>
      </c>
      <c r="I1291">
        <v>-79.246010999999996</v>
      </c>
      <c r="J1291" s="1" t="str">
        <f t="shared" si="217"/>
        <v>Fluid (lake)</v>
      </c>
      <c r="K1291" s="1" t="str">
        <f t="shared" si="218"/>
        <v>Untreated Water</v>
      </c>
      <c r="L1291">
        <v>70</v>
      </c>
      <c r="M1291" t="s">
        <v>88</v>
      </c>
      <c r="N1291">
        <v>1290</v>
      </c>
      <c r="O1291">
        <v>40</v>
      </c>
      <c r="P1291">
        <v>5.9</v>
      </c>
      <c r="Q1291">
        <v>2.5000000000000001E-2</v>
      </c>
      <c r="R1291">
        <v>5.7</v>
      </c>
      <c r="S1291">
        <v>1.4</v>
      </c>
      <c r="T1291">
        <v>16</v>
      </c>
    </row>
    <row r="1292" spans="1:20" hidden="1" x14ac:dyDescent="0.3">
      <c r="A1292" t="s">
        <v>4991</v>
      </c>
      <c r="B1292" t="s">
        <v>4992</v>
      </c>
      <c r="C1292" s="1" t="str">
        <f t="shared" si="215"/>
        <v>21:0691</v>
      </c>
      <c r="D1292" s="1" t="str">
        <f t="shared" si="216"/>
        <v>21:0209</v>
      </c>
      <c r="E1292" t="s">
        <v>4993</v>
      </c>
      <c r="F1292" t="s">
        <v>4994</v>
      </c>
      <c r="H1292">
        <v>46.756606900000001</v>
      </c>
      <c r="I1292">
        <v>-79.153735400000002</v>
      </c>
      <c r="J1292" s="1" t="str">
        <f t="shared" si="217"/>
        <v>Fluid (lake)</v>
      </c>
      <c r="K1292" s="1" t="str">
        <f t="shared" si="218"/>
        <v>Untreated Water</v>
      </c>
      <c r="L1292">
        <v>70</v>
      </c>
      <c r="M1292" t="s">
        <v>93</v>
      </c>
      <c r="N1292">
        <v>1291</v>
      </c>
      <c r="O1292">
        <v>50</v>
      </c>
      <c r="P1292">
        <v>4.2</v>
      </c>
      <c r="Q1292">
        <v>2.5000000000000001E-2</v>
      </c>
      <c r="R1292">
        <v>3.1</v>
      </c>
      <c r="S1292">
        <v>0.64</v>
      </c>
      <c r="T1292">
        <v>0.5</v>
      </c>
    </row>
    <row r="1293" spans="1:20" hidden="1" x14ac:dyDescent="0.3">
      <c r="A1293" t="s">
        <v>4995</v>
      </c>
      <c r="B1293" t="s">
        <v>4996</v>
      </c>
      <c r="C1293" s="1" t="str">
        <f t="shared" si="215"/>
        <v>21:0691</v>
      </c>
      <c r="D1293" s="1" t="str">
        <f t="shared" si="216"/>
        <v>21:0209</v>
      </c>
      <c r="E1293" t="s">
        <v>4997</v>
      </c>
      <c r="F1293" t="s">
        <v>4998</v>
      </c>
      <c r="H1293">
        <v>46.749348599999998</v>
      </c>
      <c r="I1293">
        <v>-79.155135299999998</v>
      </c>
      <c r="J1293" s="1" t="str">
        <f t="shared" si="217"/>
        <v>Fluid (lake)</v>
      </c>
      <c r="K1293" s="1" t="str">
        <f t="shared" si="218"/>
        <v>Untreated Water</v>
      </c>
      <c r="L1293">
        <v>70</v>
      </c>
      <c r="M1293" t="s">
        <v>98</v>
      </c>
      <c r="N1293">
        <v>1292</v>
      </c>
      <c r="O1293">
        <v>50</v>
      </c>
      <c r="P1293">
        <v>3.7</v>
      </c>
      <c r="Q1293">
        <v>2.5000000000000001E-2</v>
      </c>
      <c r="R1293">
        <v>2.2000000000000002</v>
      </c>
      <c r="S1293">
        <v>0.48</v>
      </c>
      <c r="T1293">
        <v>0.5</v>
      </c>
    </row>
    <row r="1294" spans="1:20" hidden="1" x14ac:dyDescent="0.3">
      <c r="A1294" t="s">
        <v>4999</v>
      </c>
      <c r="B1294" t="s">
        <v>5000</v>
      </c>
      <c r="C1294" s="1" t="str">
        <f t="shared" si="215"/>
        <v>21:0691</v>
      </c>
      <c r="D1294" s="1" t="str">
        <f t="shared" si="216"/>
        <v>21:0209</v>
      </c>
      <c r="E1294" t="s">
        <v>5001</v>
      </c>
      <c r="F1294" t="s">
        <v>5002</v>
      </c>
      <c r="H1294">
        <v>46.684111299999998</v>
      </c>
      <c r="I1294">
        <v>-79.123696199999998</v>
      </c>
      <c r="J1294" s="1" t="str">
        <f t="shared" si="217"/>
        <v>Fluid (lake)</v>
      </c>
      <c r="K1294" s="1" t="str">
        <f t="shared" si="218"/>
        <v>Untreated Water</v>
      </c>
      <c r="L1294">
        <v>70</v>
      </c>
      <c r="M1294" t="s">
        <v>103</v>
      </c>
      <c r="N1294">
        <v>1293</v>
      </c>
      <c r="O1294">
        <v>50</v>
      </c>
      <c r="P1294">
        <v>5.4</v>
      </c>
      <c r="Q1294">
        <v>2.5000000000000001E-2</v>
      </c>
      <c r="R1294">
        <v>3.6</v>
      </c>
      <c r="S1294">
        <v>1</v>
      </c>
      <c r="T1294">
        <v>5</v>
      </c>
    </row>
    <row r="1295" spans="1:20" hidden="1" x14ac:dyDescent="0.3">
      <c r="A1295" t="s">
        <v>5003</v>
      </c>
      <c r="B1295" t="s">
        <v>5004</v>
      </c>
      <c r="C1295" s="1" t="str">
        <f t="shared" si="215"/>
        <v>21:0691</v>
      </c>
      <c r="D1295" s="1" t="str">
        <f t="shared" si="216"/>
        <v>21:0209</v>
      </c>
      <c r="E1295" t="s">
        <v>5005</v>
      </c>
      <c r="F1295" t="s">
        <v>5006</v>
      </c>
      <c r="H1295">
        <v>46.6300764</v>
      </c>
      <c r="I1295">
        <v>-79.171180699999994</v>
      </c>
      <c r="J1295" s="1" t="str">
        <f t="shared" si="217"/>
        <v>Fluid (lake)</v>
      </c>
      <c r="K1295" s="1" t="str">
        <f t="shared" si="218"/>
        <v>Untreated Water</v>
      </c>
      <c r="L1295">
        <v>70</v>
      </c>
      <c r="M1295" t="s">
        <v>108</v>
      </c>
      <c r="N1295">
        <v>1294</v>
      </c>
      <c r="O1295">
        <v>40</v>
      </c>
      <c r="P1295">
        <v>5.8</v>
      </c>
      <c r="Q1295">
        <v>2.5000000000000001E-2</v>
      </c>
      <c r="R1295">
        <v>4</v>
      </c>
      <c r="S1295">
        <v>1.2</v>
      </c>
      <c r="T1295">
        <v>9</v>
      </c>
    </row>
    <row r="1296" spans="1:20" hidden="1" x14ac:dyDescent="0.3">
      <c r="A1296" t="s">
        <v>5007</v>
      </c>
      <c r="B1296" t="s">
        <v>5008</v>
      </c>
      <c r="C1296" s="1" t="str">
        <f t="shared" si="215"/>
        <v>21:0691</v>
      </c>
      <c r="D1296" s="1" t="str">
        <f t="shared" si="216"/>
        <v>21:0209</v>
      </c>
      <c r="E1296" t="s">
        <v>5009</v>
      </c>
      <c r="F1296" t="s">
        <v>5010</v>
      </c>
      <c r="H1296">
        <v>46.666796400000003</v>
      </c>
      <c r="I1296">
        <v>-79.196716600000002</v>
      </c>
      <c r="J1296" s="1" t="str">
        <f t="shared" si="217"/>
        <v>Fluid (lake)</v>
      </c>
      <c r="K1296" s="1" t="str">
        <f t="shared" si="218"/>
        <v>Untreated Water</v>
      </c>
      <c r="L1296">
        <v>70</v>
      </c>
      <c r="M1296" t="s">
        <v>113</v>
      </c>
      <c r="N1296">
        <v>1295</v>
      </c>
      <c r="O1296">
        <v>50</v>
      </c>
      <c r="P1296">
        <v>5.6</v>
      </c>
      <c r="Q1296">
        <v>2.5000000000000001E-2</v>
      </c>
      <c r="R1296">
        <v>2.9</v>
      </c>
      <c r="S1296">
        <v>0.64</v>
      </c>
      <c r="T1296">
        <v>4</v>
      </c>
    </row>
    <row r="1297" spans="1:20" hidden="1" x14ac:dyDescent="0.3">
      <c r="A1297" t="s">
        <v>5011</v>
      </c>
      <c r="B1297" t="s">
        <v>5012</v>
      </c>
      <c r="C1297" s="1" t="str">
        <f t="shared" si="215"/>
        <v>21:0691</v>
      </c>
      <c r="D1297" s="1" t="str">
        <f t="shared" si="216"/>
        <v>21:0209</v>
      </c>
      <c r="E1297" t="s">
        <v>5013</v>
      </c>
      <c r="F1297" t="s">
        <v>5014</v>
      </c>
      <c r="H1297">
        <v>46.671767500000001</v>
      </c>
      <c r="I1297">
        <v>-79.225182899999993</v>
      </c>
      <c r="J1297" s="1" t="str">
        <f t="shared" si="217"/>
        <v>Fluid (lake)</v>
      </c>
      <c r="K1297" s="1" t="str">
        <f t="shared" si="218"/>
        <v>Untreated Water</v>
      </c>
      <c r="L1297">
        <v>71</v>
      </c>
      <c r="M1297" t="s">
        <v>33</v>
      </c>
      <c r="N1297">
        <v>1296</v>
      </c>
      <c r="O1297">
        <v>60</v>
      </c>
      <c r="P1297">
        <v>5.4</v>
      </c>
      <c r="Q1297">
        <v>2.5000000000000001E-2</v>
      </c>
      <c r="R1297">
        <v>2.5</v>
      </c>
      <c r="S1297">
        <v>0.76</v>
      </c>
      <c r="T1297">
        <v>3</v>
      </c>
    </row>
    <row r="1298" spans="1:20" hidden="1" x14ac:dyDescent="0.3">
      <c r="A1298" t="s">
        <v>5015</v>
      </c>
      <c r="B1298" t="s">
        <v>5016</v>
      </c>
      <c r="C1298" s="1" t="str">
        <f t="shared" si="215"/>
        <v>21:0691</v>
      </c>
      <c r="D1298" s="1" t="str">
        <f t="shared" si="216"/>
        <v>21:0209</v>
      </c>
      <c r="E1298" t="s">
        <v>5017</v>
      </c>
      <c r="F1298" t="s">
        <v>5018</v>
      </c>
      <c r="H1298">
        <v>46.706290899999999</v>
      </c>
      <c r="I1298">
        <v>-79.207779000000002</v>
      </c>
      <c r="J1298" s="1" t="str">
        <f t="shared" si="217"/>
        <v>Fluid (lake)</v>
      </c>
      <c r="K1298" s="1" t="str">
        <f t="shared" si="218"/>
        <v>Untreated Water</v>
      </c>
      <c r="L1298">
        <v>71</v>
      </c>
      <c r="M1298" t="s">
        <v>24</v>
      </c>
      <c r="N1298">
        <v>1297</v>
      </c>
      <c r="O1298">
        <v>70</v>
      </c>
      <c r="P1298">
        <v>5.8</v>
      </c>
      <c r="Q1298">
        <v>2.5000000000000001E-2</v>
      </c>
      <c r="R1298">
        <v>5.0999999999999996</v>
      </c>
      <c r="S1298">
        <v>1.2</v>
      </c>
      <c r="T1298">
        <v>8</v>
      </c>
    </row>
    <row r="1299" spans="1:20" hidden="1" x14ac:dyDescent="0.3">
      <c r="A1299" t="s">
        <v>5019</v>
      </c>
      <c r="B1299" t="s">
        <v>5020</v>
      </c>
      <c r="C1299" s="1" t="str">
        <f t="shared" si="215"/>
        <v>21:0691</v>
      </c>
      <c r="D1299" s="1" t="str">
        <f t="shared" si="216"/>
        <v>21:0209</v>
      </c>
      <c r="E1299" t="s">
        <v>5017</v>
      </c>
      <c r="F1299" t="s">
        <v>5021</v>
      </c>
      <c r="H1299">
        <v>46.706290899999999</v>
      </c>
      <c r="I1299">
        <v>-79.207779000000002</v>
      </c>
      <c r="J1299" s="1" t="str">
        <f t="shared" si="217"/>
        <v>Fluid (lake)</v>
      </c>
      <c r="K1299" s="1" t="str">
        <f t="shared" si="218"/>
        <v>Untreated Water</v>
      </c>
      <c r="L1299">
        <v>71</v>
      </c>
      <c r="M1299" t="s">
        <v>28</v>
      </c>
      <c r="N1299">
        <v>1298</v>
      </c>
      <c r="O1299">
        <v>70</v>
      </c>
      <c r="P1299">
        <v>5.8</v>
      </c>
      <c r="Q1299">
        <v>2.5000000000000001E-2</v>
      </c>
      <c r="R1299">
        <v>5</v>
      </c>
      <c r="S1299">
        <v>1.3</v>
      </c>
      <c r="T1299">
        <v>9</v>
      </c>
    </row>
    <row r="1300" spans="1:20" hidden="1" x14ac:dyDescent="0.3">
      <c r="A1300" t="s">
        <v>5022</v>
      </c>
      <c r="B1300" t="s">
        <v>5023</v>
      </c>
      <c r="C1300" s="1" t="str">
        <f t="shared" si="215"/>
        <v>21:0691</v>
      </c>
      <c r="D1300" s="1" t="str">
        <f t="shared" si="216"/>
        <v>21:0209</v>
      </c>
      <c r="E1300" t="s">
        <v>5024</v>
      </c>
      <c r="F1300" t="s">
        <v>5025</v>
      </c>
      <c r="H1300">
        <v>46.698663600000003</v>
      </c>
      <c r="I1300">
        <v>-79.2506336</v>
      </c>
      <c r="J1300" s="1" t="str">
        <f t="shared" si="217"/>
        <v>Fluid (lake)</v>
      </c>
      <c r="K1300" s="1" t="str">
        <f t="shared" si="218"/>
        <v>Untreated Water</v>
      </c>
      <c r="L1300">
        <v>71</v>
      </c>
      <c r="M1300" t="s">
        <v>38</v>
      </c>
      <c r="N1300">
        <v>1299</v>
      </c>
      <c r="O1300">
        <v>60</v>
      </c>
      <c r="P1300">
        <v>5.3</v>
      </c>
      <c r="Q1300">
        <v>2.5000000000000001E-2</v>
      </c>
      <c r="R1300">
        <v>2.5</v>
      </c>
      <c r="S1300">
        <v>0.48</v>
      </c>
      <c r="T1300">
        <v>2</v>
      </c>
    </row>
    <row r="1301" spans="1:20" hidden="1" x14ac:dyDescent="0.3">
      <c r="A1301" t="s">
        <v>5026</v>
      </c>
      <c r="B1301" t="s">
        <v>5027</v>
      </c>
      <c r="C1301" s="1" t="str">
        <f t="shared" si="215"/>
        <v>21:0691</v>
      </c>
      <c r="D1301" s="1" t="str">
        <f t="shared" si="216"/>
        <v>21:0209</v>
      </c>
      <c r="E1301" t="s">
        <v>5028</v>
      </c>
      <c r="F1301" t="s">
        <v>5029</v>
      </c>
      <c r="H1301">
        <v>46.7191312</v>
      </c>
      <c r="I1301">
        <v>-79.2180058</v>
      </c>
      <c r="J1301" s="1" t="str">
        <f t="shared" si="217"/>
        <v>Fluid (lake)</v>
      </c>
      <c r="K1301" s="1" t="str">
        <f t="shared" si="218"/>
        <v>Untreated Water</v>
      </c>
      <c r="L1301">
        <v>71</v>
      </c>
      <c r="M1301" t="s">
        <v>43</v>
      </c>
      <c r="N1301">
        <v>1300</v>
      </c>
      <c r="O1301">
        <v>60</v>
      </c>
      <c r="P1301">
        <v>4.0999999999999996</v>
      </c>
      <c r="Q1301">
        <v>2.5000000000000001E-2</v>
      </c>
      <c r="R1301">
        <v>3.9</v>
      </c>
      <c r="S1301">
        <v>0.92</v>
      </c>
      <c r="T1301">
        <v>0.5</v>
      </c>
    </row>
    <row r="1302" spans="1:20" hidden="1" x14ac:dyDescent="0.3">
      <c r="A1302" t="s">
        <v>5030</v>
      </c>
      <c r="B1302" t="s">
        <v>5031</v>
      </c>
      <c r="C1302" s="1" t="str">
        <f t="shared" si="215"/>
        <v>21:0691</v>
      </c>
      <c r="D1302" s="1" t="str">
        <f t="shared" si="216"/>
        <v>21:0209</v>
      </c>
      <c r="E1302" t="s">
        <v>5032</v>
      </c>
      <c r="F1302" t="s">
        <v>5033</v>
      </c>
      <c r="H1302">
        <v>46.735321300000003</v>
      </c>
      <c r="I1302">
        <v>-79.212747899999997</v>
      </c>
      <c r="J1302" s="1" t="str">
        <f t="shared" si="217"/>
        <v>Fluid (lake)</v>
      </c>
      <c r="K1302" s="1" t="str">
        <f t="shared" si="218"/>
        <v>Untreated Water</v>
      </c>
      <c r="L1302">
        <v>71</v>
      </c>
      <c r="M1302" t="s">
        <v>53</v>
      </c>
      <c r="N1302">
        <v>1301</v>
      </c>
      <c r="O1302">
        <v>50</v>
      </c>
      <c r="P1302">
        <v>5.6</v>
      </c>
      <c r="Q1302">
        <v>2.5000000000000001E-2</v>
      </c>
      <c r="R1302">
        <v>6.3</v>
      </c>
      <c r="S1302">
        <v>1.2</v>
      </c>
      <c r="T1302">
        <v>15</v>
      </c>
    </row>
    <row r="1303" spans="1:20" hidden="1" x14ac:dyDescent="0.3">
      <c r="A1303" t="s">
        <v>5034</v>
      </c>
      <c r="B1303" t="s">
        <v>5035</v>
      </c>
      <c r="C1303" s="1" t="str">
        <f t="shared" si="215"/>
        <v>21:0691</v>
      </c>
      <c r="D1303" s="1" t="str">
        <f t="shared" si="216"/>
        <v>21:0209</v>
      </c>
      <c r="E1303" t="s">
        <v>5036</v>
      </c>
      <c r="F1303" t="s">
        <v>5037</v>
      </c>
      <c r="H1303">
        <v>46.755558700000002</v>
      </c>
      <c r="I1303">
        <v>-79.287436299999996</v>
      </c>
      <c r="J1303" s="1" t="str">
        <f t="shared" si="217"/>
        <v>Fluid (lake)</v>
      </c>
      <c r="K1303" s="1" t="str">
        <f t="shared" si="218"/>
        <v>Untreated Water</v>
      </c>
      <c r="L1303">
        <v>71</v>
      </c>
      <c r="M1303" t="s">
        <v>58</v>
      </c>
      <c r="N1303">
        <v>1302</v>
      </c>
      <c r="O1303">
        <v>50</v>
      </c>
      <c r="P1303">
        <v>6.2</v>
      </c>
      <c r="Q1303">
        <v>2.5000000000000001E-2</v>
      </c>
      <c r="R1303">
        <v>13</v>
      </c>
      <c r="S1303">
        <v>2.6</v>
      </c>
      <c r="T1303">
        <v>44</v>
      </c>
    </row>
    <row r="1304" spans="1:20" hidden="1" x14ac:dyDescent="0.3">
      <c r="A1304" t="s">
        <v>5038</v>
      </c>
      <c r="B1304" t="s">
        <v>5039</v>
      </c>
      <c r="C1304" s="1" t="str">
        <f t="shared" si="215"/>
        <v>21:0691</v>
      </c>
      <c r="D1304" s="1" t="str">
        <f t="shared" si="216"/>
        <v>21:0209</v>
      </c>
      <c r="E1304" t="s">
        <v>5040</v>
      </c>
      <c r="F1304" t="s">
        <v>5041</v>
      </c>
      <c r="H1304">
        <v>46.793884900000002</v>
      </c>
      <c r="I1304">
        <v>-79.300491500000007</v>
      </c>
      <c r="J1304" s="1" t="str">
        <f t="shared" si="217"/>
        <v>Fluid (lake)</v>
      </c>
      <c r="K1304" s="1" t="str">
        <f t="shared" si="218"/>
        <v>Untreated Water</v>
      </c>
      <c r="L1304">
        <v>71</v>
      </c>
      <c r="M1304" t="s">
        <v>63</v>
      </c>
      <c r="N1304">
        <v>1303</v>
      </c>
      <c r="O1304">
        <v>60</v>
      </c>
      <c r="P1304">
        <v>7.1</v>
      </c>
      <c r="Q1304">
        <v>0.28000000000000003</v>
      </c>
      <c r="R1304">
        <v>27.5</v>
      </c>
      <c r="S1304">
        <v>9</v>
      </c>
      <c r="T1304">
        <v>114</v>
      </c>
    </row>
    <row r="1305" spans="1:20" hidden="1" x14ac:dyDescent="0.3">
      <c r="A1305" t="s">
        <v>5042</v>
      </c>
      <c r="B1305" t="s">
        <v>5043</v>
      </c>
      <c r="C1305" s="1" t="str">
        <f t="shared" si="215"/>
        <v>21:0691</v>
      </c>
      <c r="D1305" s="1" t="str">
        <f t="shared" si="216"/>
        <v>21:0209</v>
      </c>
      <c r="E1305" t="s">
        <v>5044</v>
      </c>
      <c r="F1305" t="s">
        <v>5045</v>
      </c>
      <c r="H1305">
        <v>46.759957900000003</v>
      </c>
      <c r="I1305">
        <v>-79.327590700000002</v>
      </c>
      <c r="J1305" s="1" t="str">
        <f t="shared" si="217"/>
        <v>Fluid (lake)</v>
      </c>
      <c r="K1305" s="1" t="str">
        <f t="shared" si="218"/>
        <v>Untreated Water</v>
      </c>
      <c r="L1305">
        <v>71</v>
      </c>
      <c r="M1305" t="s">
        <v>68</v>
      </c>
      <c r="N1305">
        <v>1304</v>
      </c>
      <c r="O1305">
        <v>40</v>
      </c>
      <c r="P1305">
        <v>6.4</v>
      </c>
      <c r="Q1305">
        <v>2.5000000000000001E-2</v>
      </c>
      <c r="R1305">
        <v>18.5</v>
      </c>
      <c r="S1305">
        <v>3</v>
      </c>
      <c r="T1305">
        <v>62</v>
      </c>
    </row>
    <row r="1306" spans="1:20" hidden="1" x14ac:dyDescent="0.3">
      <c r="A1306" t="s">
        <v>5046</v>
      </c>
      <c r="B1306" t="s">
        <v>5047</v>
      </c>
      <c r="C1306" s="1" t="str">
        <f t="shared" si="215"/>
        <v>21:0691</v>
      </c>
      <c r="D1306" s="1" t="str">
        <f t="shared" si="216"/>
        <v>21:0209</v>
      </c>
      <c r="E1306" t="s">
        <v>5048</v>
      </c>
      <c r="F1306" t="s">
        <v>5049</v>
      </c>
      <c r="H1306">
        <v>46.783593600000003</v>
      </c>
      <c r="I1306">
        <v>-79.382368400000004</v>
      </c>
      <c r="J1306" s="1" t="str">
        <f t="shared" si="217"/>
        <v>Fluid (lake)</v>
      </c>
      <c r="K1306" s="1" t="str">
        <f t="shared" si="218"/>
        <v>Untreated Water</v>
      </c>
      <c r="L1306">
        <v>71</v>
      </c>
      <c r="M1306" t="s">
        <v>73</v>
      </c>
      <c r="N1306">
        <v>1305</v>
      </c>
      <c r="O1306">
        <v>50</v>
      </c>
      <c r="P1306">
        <v>6.5</v>
      </c>
      <c r="Q1306">
        <v>0.13</v>
      </c>
      <c r="R1306">
        <v>26</v>
      </c>
      <c r="S1306">
        <v>7</v>
      </c>
      <c r="T1306">
        <v>89</v>
      </c>
    </row>
    <row r="1307" spans="1:20" hidden="1" x14ac:dyDescent="0.3">
      <c r="A1307" t="s">
        <v>5050</v>
      </c>
      <c r="B1307" t="s">
        <v>5051</v>
      </c>
      <c r="C1307" s="1" t="str">
        <f t="shared" si="215"/>
        <v>21:0691</v>
      </c>
      <c r="D1307" s="1" t="str">
        <f t="shared" si="216"/>
        <v>21:0209</v>
      </c>
      <c r="E1307" t="s">
        <v>5052</v>
      </c>
      <c r="F1307" t="s">
        <v>5053</v>
      </c>
      <c r="H1307">
        <v>46.758146400000001</v>
      </c>
      <c r="I1307">
        <v>-79.380706599999996</v>
      </c>
      <c r="J1307" s="1" t="str">
        <f t="shared" si="217"/>
        <v>Fluid (lake)</v>
      </c>
      <c r="K1307" s="1" t="str">
        <f t="shared" si="218"/>
        <v>Untreated Water</v>
      </c>
      <c r="L1307">
        <v>71</v>
      </c>
      <c r="M1307" t="s">
        <v>78</v>
      </c>
      <c r="N1307">
        <v>1306</v>
      </c>
      <c r="O1307">
        <v>50</v>
      </c>
      <c r="P1307">
        <v>6.2</v>
      </c>
      <c r="Q1307">
        <v>2.5000000000000001E-2</v>
      </c>
      <c r="R1307">
        <v>18</v>
      </c>
      <c r="S1307">
        <v>3</v>
      </c>
      <c r="T1307">
        <v>51</v>
      </c>
    </row>
    <row r="1308" spans="1:20" hidden="1" x14ac:dyDescent="0.3">
      <c r="A1308" t="s">
        <v>5054</v>
      </c>
      <c r="B1308" t="s">
        <v>5055</v>
      </c>
      <c r="C1308" s="1" t="str">
        <f t="shared" si="215"/>
        <v>21:0691</v>
      </c>
      <c r="D1308" s="1" t="str">
        <f t="shared" si="216"/>
        <v>21:0209</v>
      </c>
      <c r="E1308" t="s">
        <v>5056</v>
      </c>
      <c r="F1308" t="s">
        <v>5057</v>
      </c>
      <c r="H1308">
        <v>46.740854300000002</v>
      </c>
      <c r="I1308">
        <v>-79.395139299999997</v>
      </c>
      <c r="J1308" s="1" t="str">
        <f t="shared" si="217"/>
        <v>Fluid (lake)</v>
      </c>
      <c r="K1308" s="1" t="str">
        <f t="shared" si="218"/>
        <v>Untreated Water</v>
      </c>
      <c r="L1308">
        <v>71</v>
      </c>
      <c r="M1308" t="s">
        <v>83</v>
      </c>
      <c r="N1308">
        <v>1307</v>
      </c>
      <c r="O1308">
        <v>50</v>
      </c>
      <c r="P1308">
        <v>6.7</v>
      </c>
      <c r="Q1308">
        <v>0.1</v>
      </c>
      <c r="R1308">
        <v>22.5</v>
      </c>
      <c r="S1308">
        <v>5.8</v>
      </c>
      <c r="T1308">
        <v>83</v>
      </c>
    </row>
    <row r="1309" spans="1:20" hidden="1" x14ac:dyDescent="0.3">
      <c r="A1309" t="s">
        <v>5058</v>
      </c>
      <c r="B1309" t="s">
        <v>5059</v>
      </c>
      <c r="C1309" s="1" t="str">
        <f t="shared" si="215"/>
        <v>21:0691</v>
      </c>
      <c r="D1309" s="1" t="str">
        <f t="shared" si="216"/>
        <v>21:0209</v>
      </c>
      <c r="E1309" t="s">
        <v>5060</v>
      </c>
      <c r="F1309" t="s">
        <v>5061</v>
      </c>
      <c r="H1309">
        <v>46.756169999999997</v>
      </c>
      <c r="I1309">
        <v>-79.414444200000005</v>
      </c>
      <c r="J1309" s="1" t="str">
        <f t="shared" si="217"/>
        <v>Fluid (lake)</v>
      </c>
      <c r="K1309" s="1" t="str">
        <f t="shared" si="218"/>
        <v>Untreated Water</v>
      </c>
      <c r="L1309">
        <v>71</v>
      </c>
      <c r="M1309" t="s">
        <v>88</v>
      </c>
      <c r="N1309">
        <v>1308</v>
      </c>
      <c r="O1309">
        <v>50</v>
      </c>
      <c r="P1309">
        <v>6.4</v>
      </c>
      <c r="Q1309">
        <v>2.5000000000000001E-2</v>
      </c>
      <c r="R1309">
        <v>18</v>
      </c>
      <c r="S1309">
        <v>5.4</v>
      </c>
      <c r="T1309">
        <v>64</v>
      </c>
    </row>
    <row r="1310" spans="1:20" hidden="1" x14ac:dyDescent="0.3">
      <c r="A1310" t="s">
        <v>5062</v>
      </c>
      <c r="B1310" t="s">
        <v>5063</v>
      </c>
      <c r="C1310" s="1" t="str">
        <f t="shared" si="215"/>
        <v>21:0691</v>
      </c>
      <c r="D1310" s="1" t="str">
        <f t="shared" si="216"/>
        <v>21:0209</v>
      </c>
      <c r="E1310" t="s">
        <v>5064</v>
      </c>
      <c r="F1310" t="s">
        <v>5065</v>
      </c>
      <c r="H1310">
        <v>46.741011399999998</v>
      </c>
      <c r="I1310">
        <v>-79.433137000000002</v>
      </c>
      <c r="J1310" s="1" t="str">
        <f t="shared" si="217"/>
        <v>Fluid (lake)</v>
      </c>
      <c r="K1310" s="1" t="str">
        <f t="shared" si="218"/>
        <v>Untreated Water</v>
      </c>
      <c r="L1310">
        <v>71</v>
      </c>
      <c r="M1310" t="s">
        <v>93</v>
      </c>
      <c r="N1310">
        <v>1309</v>
      </c>
      <c r="O1310">
        <v>50</v>
      </c>
      <c r="P1310">
        <v>5.9</v>
      </c>
      <c r="Q1310">
        <v>2.5000000000000001E-2</v>
      </c>
      <c r="R1310">
        <v>6.8</v>
      </c>
      <c r="S1310">
        <v>1.3</v>
      </c>
      <c r="T1310">
        <v>20</v>
      </c>
    </row>
    <row r="1311" spans="1:20" hidden="1" x14ac:dyDescent="0.3">
      <c r="A1311" t="s">
        <v>5066</v>
      </c>
      <c r="B1311" t="s">
        <v>5067</v>
      </c>
      <c r="C1311" s="1" t="str">
        <f t="shared" si="215"/>
        <v>21:0691</v>
      </c>
      <c r="D1311" s="1" t="str">
        <f t="shared" si="216"/>
        <v>21:0209</v>
      </c>
      <c r="E1311" t="s">
        <v>5068</v>
      </c>
      <c r="F1311" t="s">
        <v>5069</v>
      </c>
      <c r="H1311">
        <v>46.754117200000003</v>
      </c>
      <c r="I1311">
        <v>-79.4780236</v>
      </c>
      <c r="J1311" s="1" t="str">
        <f t="shared" si="217"/>
        <v>Fluid (lake)</v>
      </c>
      <c r="K1311" s="1" t="str">
        <f t="shared" si="218"/>
        <v>Untreated Water</v>
      </c>
      <c r="L1311">
        <v>71</v>
      </c>
      <c r="M1311" t="s">
        <v>98</v>
      </c>
      <c r="N1311">
        <v>1310</v>
      </c>
      <c r="O1311">
        <v>50</v>
      </c>
      <c r="P1311">
        <v>4.2</v>
      </c>
      <c r="Q1311">
        <v>2.5000000000000001E-2</v>
      </c>
      <c r="R1311">
        <v>3.3</v>
      </c>
      <c r="S1311">
        <v>0.84</v>
      </c>
      <c r="T1311">
        <v>0.5</v>
      </c>
    </row>
    <row r="1312" spans="1:20" hidden="1" x14ac:dyDescent="0.3">
      <c r="A1312" t="s">
        <v>5070</v>
      </c>
      <c r="B1312" t="s">
        <v>5071</v>
      </c>
      <c r="C1312" s="1" t="str">
        <f t="shared" si="215"/>
        <v>21:0691</v>
      </c>
      <c r="D1312" s="1" t="str">
        <f t="shared" si="216"/>
        <v>21:0209</v>
      </c>
      <c r="E1312" t="s">
        <v>5072</v>
      </c>
      <c r="F1312" t="s">
        <v>5073</v>
      </c>
      <c r="H1312">
        <v>46.733334200000002</v>
      </c>
      <c r="I1312">
        <v>-79.537835799999996</v>
      </c>
      <c r="J1312" s="1" t="str">
        <f t="shared" si="217"/>
        <v>Fluid (lake)</v>
      </c>
      <c r="K1312" s="1" t="str">
        <f t="shared" si="218"/>
        <v>Untreated Water</v>
      </c>
      <c r="L1312">
        <v>71</v>
      </c>
      <c r="M1312" t="s">
        <v>103</v>
      </c>
      <c r="N1312">
        <v>1311</v>
      </c>
      <c r="O1312">
        <v>50</v>
      </c>
      <c r="P1312">
        <v>5.3</v>
      </c>
      <c r="Q1312">
        <v>2.5000000000000001E-2</v>
      </c>
      <c r="R1312">
        <v>3.6</v>
      </c>
      <c r="S1312">
        <v>0.84</v>
      </c>
      <c r="T1312">
        <v>3</v>
      </c>
    </row>
    <row r="1313" spans="1:20" hidden="1" x14ac:dyDescent="0.3">
      <c r="A1313" t="s">
        <v>5074</v>
      </c>
      <c r="B1313" t="s">
        <v>5075</v>
      </c>
      <c r="C1313" s="1" t="str">
        <f t="shared" si="215"/>
        <v>21:0691</v>
      </c>
      <c r="D1313" s="1" t="str">
        <f t="shared" si="216"/>
        <v>21:0209</v>
      </c>
      <c r="E1313" t="s">
        <v>5076</v>
      </c>
      <c r="F1313" t="s">
        <v>5077</v>
      </c>
      <c r="H1313">
        <v>46.744681800000002</v>
      </c>
      <c r="I1313">
        <v>-79.5648257</v>
      </c>
      <c r="J1313" s="1" t="str">
        <f t="shared" si="217"/>
        <v>Fluid (lake)</v>
      </c>
      <c r="K1313" s="1" t="str">
        <f t="shared" si="218"/>
        <v>Untreated Water</v>
      </c>
      <c r="L1313">
        <v>71</v>
      </c>
      <c r="M1313" t="s">
        <v>108</v>
      </c>
      <c r="N1313">
        <v>1312</v>
      </c>
      <c r="O1313">
        <v>50</v>
      </c>
      <c r="P1313">
        <v>5.7</v>
      </c>
      <c r="Q1313">
        <v>2.5000000000000001E-2</v>
      </c>
      <c r="R1313">
        <v>4</v>
      </c>
      <c r="S1313">
        <v>0.88</v>
      </c>
      <c r="T1313">
        <v>5</v>
      </c>
    </row>
    <row r="1314" spans="1:20" hidden="1" x14ac:dyDescent="0.3">
      <c r="A1314" t="s">
        <v>5078</v>
      </c>
      <c r="B1314" t="s">
        <v>5079</v>
      </c>
      <c r="C1314" s="1" t="str">
        <f t="shared" si="215"/>
        <v>21:0691</v>
      </c>
      <c r="D1314" s="1" t="str">
        <f t="shared" si="216"/>
        <v>21:0209</v>
      </c>
      <c r="E1314" t="s">
        <v>5080</v>
      </c>
      <c r="F1314" t="s">
        <v>5081</v>
      </c>
      <c r="H1314">
        <v>46.722418400000002</v>
      </c>
      <c r="I1314">
        <v>-79.564892099999994</v>
      </c>
      <c r="J1314" s="1" t="str">
        <f t="shared" si="217"/>
        <v>Fluid (lake)</v>
      </c>
      <c r="K1314" s="1" t="str">
        <f t="shared" si="218"/>
        <v>Untreated Water</v>
      </c>
      <c r="L1314">
        <v>71</v>
      </c>
      <c r="M1314" t="s">
        <v>113</v>
      </c>
      <c r="N1314">
        <v>1313</v>
      </c>
      <c r="O1314">
        <v>50</v>
      </c>
      <c r="P1314">
        <v>5.7</v>
      </c>
      <c r="Q1314">
        <v>2.5000000000000001E-2</v>
      </c>
      <c r="R1314">
        <v>3.7</v>
      </c>
      <c r="S1314">
        <v>0.96</v>
      </c>
      <c r="T1314">
        <v>4</v>
      </c>
    </row>
    <row r="1315" spans="1:20" hidden="1" x14ac:dyDescent="0.3">
      <c r="A1315" t="s">
        <v>5082</v>
      </c>
      <c r="B1315" t="s">
        <v>5083</v>
      </c>
      <c r="C1315" s="1" t="str">
        <f t="shared" si="215"/>
        <v>21:0691</v>
      </c>
      <c r="D1315" s="1" t="str">
        <f>HYPERLINK("https://geochem.nrcan.gc.ca/cdogs/content/svy/svy_e.htm", "")</f>
        <v/>
      </c>
      <c r="G1315" s="1" t="str">
        <f>HYPERLINK("https://geochem.nrcan.gc.ca/cdogs/content/cr_/cr_00082_e.htm", "82")</f>
        <v>82</v>
      </c>
      <c r="J1315" t="s">
        <v>46</v>
      </c>
      <c r="K1315" t="s">
        <v>47</v>
      </c>
      <c r="L1315">
        <v>71</v>
      </c>
      <c r="M1315" t="s">
        <v>48</v>
      </c>
      <c r="N1315">
        <v>1314</v>
      </c>
      <c r="O1315">
        <v>100</v>
      </c>
      <c r="P1315">
        <v>6.2</v>
      </c>
      <c r="Q1315">
        <v>0.42</v>
      </c>
      <c r="R1315">
        <v>17</v>
      </c>
      <c r="S1315">
        <v>1.7</v>
      </c>
      <c r="T1315">
        <v>39</v>
      </c>
    </row>
    <row r="1316" spans="1:20" hidden="1" x14ac:dyDescent="0.3">
      <c r="A1316" t="s">
        <v>5084</v>
      </c>
      <c r="B1316" t="s">
        <v>5085</v>
      </c>
      <c r="C1316" s="1" t="str">
        <f t="shared" si="215"/>
        <v>21:0691</v>
      </c>
      <c r="D1316" s="1" t="str">
        <f>HYPERLINK("https://geochem.nrcan.gc.ca/cdogs/content/svy/svy210209_e.htm", "21:0209")</f>
        <v>21:0209</v>
      </c>
      <c r="E1316" t="s">
        <v>5086</v>
      </c>
      <c r="F1316" t="s">
        <v>5087</v>
      </c>
      <c r="H1316">
        <v>46.7117395</v>
      </c>
      <c r="I1316">
        <v>-79.417668599999999</v>
      </c>
      <c r="J1316" s="1" t="str">
        <f>HYPERLINK("https://geochem.nrcan.gc.ca/cdogs/content/kwd/kwd020016_e.htm", "Fluid (lake)")</f>
        <v>Fluid (lake)</v>
      </c>
      <c r="K1316" s="1" t="str">
        <f>HYPERLINK("https://geochem.nrcan.gc.ca/cdogs/content/kwd/kwd080007_e.htm", "Untreated Water")</f>
        <v>Untreated Water</v>
      </c>
      <c r="L1316">
        <v>72</v>
      </c>
      <c r="M1316" t="s">
        <v>24</v>
      </c>
      <c r="N1316">
        <v>1315</v>
      </c>
      <c r="O1316">
        <v>90</v>
      </c>
      <c r="P1316">
        <v>6.4</v>
      </c>
      <c r="Q1316">
        <v>2.5000000000000001E-2</v>
      </c>
      <c r="R1316">
        <v>16.5</v>
      </c>
      <c r="S1316">
        <v>4.4000000000000004</v>
      </c>
      <c r="T1316">
        <v>62</v>
      </c>
    </row>
    <row r="1317" spans="1:20" hidden="1" x14ac:dyDescent="0.3">
      <c r="A1317" t="s">
        <v>5088</v>
      </c>
      <c r="B1317" t="s">
        <v>5089</v>
      </c>
      <c r="C1317" s="1" t="str">
        <f t="shared" si="215"/>
        <v>21:0691</v>
      </c>
      <c r="D1317" s="1" t="str">
        <f>HYPERLINK("https://geochem.nrcan.gc.ca/cdogs/content/svy/svy210209_e.htm", "21:0209")</f>
        <v>21:0209</v>
      </c>
      <c r="E1317" t="s">
        <v>5086</v>
      </c>
      <c r="F1317" t="s">
        <v>5090</v>
      </c>
      <c r="H1317">
        <v>46.7117395</v>
      </c>
      <c r="I1317">
        <v>-79.417668599999999</v>
      </c>
      <c r="J1317" s="1" t="str">
        <f>HYPERLINK("https://geochem.nrcan.gc.ca/cdogs/content/kwd/kwd020016_e.htm", "Fluid (lake)")</f>
        <v>Fluid (lake)</v>
      </c>
      <c r="K1317" s="1" t="str">
        <f>HYPERLINK("https://geochem.nrcan.gc.ca/cdogs/content/kwd/kwd080007_e.htm", "Untreated Water")</f>
        <v>Untreated Water</v>
      </c>
      <c r="L1317">
        <v>72</v>
      </c>
      <c r="M1317" t="s">
        <v>28</v>
      </c>
      <c r="N1317">
        <v>1316</v>
      </c>
      <c r="O1317">
        <v>50</v>
      </c>
      <c r="P1317">
        <v>6.4</v>
      </c>
      <c r="Q1317">
        <v>2.5000000000000001E-2</v>
      </c>
      <c r="R1317">
        <v>17.5</v>
      </c>
      <c r="S1317">
        <v>4.5999999999999996</v>
      </c>
      <c r="T1317">
        <v>61</v>
      </c>
    </row>
    <row r="1318" spans="1:20" hidden="1" x14ac:dyDescent="0.3">
      <c r="A1318" t="s">
        <v>5091</v>
      </c>
      <c r="B1318" t="s">
        <v>5092</v>
      </c>
      <c r="C1318" s="1" t="str">
        <f t="shared" si="215"/>
        <v>21:0691</v>
      </c>
      <c r="D1318" s="1" t="str">
        <f>HYPERLINK("https://geochem.nrcan.gc.ca/cdogs/content/svy/svy210209_e.htm", "21:0209")</f>
        <v>21:0209</v>
      </c>
      <c r="E1318" t="s">
        <v>5093</v>
      </c>
      <c r="F1318" t="s">
        <v>5094</v>
      </c>
      <c r="H1318">
        <v>46.694513800000003</v>
      </c>
      <c r="I1318">
        <v>-79.393699999999995</v>
      </c>
      <c r="J1318" s="1" t="str">
        <f>HYPERLINK("https://geochem.nrcan.gc.ca/cdogs/content/kwd/kwd020016_e.htm", "Fluid (lake)")</f>
        <v>Fluid (lake)</v>
      </c>
      <c r="K1318" s="1" t="str">
        <f>HYPERLINK("https://geochem.nrcan.gc.ca/cdogs/content/kwd/kwd080007_e.htm", "Untreated Water")</f>
        <v>Untreated Water</v>
      </c>
      <c r="L1318">
        <v>72</v>
      </c>
      <c r="M1318" t="s">
        <v>33</v>
      </c>
      <c r="N1318">
        <v>1317</v>
      </c>
      <c r="O1318">
        <v>40</v>
      </c>
      <c r="P1318">
        <v>6.5</v>
      </c>
      <c r="Q1318">
        <v>2.5000000000000001E-2</v>
      </c>
      <c r="R1318">
        <v>17</v>
      </c>
      <c r="S1318">
        <v>4.4000000000000004</v>
      </c>
      <c r="T1318">
        <v>63</v>
      </c>
    </row>
    <row r="1319" spans="1:20" hidden="1" x14ac:dyDescent="0.3">
      <c r="A1319" t="s">
        <v>5095</v>
      </c>
      <c r="B1319" t="s">
        <v>5096</v>
      </c>
      <c r="C1319" s="1" t="str">
        <f t="shared" si="215"/>
        <v>21:0691</v>
      </c>
      <c r="D1319" s="1" t="str">
        <f>HYPERLINK("https://geochem.nrcan.gc.ca/cdogs/content/svy/svy210209_e.htm", "21:0209")</f>
        <v>21:0209</v>
      </c>
      <c r="E1319" t="s">
        <v>5097</v>
      </c>
      <c r="F1319" t="s">
        <v>5098</v>
      </c>
      <c r="H1319">
        <v>46.666920699999999</v>
      </c>
      <c r="I1319">
        <v>-79.403955800000006</v>
      </c>
      <c r="J1319" s="1" t="str">
        <f>HYPERLINK("https://geochem.nrcan.gc.ca/cdogs/content/kwd/kwd020016_e.htm", "Fluid (lake)")</f>
        <v>Fluid (lake)</v>
      </c>
      <c r="K1319" s="1" t="str">
        <f>HYPERLINK("https://geochem.nrcan.gc.ca/cdogs/content/kwd/kwd080007_e.htm", "Untreated Water")</f>
        <v>Untreated Water</v>
      </c>
      <c r="L1319">
        <v>72</v>
      </c>
      <c r="M1319" t="s">
        <v>38</v>
      </c>
      <c r="N1319">
        <v>1318</v>
      </c>
      <c r="O1319">
        <v>30</v>
      </c>
      <c r="P1319">
        <v>5.8</v>
      </c>
      <c r="Q1319">
        <v>2.5000000000000001E-2</v>
      </c>
      <c r="R1319">
        <v>3.2</v>
      </c>
      <c r="S1319">
        <v>0.84</v>
      </c>
      <c r="T1319">
        <v>10</v>
      </c>
    </row>
    <row r="1320" spans="1:20" hidden="1" x14ac:dyDescent="0.3">
      <c r="A1320" t="s">
        <v>5099</v>
      </c>
      <c r="B1320" t="s">
        <v>5100</v>
      </c>
      <c r="C1320" s="1" t="str">
        <f t="shared" si="215"/>
        <v>21:0691</v>
      </c>
      <c r="D1320" s="1" t="str">
        <f>HYPERLINK("https://geochem.nrcan.gc.ca/cdogs/content/svy/svy210209_e.htm", "21:0209")</f>
        <v>21:0209</v>
      </c>
      <c r="E1320" t="s">
        <v>5101</v>
      </c>
      <c r="F1320" t="s">
        <v>5102</v>
      </c>
      <c r="H1320">
        <v>46.666871499999999</v>
      </c>
      <c r="I1320">
        <v>-79.3799554</v>
      </c>
      <c r="J1320" s="1" t="str">
        <f>HYPERLINK("https://geochem.nrcan.gc.ca/cdogs/content/kwd/kwd020016_e.htm", "Fluid (lake)")</f>
        <v>Fluid (lake)</v>
      </c>
      <c r="K1320" s="1" t="str">
        <f>HYPERLINK("https://geochem.nrcan.gc.ca/cdogs/content/kwd/kwd080007_e.htm", "Untreated Water")</f>
        <v>Untreated Water</v>
      </c>
      <c r="L1320">
        <v>72</v>
      </c>
      <c r="M1320" t="s">
        <v>43</v>
      </c>
      <c r="N1320">
        <v>1319</v>
      </c>
      <c r="O1320">
        <v>30</v>
      </c>
      <c r="P1320">
        <v>5.8</v>
      </c>
      <c r="Q1320">
        <v>2.5000000000000001E-2</v>
      </c>
      <c r="R1320">
        <v>3.8</v>
      </c>
      <c r="S1320">
        <v>1.2</v>
      </c>
      <c r="T1320">
        <v>12</v>
      </c>
    </row>
    <row r="1321" spans="1:20" hidden="1" x14ac:dyDescent="0.3">
      <c r="A1321" t="s">
        <v>5103</v>
      </c>
      <c r="B1321" t="s">
        <v>5104</v>
      </c>
      <c r="C1321" s="1" t="str">
        <f t="shared" si="215"/>
        <v>21:0691</v>
      </c>
      <c r="D1321" s="1" t="str">
        <f>HYPERLINK("https://geochem.nrcan.gc.ca/cdogs/content/svy/svy_e.htm", "")</f>
        <v/>
      </c>
      <c r="G1321" s="1" t="str">
        <f>HYPERLINK("https://geochem.nrcan.gc.ca/cdogs/content/cr_/cr_00080_e.htm", "80")</f>
        <v>80</v>
      </c>
      <c r="J1321" t="s">
        <v>46</v>
      </c>
      <c r="K1321" t="s">
        <v>47</v>
      </c>
      <c r="L1321">
        <v>72</v>
      </c>
      <c r="M1321" t="s">
        <v>48</v>
      </c>
      <c r="N1321">
        <v>1320</v>
      </c>
      <c r="O1321">
        <v>50</v>
      </c>
      <c r="P1321">
        <v>6.2</v>
      </c>
      <c r="Q1321">
        <v>0.21</v>
      </c>
      <c r="R1321">
        <v>14.5</v>
      </c>
      <c r="S1321">
        <v>2</v>
      </c>
      <c r="T1321">
        <v>38</v>
      </c>
    </row>
    <row r="1322" spans="1:20" hidden="1" x14ac:dyDescent="0.3">
      <c r="A1322" t="s">
        <v>5105</v>
      </c>
      <c r="B1322" t="s">
        <v>5106</v>
      </c>
      <c r="C1322" s="1" t="str">
        <f t="shared" si="215"/>
        <v>21:0691</v>
      </c>
      <c r="D1322" s="1" t="str">
        <f t="shared" ref="D1322:D1338" si="219">HYPERLINK("https://geochem.nrcan.gc.ca/cdogs/content/svy/svy210209_e.htm", "21:0209")</f>
        <v>21:0209</v>
      </c>
      <c r="E1322" t="s">
        <v>5107</v>
      </c>
      <c r="F1322" t="s">
        <v>5108</v>
      </c>
      <c r="H1322">
        <v>46.671543</v>
      </c>
      <c r="I1322">
        <v>-79.334854399999998</v>
      </c>
      <c r="J1322" s="1" t="str">
        <f t="shared" ref="J1322:J1338" si="220">HYPERLINK("https://geochem.nrcan.gc.ca/cdogs/content/kwd/kwd020016_e.htm", "Fluid (lake)")</f>
        <v>Fluid (lake)</v>
      </c>
      <c r="K1322" s="1" t="str">
        <f t="shared" ref="K1322:K1338" si="221">HYPERLINK("https://geochem.nrcan.gc.ca/cdogs/content/kwd/kwd080007_e.htm", "Untreated Water")</f>
        <v>Untreated Water</v>
      </c>
      <c r="L1322">
        <v>72</v>
      </c>
      <c r="M1322" t="s">
        <v>53</v>
      </c>
      <c r="N1322">
        <v>1321</v>
      </c>
      <c r="O1322">
        <v>40</v>
      </c>
      <c r="P1322">
        <v>6.1</v>
      </c>
      <c r="Q1322">
        <v>2.5000000000000001E-2</v>
      </c>
      <c r="R1322">
        <v>7.8</v>
      </c>
      <c r="S1322">
        <v>1.6</v>
      </c>
      <c r="T1322">
        <v>28</v>
      </c>
    </row>
    <row r="1323" spans="1:20" hidden="1" x14ac:dyDescent="0.3">
      <c r="A1323" t="s">
        <v>5109</v>
      </c>
      <c r="B1323" t="s">
        <v>5110</v>
      </c>
      <c r="C1323" s="1" t="str">
        <f t="shared" si="215"/>
        <v>21:0691</v>
      </c>
      <c r="D1323" s="1" t="str">
        <f t="shared" si="219"/>
        <v>21:0209</v>
      </c>
      <c r="E1323" t="s">
        <v>5111</v>
      </c>
      <c r="F1323" t="s">
        <v>5112</v>
      </c>
      <c r="H1323">
        <v>46.702904699999998</v>
      </c>
      <c r="I1323">
        <v>-79.331614999999999</v>
      </c>
      <c r="J1323" s="1" t="str">
        <f t="shared" si="220"/>
        <v>Fluid (lake)</v>
      </c>
      <c r="K1323" s="1" t="str">
        <f t="shared" si="221"/>
        <v>Untreated Water</v>
      </c>
      <c r="L1323">
        <v>72</v>
      </c>
      <c r="M1323" t="s">
        <v>58</v>
      </c>
      <c r="N1323">
        <v>1322</v>
      </c>
      <c r="O1323">
        <v>40</v>
      </c>
      <c r="P1323">
        <v>5.9</v>
      </c>
      <c r="Q1323">
        <v>2.5000000000000001E-2</v>
      </c>
      <c r="R1323">
        <v>5.0999999999999996</v>
      </c>
      <c r="S1323">
        <v>1.4</v>
      </c>
      <c r="T1323">
        <v>17</v>
      </c>
    </row>
    <row r="1324" spans="1:20" hidden="1" x14ac:dyDescent="0.3">
      <c r="A1324" t="s">
        <v>5113</v>
      </c>
      <c r="B1324" t="s">
        <v>5114</v>
      </c>
      <c r="C1324" s="1" t="str">
        <f t="shared" si="215"/>
        <v>21:0691</v>
      </c>
      <c r="D1324" s="1" t="str">
        <f t="shared" si="219"/>
        <v>21:0209</v>
      </c>
      <c r="E1324" t="s">
        <v>5115</v>
      </c>
      <c r="F1324" t="s">
        <v>5116</v>
      </c>
      <c r="H1324">
        <v>46.732235199999998</v>
      </c>
      <c r="I1324">
        <v>-79.340959699999999</v>
      </c>
      <c r="J1324" s="1" t="str">
        <f t="shared" si="220"/>
        <v>Fluid (lake)</v>
      </c>
      <c r="K1324" s="1" t="str">
        <f t="shared" si="221"/>
        <v>Untreated Water</v>
      </c>
      <c r="L1324">
        <v>72</v>
      </c>
      <c r="M1324" t="s">
        <v>63</v>
      </c>
      <c r="N1324">
        <v>1323</v>
      </c>
      <c r="O1324">
        <v>30</v>
      </c>
      <c r="P1324">
        <v>5.8</v>
      </c>
      <c r="Q1324">
        <v>2.5000000000000001E-2</v>
      </c>
      <c r="R1324">
        <v>4.4000000000000004</v>
      </c>
      <c r="S1324">
        <v>0.96</v>
      </c>
      <c r="T1324">
        <v>14</v>
      </c>
    </row>
    <row r="1325" spans="1:20" hidden="1" x14ac:dyDescent="0.3">
      <c r="A1325" t="s">
        <v>5117</v>
      </c>
      <c r="B1325" t="s">
        <v>5118</v>
      </c>
      <c r="C1325" s="1" t="str">
        <f t="shared" si="215"/>
        <v>21:0691</v>
      </c>
      <c r="D1325" s="1" t="str">
        <f t="shared" si="219"/>
        <v>21:0209</v>
      </c>
      <c r="E1325" t="s">
        <v>5119</v>
      </c>
      <c r="F1325" t="s">
        <v>5120</v>
      </c>
      <c r="H1325">
        <v>46.7264932</v>
      </c>
      <c r="I1325">
        <v>-79.289507</v>
      </c>
      <c r="J1325" s="1" t="str">
        <f t="shared" si="220"/>
        <v>Fluid (lake)</v>
      </c>
      <c r="K1325" s="1" t="str">
        <f t="shared" si="221"/>
        <v>Untreated Water</v>
      </c>
      <c r="L1325">
        <v>72</v>
      </c>
      <c r="M1325" t="s">
        <v>68</v>
      </c>
      <c r="N1325">
        <v>1324</v>
      </c>
      <c r="O1325">
        <v>40</v>
      </c>
      <c r="P1325">
        <v>5.6</v>
      </c>
      <c r="Q1325">
        <v>2.5000000000000001E-2</v>
      </c>
      <c r="R1325">
        <v>2.6</v>
      </c>
      <c r="S1325">
        <v>0.76</v>
      </c>
      <c r="T1325">
        <v>4</v>
      </c>
    </row>
    <row r="1326" spans="1:20" hidden="1" x14ac:dyDescent="0.3">
      <c r="A1326" t="s">
        <v>5121</v>
      </c>
      <c r="B1326" t="s">
        <v>5122</v>
      </c>
      <c r="C1326" s="1" t="str">
        <f t="shared" si="215"/>
        <v>21:0691</v>
      </c>
      <c r="D1326" s="1" t="str">
        <f t="shared" si="219"/>
        <v>21:0209</v>
      </c>
      <c r="E1326" t="s">
        <v>5123</v>
      </c>
      <c r="F1326" t="s">
        <v>5124</v>
      </c>
      <c r="H1326">
        <v>46.701314799999999</v>
      </c>
      <c r="I1326">
        <v>-79.289712899999998</v>
      </c>
      <c r="J1326" s="1" t="str">
        <f t="shared" si="220"/>
        <v>Fluid (lake)</v>
      </c>
      <c r="K1326" s="1" t="str">
        <f t="shared" si="221"/>
        <v>Untreated Water</v>
      </c>
      <c r="L1326">
        <v>72</v>
      </c>
      <c r="M1326" t="s">
        <v>73</v>
      </c>
      <c r="N1326">
        <v>1325</v>
      </c>
      <c r="O1326">
        <v>40</v>
      </c>
      <c r="P1326">
        <v>5.4</v>
      </c>
      <c r="Q1326">
        <v>2.5000000000000001E-2</v>
      </c>
      <c r="R1326">
        <v>1.8</v>
      </c>
      <c r="S1326">
        <v>0.48</v>
      </c>
      <c r="T1326">
        <v>2</v>
      </c>
    </row>
    <row r="1327" spans="1:20" hidden="1" x14ac:dyDescent="0.3">
      <c r="A1327" t="s">
        <v>5125</v>
      </c>
      <c r="B1327" t="s">
        <v>5126</v>
      </c>
      <c r="C1327" s="1" t="str">
        <f t="shared" si="215"/>
        <v>21:0691</v>
      </c>
      <c r="D1327" s="1" t="str">
        <f t="shared" si="219"/>
        <v>21:0209</v>
      </c>
      <c r="E1327" t="s">
        <v>5127</v>
      </c>
      <c r="F1327" t="s">
        <v>5128</v>
      </c>
      <c r="H1327">
        <v>46.6882831</v>
      </c>
      <c r="I1327">
        <v>-79.283702500000004</v>
      </c>
      <c r="J1327" s="1" t="str">
        <f t="shared" si="220"/>
        <v>Fluid (lake)</v>
      </c>
      <c r="K1327" s="1" t="str">
        <f t="shared" si="221"/>
        <v>Untreated Water</v>
      </c>
      <c r="L1327">
        <v>72</v>
      </c>
      <c r="M1327" t="s">
        <v>78</v>
      </c>
      <c r="N1327">
        <v>1326</v>
      </c>
      <c r="O1327">
        <v>40</v>
      </c>
      <c r="P1327">
        <v>5.6</v>
      </c>
      <c r="Q1327">
        <v>2.5000000000000001E-2</v>
      </c>
      <c r="R1327">
        <v>3.2</v>
      </c>
      <c r="S1327">
        <v>1</v>
      </c>
      <c r="T1327">
        <v>5</v>
      </c>
    </row>
    <row r="1328" spans="1:20" hidden="1" x14ac:dyDescent="0.3">
      <c r="A1328" t="s">
        <v>5129</v>
      </c>
      <c r="B1328" t="s">
        <v>5130</v>
      </c>
      <c r="C1328" s="1" t="str">
        <f t="shared" si="215"/>
        <v>21:0691</v>
      </c>
      <c r="D1328" s="1" t="str">
        <f t="shared" si="219"/>
        <v>21:0209</v>
      </c>
      <c r="E1328" t="s">
        <v>5131</v>
      </c>
      <c r="F1328" t="s">
        <v>5132</v>
      </c>
      <c r="H1328">
        <v>46.657321400000001</v>
      </c>
      <c r="I1328">
        <v>-79.287151899999998</v>
      </c>
      <c r="J1328" s="1" t="str">
        <f t="shared" si="220"/>
        <v>Fluid (lake)</v>
      </c>
      <c r="K1328" s="1" t="str">
        <f t="shared" si="221"/>
        <v>Untreated Water</v>
      </c>
      <c r="L1328">
        <v>72</v>
      </c>
      <c r="M1328" t="s">
        <v>83</v>
      </c>
      <c r="N1328">
        <v>1327</v>
      </c>
      <c r="O1328">
        <v>40</v>
      </c>
      <c r="P1328">
        <v>6.1</v>
      </c>
      <c r="Q1328">
        <v>2.5000000000000001E-2</v>
      </c>
      <c r="R1328">
        <v>8.6999999999999993</v>
      </c>
      <c r="S1328">
        <v>2</v>
      </c>
      <c r="T1328">
        <v>27</v>
      </c>
    </row>
    <row r="1329" spans="1:20" hidden="1" x14ac:dyDescent="0.3">
      <c r="A1329" t="s">
        <v>5133</v>
      </c>
      <c r="B1329" t="s">
        <v>5134</v>
      </c>
      <c r="C1329" s="1" t="str">
        <f t="shared" si="215"/>
        <v>21:0691</v>
      </c>
      <c r="D1329" s="1" t="str">
        <f t="shared" si="219"/>
        <v>21:0209</v>
      </c>
      <c r="E1329" t="s">
        <v>5135</v>
      </c>
      <c r="F1329" t="s">
        <v>5136</v>
      </c>
      <c r="H1329">
        <v>46.661505699999999</v>
      </c>
      <c r="I1329">
        <v>-79.257909299999994</v>
      </c>
      <c r="J1329" s="1" t="str">
        <f t="shared" si="220"/>
        <v>Fluid (lake)</v>
      </c>
      <c r="K1329" s="1" t="str">
        <f t="shared" si="221"/>
        <v>Untreated Water</v>
      </c>
      <c r="L1329">
        <v>72</v>
      </c>
      <c r="M1329" t="s">
        <v>88</v>
      </c>
      <c r="N1329">
        <v>1328</v>
      </c>
      <c r="O1329">
        <v>40</v>
      </c>
      <c r="P1329">
        <v>5.6</v>
      </c>
      <c r="Q1329">
        <v>2.5000000000000001E-2</v>
      </c>
      <c r="R1329">
        <v>3.5</v>
      </c>
      <c r="S1329">
        <v>1.2</v>
      </c>
      <c r="T1329">
        <v>8</v>
      </c>
    </row>
    <row r="1330" spans="1:20" hidden="1" x14ac:dyDescent="0.3">
      <c r="A1330" t="s">
        <v>5137</v>
      </c>
      <c r="B1330" t="s">
        <v>5138</v>
      </c>
      <c r="C1330" s="1" t="str">
        <f t="shared" si="215"/>
        <v>21:0691</v>
      </c>
      <c r="D1330" s="1" t="str">
        <f t="shared" si="219"/>
        <v>21:0209</v>
      </c>
      <c r="E1330" t="s">
        <v>5139</v>
      </c>
      <c r="F1330" t="s">
        <v>5140</v>
      </c>
      <c r="H1330">
        <v>46.6405897</v>
      </c>
      <c r="I1330">
        <v>-79.253719799999999</v>
      </c>
      <c r="J1330" s="1" t="str">
        <f t="shared" si="220"/>
        <v>Fluid (lake)</v>
      </c>
      <c r="K1330" s="1" t="str">
        <f t="shared" si="221"/>
        <v>Untreated Water</v>
      </c>
      <c r="L1330">
        <v>72</v>
      </c>
      <c r="M1330" t="s">
        <v>93</v>
      </c>
      <c r="N1330">
        <v>1329</v>
      </c>
      <c r="O1330">
        <v>50</v>
      </c>
      <c r="P1330">
        <v>5.6</v>
      </c>
      <c r="Q1330">
        <v>2.5000000000000001E-2</v>
      </c>
      <c r="R1330">
        <v>2.7</v>
      </c>
      <c r="S1330">
        <v>0.8</v>
      </c>
      <c r="T1330">
        <v>6</v>
      </c>
    </row>
    <row r="1331" spans="1:20" hidden="1" x14ac:dyDescent="0.3">
      <c r="A1331" t="s">
        <v>5141</v>
      </c>
      <c r="B1331" t="s">
        <v>5142</v>
      </c>
      <c r="C1331" s="1" t="str">
        <f t="shared" si="215"/>
        <v>21:0691</v>
      </c>
      <c r="D1331" s="1" t="str">
        <f t="shared" si="219"/>
        <v>21:0209</v>
      </c>
      <c r="E1331" t="s">
        <v>5143</v>
      </c>
      <c r="F1331" t="s">
        <v>5144</v>
      </c>
      <c r="H1331">
        <v>46.5871487</v>
      </c>
      <c r="I1331">
        <v>-79.228506999999993</v>
      </c>
      <c r="J1331" s="1" t="str">
        <f t="shared" si="220"/>
        <v>Fluid (lake)</v>
      </c>
      <c r="K1331" s="1" t="str">
        <f t="shared" si="221"/>
        <v>Untreated Water</v>
      </c>
      <c r="L1331">
        <v>72</v>
      </c>
      <c r="M1331" t="s">
        <v>98</v>
      </c>
      <c r="N1331">
        <v>1330</v>
      </c>
      <c r="O1331">
        <v>50</v>
      </c>
      <c r="P1331">
        <v>5.6</v>
      </c>
      <c r="Q1331">
        <v>2.5000000000000001E-2</v>
      </c>
      <c r="R1331">
        <v>3.4</v>
      </c>
      <c r="S1331">
        <v>0.76</v>
      </c>
      <c r="T1331">
        <v>5</v>
      </c>
    </row>
    <row r="1332" spans="1:20" hidden="1" x14ac:dyDescent="0.3">
      <c r="A1332" t="s">
        <v>5145</v>
      </c>
      <c r="B1332" t="s">
        <v>5146</v>
      </c>
      <c r="C1332" s="1" t="str">
        <f t="shared" si="215"/>
        <v>21:0691</v>
      </c>
      <c r="D1332" s="1" t="str">
        <f t="shared" si="219"/>
        <v>21:0209</v>
      </c>
      <c r="E1332" t="s">
        <v>5147</v>
      </c>
      <c r="F1332" t="s">
        <v>5148</v>
      </c>
      <c r="H1332">
        <v>46.569179499999997</v>
      </c>
      <c r="I1332">
        <v>-79.217151700000002</v>
      </c>
      <c r="J1332" s="1" t="str">
        <f t="shared" si="220"/>
        <v>Fluid (lake)</v>
      </c>
      <c r="K1332" s="1" t="str">
        <f t="shared" si="221"/>
        <v>Untreated Water</v>
      </c>
      <c r="L1332">
        <v>72</v>
      </c>
      <c r="M1332" t="s">
        <v>103</v>
      </c>
      <c r="N1332">
        <v>1331</v>
      </c>
      <c r="O1332">
        <v>50</v>
      </c>
      <c r="P1332">
        <v>5.6</v>
      </c>
      <c r="Q1332">
        <v>2.5000000000000001E-2</v>
      </c>
      <c r="R1332">
        <v>3.1</v>
      </c>
      <c r="S1332">
        <v>0.8</v>
      </c>
      <c r="T1332">
        <v>7</v>
      </c>
    </row>
    <row r="1333" spans="1:20" hidden="1" x14ac:dyDescent="0.3">
      <c r="A1333" t="s">
        <v>5149</v>
      </c>
      <c r="B1333" t="s">
        <v>5150</v>
      </c>
      <c r="C1333" s="1" t="str">
        <f t="shared" si="215"/>
        <v>21:0691</v>
      </c>
      <c r="D1333" s="1" t="str">
        <f t="shared" si="219"/>
        <v>21:0209</v>
      </c>
      <c r="E1333" t="s">
        <v>5151</v>
      </c>
      <c r="F1333" t="s">
        <v>5152</v>
      </c>
      <c r="H1333">
        <v>46.572077</v>
      </c>
      <c r="I1333">
        <v>-79.192470499999999</v>
      </c>
      <c r="J1333" s="1" t="str">
        <f t="shared" si="220"/>
        <v>Fluid (lake)</v>
      </c>
      <c r="K1333" s="1" t="str">
        <f t="shared" si="221"/>
        <v>Untreated Water</v>
      </c>
      <c r="L1333">
        <v>72</v>
      </c>
      <c r="M1333" t="s">
        <v>108</v>
      </c>
      <c r="N1333">
        <v>1332</v>
      </c>
      <c r="O1333">
        <v>90</v>
      </c>
      <c r="P1333">
        <v>4.7</v>
      </c>
      <c r="Q1333">
        <v>2.5000000000000001E-2</v>
      </c>
      <c r="R1333">
        <v>3.9</v>
      </c>
      <c r="S1333">
        <v>1</v>
      </c>
      <c r="T1333">
        <v>1</v>
      </c>
    </row>
    <row r="1334" spans="1:20" hidden="1" x14ac:dyDescent="0.3">
      <c r="A1334" t="s">
        <v>5153</v>
      </c>
      <c r="B1334" t="s">
        <v>5154</v>
      </c>
      <c r="C1334" s="1" t="str">
        <f t="shared" si="215"/>
        <v>21:0691</v>
      </c>
      <c r="D1334" s="1" t="str">
        <f t="shared" si="219"/>
        <v>21:0209</v>
      </c>
      <c r="E1334" t="s">
        <v>5155</v>
      </c>
      <c r="F1334" t="s">
        <v>5156</v>
      </c>
      <c r="H1334">
        <v>46.598811699999999</v>
      </c>
      <c r="I1334">
        <v>-79.157766300000006</v>
      </c>
      <c r="J1334" s="1" t="str">
        <f t="shared" si="220"/>
        <v>Fluid (lake)</v>
      </c>
      <c r="K1334" s="1" t="str">
        <f t="shared" si="221"/>
        <v>Untreated Water</v>
      </c>
      <c r="L1334">
        <v>72</v>
      </c>
      <c r="M1334" t="s">
        <v>113</v>
      </c>
      <c r="N1334">
        <v>1333</v>
      </c>
      <c r="O1334">
        <v>110</v>
      </c>
      <c r="P1334">
        <v>5.8</v>
      </c>
      <c r="Q1334">
        <v>2.5000000000000001E-2</v>
      </c>
      <c r="R1334">
        <v>4.5999999999999996</v>
      </c>
      <c r="S1334">
        <v>1.6</v>
      </c>
      <c r="T1334">
        <v>13</v>
      </c>
    </row>
    <row r="1335" spans="1:20" hidden="1" x14ac:dyDescent="0.3">
      <c r="A1335" t="s">
        <v>5157</v>
      </c>
      <c r="B1335" t="s">
        <v>5158</v>
      </c>
      <c r="C1335" s="1" t="str">
        <f t="shared" si="215"/>
        <v>21:0691</v>
      </c>
      <c r="D1335" s="1" t="str">
        <f t="shared" si="219"/>
        <v>21:0209</v>
      </c>
      <c r="E1335" t="s">
        <v>5159</v>
      </c>
      <c r="F1335" t="s">
        <v>5160</v>
      </c>
      <c r="H1335">
        <v>46.625471900000001</v>
      </c>
      <c r="I1335">
        <v>-79.071826299999998</v>
      </c>
      <c r="J1335" s="1" t="str">
        <f t="shared" si="220"/>
        <v>Fluid (lake)</v>
      </c>
      <c r="K1335" s="1" t="str">
        <f t="shared" si="221"/>
        <v>Untreated Water</v>
      </c>
      <c r="L1335">
        <v>73</v>
      </c>
      <c r="M1335" t="s">
        <v>24</v>
      </c>
      <c r="N1335">
        <v>1334</v>
      </c>
      <c r="O1335">
        <v>60</v>
      </c>
      <c r="P1335">
        <v>5.8</v>
      </c>
      <c r="Q1335">
        <v>2.5000000000000001E-2</v>
      </c>
      <c r="R1335">
        <v>4.3</v>
      </c>
      <c r="S1335">
        <v>1.5</v>
      </c>
      <c r="T1335">
        <v>13</v>
      </c>
    </row>
    <row r="1336" spans="1:20" hidden="1" x14ac:dyDescent="0.3">
      <c r="A1336" t="s">
        <v>5161</v>
      </c>
      <c r="B1336" t="s">
        <v>5162</v>
      </c>
      <c r="C1336" s="1" t="str">
        <f t="shared" si="215"/>
        <v>21:0691</v>
      </c>
      <c r="D1336" s="1" t="str">
        <f t="shared" si="219"/>
        <v>21:0209</v>
      </c>
      <c r="E1336" t="s">
        <v>5159</v>
      </c>
      <c r="F1336" t="s">
        <v>5163</v>
      </c>
      <c r="H1336">
        <v>46.625471900000001</v>
      </c>
      <c r="I1336">
        <v>-79.071826299999998</v>
      </c>
      <c r="J1336" s="1" t="str">
        <f t="shared" si="220"/>
        <v>Fluid (lake)</v>
      </c>
      <c r="K1336" s="1" t="str">
        <f t="shared" si="221"/>
        <v>Untreated Water</v>
      </c>
      <c r="L1336">
        <v>73</v>
      </c>
      <c r="M1336" t="s">
        <v>28</v>
      </c>
      <c r="N1336">
        <v>1335</v>
      </c>
      <c r="O1336">
        <v>50</v>
      </c>
      <c r="P1336">
        <v>5.8</v>
      </c>
      <c r="Q1336">
        <v>2.5000000000000001E-2</v>
      </c>
      <c r="R1336">
        <v>4.4000000000000004</v>
      </c>
      <c r="S1336">
        <v>1.4</v>
      </c>
      <c r="T1336">
        <v>13</v>
      </c>
    </row>
    <row r="1337" spans="1:20" hidden="1" x14ac:dyDescent="0.3">
      <c r="A1337" t="s">
        <v>5164</v>
      </c>
      <c r="B1337" t="s">
        <v>5165</v>
      </c>
      <c r="C1337" s="1" t="str">
        <f t="shared" si="215"/>
        <v>21:0691</v>
      </c>
      <c r="D1337" s="1" t="str">
        <f t="shared" si="219"/>
        <v>21:0209</v>
      </c>
      <c r="E1337" t="s">
        <v>5166</v>
      </c>
      <c r="F1337" t="s">
        <v>5167</v>
      </c>
      <c r="H1337">
        <v>46.594087899999998</v>
      </c>
      <c r="I1337">
        <v>-79.045287099999996</v>
      </c>
      <c r="J1337" s="1" t="str">
        <f t="shared" si="220"/>
        <v>Fluid (lake)</v>
      </c>
      <c r="K1337" s="1" t="str">
        <f t="shared" si="221"/>
        <v>Untreated Water</v>
      </c>
      <c r="L1337">
        <v>73</v>
      </c>
      <c r="M1337" t="s">
        <v>33</v>
      </c>
      <c r="N1337">
        <v>1336</v>
      </c>
      <c r="O1337">
        <v>70</v>
      </c>
      <c r="P1337">
        <v>5.7</v>
      </c>
      <c r="Q1337">
        <v>2.5000000000000001E-2</v>
      </c>
      <c r="R1337">
        <v>4.3</v>
      </c>
      <c r="S1337">
        <v>1.3</v>
      </c>
      <c r="T1337">
        <v>9</v>
      </c>
    </row>
    <row r="1338" spans="1:20" hidden="1" x14ac:dyDescent="0.3">
      <c r="A1338" t="s">
        <v>5168</v>
      </c>
      <c r="B1338" t="s">
        <v>5169</v>
      </c>
      <c r="C1338" s="1" t="str">
        <f t="shared" si="215"/>
        <v>21:0691</v>
      </c>
      <c r="D1338" s="1" t="str">
        <f t="shared" si="219"/>
        <v>21:0209</v>
      </c>
      <c r="E1338" t="s">
        <v>5170</v>
      </c>
      <c r="F1338" t="s">
        <v>5171</v>
      </c>
      <c r="H1338">
        <v>46.590319200000003</v>
      </c>
      <c r="I1338">
        <v>-79.080068199999999</v>
      </c>
      <c r="J1338" s="1" t="str">
        <f t="shared" si="220"/>
        <v>Fluid (lake)</v>
      </c>
      <c r="K1338" s="1" t="str">
        <f t="shared" si="221"/>
        <v>Untreated Water</v>
      </c>
      <c r="L1338">
        <v>73</v>
      </c>
      <c r="M1338" t="s">
        <v>38</v>
      </c>
      <c r="N1338">
        <v>1337</v>
      </c>
      <c r="O1338">
        <v>60</v>
      </c>
      <c r="P1338">
        <v>5.9</v>
      </c>
      <c r="Q1338">
        <v>2.5000000000000001E-2</v>
      </c>
      <c r="R1338">
        <v>8</v>
      </c>
      <c r="S1338">
        <v>2.2999999999999998</v>
      </c>
      <c r="T1338">
        <v>24</v>
      </c>
    </row>
    <row r="1339" spans="1:20" hidden="1" x14ac:dyDescent="0.3">
      <c r="A1339" t="s">
        <v>5172</v>
      </c>
      <c r="B1339" t="s">
        <v>5173</v>
      </c>
      <c r="C1339" s="1" t="str">
        <f t="shared" si="215"/>
        <v>21:0691</v>
      </c>
      <c r="D1339" s="1" t="str">
        <f>HYPERLINK("https://geochem.nrcan.gc.ca/cdogs/content/svy/svy_e.htm", "")</f>
        <v/>
      </c>
      <c r="G1339" s="1" t="str">
        <f>HYPERLINK("https://geochem.nrcan.gc.ca/cdogs/content/cr_/cr_00080_e.htm", "80")</f>
        <v>80</v>
      </c>
      <c r="J1339" t="s">
        <v>46</v>
      </c>
      <c r="K1339" t="s">
        <v>47</v>
      </c>
      <c r="L1339">
        <v>73</v>
      </c>
      <c r="M1339" t="s">
        <v>48</v>
      </c>
      <c r="N1339">
        <v>1338</v>
      </c>
      <c r="O1339">
        <v>60</v>
      </c>
      <c r="P1339">
        <v>6.1</v>
      </c>
      <c r="Q1339">
        <v>0.21</v>
      </c>
      <c r="R1339">
        <v>14.5</v>
      </c>
      <c r="S1339">
        <v>2</v>
      </c>
      <c r="T1339">
        <v>37</v>
      </c>
    </row>
    <row r="1340" spans="1:20" hidden="1" x14ac:dyDescent="0.3">
      <c r="A1340" t="s">
        <v>5174</v>
      </c>
      <c r="B1340" t="s">
        <v>5175</v>
      </c>
      <c r="C1340" s="1" t="str">
        <f t="shared" si="215"/>
        <v>21:0691</v>
      </c>
      <c r="D1340" s="1" t="str">
        <f t="shared" ref="D1340:D1356" si="222">HYPERLINK("https://geochem.nrcan.gc.ca/cdogs/content/svy/svy210209_e.htm", "21:0209")</f>
        <v>21:0209</v>
      </c>
      <c r="E1340" t="s">
        <v>5176</v>
      </c>
      <c r="F1340" t="s">
        <v>5177</v>
      </c>
      <c r="H1340">
        <v>46.565827300000002</v>
      </c>
      <c r="I1340">
        <v>-79.058425</v>
      </c>
      <c r="J1340" s="1" t="str">
        <f t="shared" ref="J1340:J1356" si="223">HYPERLINK("https://geochem.nrcan.gc.ca/cdogs/content/kwd/kwd020016_e.htm", "Fluid (lake)")</f>
        <v>Fluid (lake)</v>
      </c>
      <c r="K1340" s="1" t="str">
        <f t="shared" ref="K1340:K1356" si="224">HYPERLINK("https://geochem.nrcan.gc.ca/cdogs/content/kwd/kwd080007_e.htm", "Untreated Water")</f>
        <v>Untreated Water</v>
      </c>
      <c r="L1340">
        <v>73</v>
      </c>
      <c r="M1340" t="s">
        <v>43</v>
      </c>
      <c r="N1340">
        <v>1339</v>
      </c>
      <c r="O1340">
        <v>60</v>
      </c>
      <c r="P1340">
        <v>5.7</v>
      </c>
      <c r="Q1340">
        <v>2.5000000000000001E-2</v>
      </c>
      <c r="R1340">
        <v>4.5</v>
      </c>
      <c r="S1340">
        <v>1.5</v>
      </c>
      <c r="T1340">
        <v>11</v>
      </c>
    </row>
    <row r="1341" spans="1:20" hidden="1" x14ac:dyDescent="0.3">
      <c r="A1341" t="s">
        <v>5178</v>
      </c>
      <c r="B1341" t="s">
        <v>5179</v>
      </c>
      <c r="C1341" s="1" t="str">
        <f t="shared" si="215"/>
        <v>21:0691</v>
      </c>
      <c r="D1341" s="1" t="str">
        <f t="shared" si="222"/>
        <v>21:0209</v>
      </c>
      <c r="E1341" t="s">
        <v>5180</v>
      </c>
      <c r="F1341" t="s">
        <v>5181</v>
      </c>
      <c r="H1341">
        <v>46.548043200000002</v>
      </c>
      <c r="I1341">
        <v>-79.054180200000005</v>
      </c>
      <c r="J1341" s="1" t="str">
        <f t="shared" si="223"/>
        <v>Fluid (lake)</v>
      </c>
      <c r="K1341" s="1" t="str">
        <f t="shared" si="224"/>
        <v>Untreated Water</v>
      </c>
      <c r="L1341">
        <v>73</v>
      </c>
      <c r="M1341" t="s">
        <v>53</v>
      </c>
      <c r="N1341">
        <v>1340</v>
      </c>
      <c r="O1341">
        <v>50</v>
      </c>
      <c r="P1341">
        <v>5.6</v>
      </c>
      <c r="Q1341">
        <v>2.5000000000000001E-2</v>
      </c>
      <c r="R1341">
        <v>3.6</v>
      </c>
      <c r="S1341">
        <v>1</v>
      </c>
      <c r="T1341">
        <v>6</v>
      </c>
    </row>
    <row r="1342" spans="1:20" hidden="1" x14ac:dyDescent="0.3">
      <c r="A1342" t="s">
        <v>5182</v>
      </c>
      <c r="B1342" t="s">
        <v>5183</v>
      </c>
      <c r="C1342" s="1" t="str">
        <f t="shared" si="215"/>
        <v>21:0691</v>
      </c>
      <c r="D1342" s="1" t="str">
        <f t="shared" si="222"/>
        <v>21:0209</v>
      </c>
      <c r="E1342" t="s">
        <v>5184</v>
      </c>
      <c r="F1342" t="s">
        <v>5185</v>
      </c>
      <c r="H1342">
        <v>46.5460967</v>
      </c>
      <c r="I1342">
        <v>-79.079085199999994</v>
      </c>
      <c r="J1342" s="1" t="str">
        <f t="shared" si="223"/>
        <v>Fluid (lake)</v>
      </c>
      <c r="K1342" s="1" t="str">
        <f t="shared" si="224"/>
        <v>Untreated Water</v>
      </c>
      <c r="L1342">
        <v>73</v>
      </c>
      <c r="M1342" t="s">
        <v>58</v>
      </c>
      <c r="N1342">
        <v>1341</v>
      </c>
      <c r="O1342">
        <v>60</v>
      </c>
      <c r="P1342">
        <v>5.4</v>
      </c>
      <c r="Q1342">
        <v>2.5000000000000001E-2</v>
      </c>
      <c r="R1342">
        <v>2.7</v>
      </c>
      <c r="S1342">
        <v>0.8</v>
      </c>
      <c r="T1342">
        <v>2</v>
      </c>
    </row>
    <row r="1343" spans="1:20" hidden="1" x14ac:dyDescent="0.3">
      <c r="A1343" t="s">
        <v>5186</v>
      </c>
      <c r="B1343" t="s">
        <v>5187</v>
      </c>
      <c r="C1343" s="1" t="str">
        <f t="shared" si="215"/>
        <v>21:0691</v>
      </c>
      <c r="D1343" s="1" t="str">
        <f t="shared" si="222"/>
        <v>21:0209</v>
      </c>
      <c r="E1343" t="s">
        <v>5188</v>
      </c>
      <c r="F1343" t="s">
        <v>5189</v>
      </c>
      <c r="H1343">
        <v>46.550631899999999</v>
      </c>
      <c r="I1343">
        <v>-79.1061488</v>
      </c>
      <c r="J1343" s="1" t="str">
        <f t="shared" si="223"/>
        <v>Fluid (lake)</v>
      </c>
      <c r="K1343" s="1" t="str">
        <f t="shared" si="224"/>
        <v>Untreated Water</v>
      </c>
      <c r="L1343">
        <v>73</v>
      </c>
      <c r="M1343" t="s">
        <v>63</v>
      </c>
      <c r="N1343">
        <v>1342</v>
      </c>
      <c r="O1343">
        <v>60</v>
      </c>
      <c r="P1343">
        <v>4.5999999999999996</v>
      </c>
      <c r="Q1343">
        <v>2.5000000000000001E-2</v>
      </c>
      <c r="R1343">
        <v>2.4</v>
      </c>
      <c r="S1343">
        <v>0.68</v>
      </c>
      <c r="T1343">
        <v>0.5</v>
      </c>
    </row>
    <row r="1344" spans="1:20" hidden="1" x14ac:dyDescent="0.3">
      <c r="A1344" t="s">
        <v>5190</v>
      </c>
      <c r="B1344" t="s">
        <v>5191</v>
      </c>
      <c r="C1344" s="1" t="str">
        <f t="shared" si="215"/>
        <v>21:0691</v>
      </c>
      <c r="D1344" s="1" t="str">
        <f t="shared" si="222"/>
        <v>21:0209</v>
      </c>
      <c r="E1344" t="s">
        <v>5192</v>
      </c>
      <c r="F1344" t="s">
        <v>5193</v>
      </c>
      <c r="H1344">
        <v>46.522962999999997</v>
      </c>
      <c r="I1344">
        <v>-79.136210599999998</v>
      </c>
      <c r="J1344" s="1" t="str">
        <f t="shared" si="223"/>
        <v>Fluid (lake)</v>
      </c>
      <c r="K1344" s="1" t="str">
        <f t="shared" si="224"/>
        <v>Untreated Water</v>
      </c>
      <c r="L1344">
        <v>73</v>
      </c>
      <c r="M1344" t="s">
        <v>68</v>
      </c>
      <c r="N1344">
        <v>1343</v>
      </c>
      <c r="O1344">
        <v>70</v>
      </c>
      <c r="P1344">
        <v>5.7</v>
      </c>
      <c r="Q1344">
        <v>2.5000000000000001E-2</v>
      </c>
      <c r="R1344">
        <v>3.9</v>
      </c>
      <c r="S1344">
        <v>0.84</v>
      </c>
      <c r="T1344">
        <v>9</v>
      </c>
    </row>
    <row r="1345" spans="1:20" hidden="1" x14ac:dyDescent="0.3">
      <c r="A1345" t="s">
        <v>5194</v>
      </c>
      <c r="B1345" t="s">
        <v>5195</v>
      </c>
      <c r="C1345" s="1" t="str">
        <f t="shared" si="215"/>
        <v>21:0691</v>
      </c>
      <c r="D1345" s="1" t="str">
        <f t="shared" si="222"/>
        <v>21:0209</v>
      </c>
      <c r="E1345" t="s">
        <v>5196</v>
      </c>
      <c r="F1345" t="s">
        <v>5197</v>
      </c>
      <c r="H1345">
        <v>46.5106131</v>
      </c>
      <c r="I1345">
        <v>-79.139956600000005</v>
      </c>
      <c r="J1345" s="1" t="str">
        <f t="shared" si="223"/>
        <v>Fluid (lake)</v>
      </c>
      <c r="K1345" s="1" t="str">
        <f t="shared" si="224"/>
        <v>Untreated Water</v>
      </c>
      <c r="L1345">
        <v>73</v>
      </c>
      <c r="M1345" t="s">
        <v>73</v>
      </c>
      <c r="N1345">
        <v>1344</v>
      </c>
      <c r="O1345">
        <v>60</v>
      </c>
      <c r="P1345">
        <v>5.7</v>
      </c>
      <c r="Q1345">
        <v>2.5000000000000001E-2</v>
      </c>
      <c r="R1345">
        <v>6.3</v>
      </c>
      <c r="S1345">
        <v>2</v>
      </c>
      <c r="T1345">
        <v>10</v>
      </c>
    </row>
    <row r="1346" spans="1:20" hidden="1" x14ac:dyDescent="0.3">
      <c r="A1346" t="s">
        <v>5198</v>
      </c>
      <c r="B1346" t="s">
        <v>5199</v>
      </c>
      <c r="C1346" s="1" t="str">
        <f t="shared" ref="C1346:C1376" si="225">HYPERLINK("https://geochem.nrcan.gc.ca/cdogs/content/bdl/bdl210691_e.htm", "21:0691")</f>
        <v>21:0691</v>
      </c>
      <c r="D1346" s="1" t="str">
        <f t="shared" si="222"/>
        <v>21:0209</v>
      </c>
      <c r="E1346" t="s">
        <v>5200</v>
      </c>
      <c r="F1346" t="s">
        <v>5201</v>
      </c>
      <c r="H1346">
        <v>46.512424199999998</v>
      </c>
      <c r="I1346">
        <v>-79.171936700000003</v>
      </c>
      <c r="J1346" s="1" t="str">
        <f t="shared" si="223"/>
        <v>Fluid (lake)</v>
      </c>
      <c r="K1346" s="1" t="str">
        <f t="shared" si="224"/>
        <v>Untreated Water</v>
      </c>
      <c r="L1346">
        <v>73</v>
      </c>
      <c r="M1346" t="s">
        <v>78</v>
      </c>
      <c r="N1346">
        <v>1345</v>
      </c>
      <c r="O1346">
        <v>60</v>
      </c>
      <c r="P1346">
        <v>5.6</v>
      </c>
      <c r="Q1346">
        <v>2.5000000000000001E-2</v>
      </c>
      <c r="R1346">
        <v>3.6</v>
      </c>
      <c r="S1346">
        <v>1</v>
      </c>
      <c r="T1346">
        <v>5</v>
      </c>
    </row>
    <row r="1347" spans="1:20" hidden="1" x14ac:dyDescent="0.3">
      <c r="A1347" t="s">
        <v>5202</v>
      </c>
      <c r="B1347" t="s">
        <v>5203</v>
      </c>
      <c r="C1347" s="1" t="str">
        <f t="shared" si="225"/>
        <v>21:0691</v>
      </c>
      <c r="D1347" s="1" t="str">
        <f t="shared" si="222"/>
        <v>21:0209</v>
      </c>
      <c r="E1347" t="s">
        <v>5204</v>
      </c>
      <c r="F1347" t="s">
        <v>5205</v>
      </c>
      <c r="H1347">
        <v>46.527775400000003</v>
      </c>
      <c r="I1347">
        <v>-79.192167400000002</v>
      </c>
      <c r="J1347" s="1" t="str">
        <f t="shared" si="223"/>
        <v>Fluid (lake)</v>
      </c>
      <c r="K1347" s="1" t="str">
        <f t="shared" si="224"/>
        <v>Untreated Water</v>
      </c>
      <c r="L1347">
        <v>73</v>
      </c>
      <c r="M1347" t="s">
        <v>83</v>
      </c>
      <c r="N1347">
        <v>1346</v>
      </c>
      <c r="O1347">
        <v>60</v>
      </c>
      <c r="P1347">
        <v>5.6</v>
      </c>
      <c r="Q1347">
        <v>2.5000000000000001E-2</v>
      </c>
      <c r="R1347">
        <v>3.1</v>
      </c>
      <c r="S1347">
        <v>0.76</v>
      </c>
      <c r="T1347">
        <v>5</v>
      </c>
    </row>
    <row r="1348" spans="1:20" hidden="1" x14ac:dyDescent="0.3">
      <c r="A1348" t="s">
        <v>5206</v>
      </c>
      <c r="B1348" t="s">
        <v>5207</v>
      </c>
      <c r="C1348" s="1" t="str">
        <f t="shared" si="225"/>
        <v>21:0691</v>
      </c>
      <c r="D1348" s="1" t="str">
        <f t="shared" si="222"/>
        <v>21:0209</v>
      </c>
      <c r="E1348" t="s">
        <v>5208</v>
      </c>
      <c r="F1348" t="s">
        <v>5209</v>
      </c>
      <c r="H1348">
        <v>46.554761800000001</v>
      </c>
      <c r="I1348">
        <v>-79.275286300000005</v>
      </c>
      <c r="J1348" s="1" t="str">
        <f t="shared" si="223"/>
        <v>Fluid (lake)</v>
      </c>
      <c r="K1348" s="1" t="str">
        <f t="shared" si="224"/>
        <v>Untreated Water</v>
      </c>
      <c r="L1348">
        <v>73</v>
      </c>
      <c r="M1348" t="s">
        <v>88</v>
      </c>
      <c r="N1348">
        <v>1347</v>
      </c>
      <c r="O1348">
        <v>50</v>
      </c>
      <c r="P1348">
        <v>5.6</v>
      </c>
      <c r="Q1348">
        <v>2.5000000000000001E-2</v>
      </c>
      <c r="R1348">
        <v>3.3</v>
      </c>
      <c r="S1348">
        <v>1.1000000000000001</v>
      </c>
      <c r="T1348">
        <v>10</v>
      </c>
    </row>
    <row r="1349" spans="1:20" hidden="1" x14ac:dyDescent="0.3">
      <c r="A1349" t="s">
        <v>5210</v>
      </c>
      <c r="B1349" t="s">
        <v>5211</v>
      </c>
      <c r="C1349" s="1" t="str">
        <f t="shared" si="225"/>
        <v>21:0691</v>
      </c>
      <c r="D1349" s="1" t="str">
        <f t="shared" si="222"/>
        <v>21:0209</v>
      </c>
      <c r="E1349" t="s">
        <v>5212</v>
      </c>
      <c r="F1349" t="s">
        <v>5213</v>
      </c>
      <c r="H1349">
        <v>46.561877000000003</v>
      </c>
      <c r="I1349">
        <v>-79.278622900000002</v>
      </c>
      <c r="J1349" s="1" t="str">
        <f t="shared" si="223"/>
        <v>Fluid (lake)</v>
      </c>
      <c r="K1349" s="1" t="str">
        <f t="shared" si="224"/>
        <v>Untreated Water</v>
      </c>
      <c r="L1349">
        <v>73</v>
      </c>
      <c r="M1349" t="s">
        <v>93</v>
      </c>
      <c r="N1349">
        <v>1348</v>
      </c>
      <c r="O1349">
        <v>60</v>
      </c>
      <c r="P1349">
        <v>5.5</v>
      </c>
      <c r="Q1349">
        <v>2.5000000000000001E-2</v>
      </c>
      <c r="R1349">
        <v>3.2</v>
      </c>
      <c r="S1349">
        <v>0.88</v>
      </c>
      <c r="T1349">
        <v>4</v>
      </c>
    </row>
    <row r="1350" spans="1:20" hidden="1" x14ac:dyDescent="0.3">
      <c r="A1350" t="s">
        <v>5214</v>
      </c>
      <c r="B1350" t="s">
        <v>5215</v>
      </c>
      <c r="C1350" s="1" t="str">
        <f t="shared" si="225"/>
        <v>21:0691</v>
      </c>
      <c r="D1350" s="1" t="str">
        <f t="shared" si="222"/>
        <v>21:0209</v>
      </c>
      <c r="E1350" t="s">
        <v>5216</v>
      </c>
      <c r="F1350" t="s">
        <v>5217</v>
      </c>
      <c r="H1350">
        <v>46.604067800000003</v>
      </c>
      <c r="I1350">
        <v>-79.286375800000002</v>
      </c>
      <c r="J1350" s="1" t="str">
        <f t="shared" si="223"/>
        <v>Fluid (lake)</v>
      </c>
      <c r="K1350" s="1" t="str">
        <f t="shared" si="224"/>
        <v>Untreated Water</v>
      </c>
      <c r="L1350">
        <v>73</v>
      </c>
      <c r="M1350" t="s">
        <v>98</v>
      </c>
      <c r="N1350">
        <v>1349</v>
      </c>
      <c r="O1350">
        <v>60</v>
      </c>
      <c r="P1350">
        <v>6</v>
      </c>
      <c r="Q1350">
        <v>2.5000000000000001E-2</v>
      </c>
      <c r="R1350">
        <v>9.5</v>
      </c>
      <c r="S1350">
        <v>2.2000000000000002</v>
      </c>
      <c r="T1350">
        <v>34</v>
      </c>
    </row>
    <row r="1351" spans="1:20" hidden="1" x14ac:dyDescent="0.3">
      <c r="A1351" t="s">
        <v>5218</v>
      </c>
      <c r="B1351" t="s">
        <v>5219</v>
      </c>
      <c r="C1351" s="1" t="str">
        <f t="shared" si="225"/>
        <v>21:0691</v>
      </c>
      <c r="D1351" s="1" t="str">
        <f t="shared" si="222"/>
        <v>21:0209</v>
      </c>
      <c r="E1351" t="s">
        <v>5220</v>
      </c>
      <c r="F1351" t="s">
        <v>5221</v>
      </c>
      <c r="H1351">
        <v>46.595697600000001</v>
      </c>
      <c r="I1351">
        <v>-79.316680300000002</v>
      </c>
      <c r="J1351" s="1" t="str">
        <f t="shared" si="223"/>
        <v>Fluid (lake)</v>
      </c>
      <c r="K1351" s="1" t="str">
        <f t="shared" si="224"/>
        <v>Untreated Water</v>
      </c>
      <c r="L1351">
        <v>73</v>
      </c>
      <c r="M1351" t="s">
        <v>103</v>
      </c>
      <c r="N1351">
        <v>1350</v>
      </c>
      <c r="O1351">
        <v>70</v>
      </c>
      <c r="P1351">
        <v>6.1</v>
      </c>
      <c r="Q1351">
        <v>2.5000000000000001E-2</v>
      </c>
      <c r="R1351">
        <v>12.5</v>
      </c>
      <c r="S1351">
        <v>2.8</v>
      </c>
      <c r="T1351">
        <v>39</v>
      </c>
    </row>
    <row r="1352" spans="1:20" hidden="1" x14ac:dyDescent="0.3">
      <c r="A1352" t="s">
        <v>5222</v>
      </c>
      <c r="B1352" t="s">
        <v>5223</v>
      </c>
      <c r="C1352" s="1" t="str">
        <f t="shared" si="225"/>
        <v>21:0691</v>
      </c>
      <c r="D1352" s="1" t="str">
        <f t="shared" si="222"/>
        <v>21:0209</v>
      </c>
      <c r="E1352" t="s">
        <v>5224</v>
      </c>
      <c r="F1352" t="s">
        <v>5225</v>
      </c>
      <c r="H1352">
        <v>46.613056399999998</v>
      </c>
      <c r="I1352">
        <v>-79.323913599999997</v>
      </c>
      <c r="J1352" s="1" t="str">
        <f t="shared" si="223"/>
        <v>Fluid (lake)</v>
      </c>
      <c r="K1352" s="1" t="str">
        <f t="shared" si="224"/>
        <v>Untreated Water</v>
      </c>
      <c r="L1352">
        <v>73</v>
      </c>
      <c r="M1352" t="s">
        <v>108</v>
      </c>
      <c r="N1352">
        <v>1351</v>
      </c>
      <c r="O1352">
        <v>60</v>
      </c>
      <c r="P1352">
        <v>5.8</v>
      </c>
      <c r="Q1352">
        <v>2.5000000000000001E-2</v>
      </c>
      <c r="R1352">
        <v>4.2</v>
      </c>
      <c r="S1352">
        <v>1.1000000000000001</v>
      </c>
      <c r="T1352">
        <v>8</v>
      </c>
    </row>
    <row r="1353" spans="1:20" hidden="1" x14ac:dyDescent="0.3">
      <c r="A1353" t="s">
        <v>5226</v>
      </c>
      <c r="B1353" t="s">
        <v>5227</v>
      </c>
      <c r="C1353" s="1" t="str">
        <f t="shared" si="225"/>
        <v>21:0691</v>
      </c>
      <c r="D1353" s="1" t="str">
        <f t="shared" si="222"/>
        <v>21:0209</v>
      </c>
      <c r="E1353" t="s">
        <v>5228</v>
      </c>
      <c r="F1353" t="s">
        <v>5229</v>
      </c>
      <c r="H1353">
        <v>46.643164400000003</v>
      </c>
      <c r="I1353">
        <v>-79.287115</v>
      </c>
      <c r="J1353" s="1" t="str">
        <f t="shared" si="223"/>
        <v>Fluid (lake)</v>
      </c>
      <c r="K1353" s="1" t="str">
        <f t="shared" si="224"/>
        <v>Untreated Water</v>
      </c>
      <c r="L1353">
        <v>73</v>
      </c>
      <c r="M1353" t="s">
        <v>113</v>
      </c>
      <c r="N1353">
        <v>1352</v>
      </c>
      <c r="O1353">
        <v>60</v>
      </c>
      <c r="P1353">
        <v>5.9</v>
      </c>
      <c r="Q1353">
        <v>2.5000000000000001E-2</v>
      </c>
      <c r="R1353">
        <v>6.5</v>
      </c>
      <c r="S1353">
        <v>1.4</v>
      </c>
      <c r="T1353">
        <v>23</v>
      </c>
    </row>
    <row r="1354" spans="1:20" hidden="1" x14ac:dyDescent="0.3">
      <c r="A1354" t="s">
        <v>5230</v>
      </c>
      <c r="B1354" t="s">
        <v>5231</v>
      </c>
      <c r="C1354" s="1" t="str">
        <f t="shared" si="225"/>
        <v>21:0691</v>
      </c>
      <c r="D1354" s="1" t="str">
        <f t="shared" si="222"/>
        <v>21:0209</v>
      </c>
      <c r="E1354" t="s">
        <v>5232</v>
      </c>
      <c r="F1354" t="s">
        <v>5233</v>
      </c>
      <c r="H1354">
        <v>46.638883800000002</v>
      </c>
      <c r="I1354">
        <v>-79.328709000000003</v>
      </c>
      <c r="J1354" s="1" t="str">
        <f t="shared" si="223"/>
        <v>Fluid (lake)</v>
      </c>
      <c r="K1354" s="1" t="str">
        <f t="shared" si="224"/>
        <v>Untreated Water</v>
      </c>
      <c r="L1354">
        <v>74</v>
      </c>
      <c r="M1354" t="s">
        <v>24</v>
      </c>
      <c r="N1354">
        <v>1353</v>
      </c>
      <c r="O1354">
        <v>70</v>
      </c>
      <c r="P1354">
        <v>5.5</v>
      </c>
      <c r="Q1354">
        <v>2.5000000000000001E-2</v>
      </c>
      <c r="R1354">
        <v>2.9</v>
      </c>
      <c r="S1354">
        <v>0.76</v>
      </c>
      <c r="T1354">
        <v>5</v>
      </c>
    </row>
    <row r="1355" spans="1:20" hidden="1" x14ac:dyDescent="0.3">
      <c r="A1355" t="s">
        <v>5234</v>
      </c>
      <c r="B1355" t="s">
        <v>5235</v>
      </c>
      <c r="C1355" s="1" t="str">
        <f t="shared" si="225"/>
        <v>21:0691</v>
      </c>
      <c r="D1355" s="1" t="str">
        <f t="shared" si="222"/>
        <v>21:0209</v>
      </c>
      <c r="E1355" t="s">
        <v>5232</v>
      </c>
      <c r="F1355" t="s">
        <v>5236</v>
      </c>
      <c r="H1355">
        <v>46.638883800000002</v>
      </c>
      <c r="I1355">
        <v>-79.328709000000003</v>
      </c>
      <c r="J1355" s="1" t="str">
        <f t="shared" si="223"/>
        <v>Fluid (lake)</v>
      </c>
      <c r="K1355" s="1" t="str">
        <f t="shared" si="224"/>
        <v>Untreated Water</v>
      </c>
      <c r="L1355">
        <v>74</v>
      </c>
      <c r="M1355" t="s">
        <v>28</v>
      </c>
      <c r="N1355">
        <v>1354</v>
      </c>
      <c r="O1355">
        <v>70</v>
      </c>
      <c r="P1355">
        <v>5.5</v>
      </c>
      <c r="Q1355">
        <v>2.5000000000000001E-2</v>
      </c>
      <c r="R1355">
        <v>2.8</v>
      </c>
      <c r="S1355">
        <v>0.68</v>
      </c>
      <c r="T1355">
        <v>4</v>
      </c>
    </row>
    <row r="1356" spans="1:20" hidden="1" x14ac:dyDescent="0.3">
      <c r="A1356" t="s">
        <v>5237</v>
      </c>
      <c r="B1356" t="s">
        <v>5238</v>
      </c>
      <c r="C1356" s="1" t="str">
        <f t="shared" si="225"/>
        <v>21:0691</v>
      </c>
      <c r="D1356" s="1" t="str">
        <f t="shared" si="222"/>
        <v>21:0209</v>
      </c>
      <c r="E1356" t="s">
        <v>5239</v>
      </c>
      <c r="F1356" t="s">
        <v>5240</v>
      </c>
      <c r="H1356">
        <v>46.6268423</v>
      </c>
      <c r="I1356">
        <v>-79.374317399999995</v>
      </c>
      <c r="J1356" s="1" t="str">
        <f t="shared" si="223"/>
        <v>Fluid (lake)</v>
      </c>
      <c r="K1356" s="1" t="str">
        <f t="shared" si="224"/>
        <v>Untreated Water</v>
      </c>
      <c r="L1356">
        <v>74</v>
      </c>
      <c r="M1356" t="s">
        <v>33</v>
      </c>
      <c r="N1356">
        <v>1355</v>
      </c>
      <c r="O1356">
        <v>70</v>
      </c>
      <c r="P1356">
        <v>5.3</v>
      </c>
      <c r="Q1356">
        <v>2.5000000000000001E-2</v>
      </c>
      <c r="R1356">
        <v>2.1</v>
      </c>
      <c r="S1356">
        <v>0.4</v>
      </c>
      <c r="T1356">
        <v>2</v>
      </c>
    </row>
    <row r="1357" spans="1:20" hidden="1" x14ac:dyDescent="0.3">
      <c r="A1357" t="s">
        <v>5241</v>
      </c>
      <c r="B1357" t="s">
        <v>5242</v>
      </c>
      <c r="C1357" s="1" t="str">
        <f t="shared" si="225"/>
        <v>21:0691</v>
      </c>
      <c r="D1357" s="1" t="str">
        <f>HYPERLINK("https://geochem.nrcan.gc.ca/cdogs/content/svy/svy_e.htm", "")</f>
        <v/>
      </c>
      <c r="G1357" s="1" t="str">
        <f>HYPERLINK("https://geochem.nrcan.gc.ca/cdogs/content/cr_/cr_00082_e.htm", "82")</f>
        <v>82</v>
      </c>
      <c r="J1357" t="s">
        <v>46</v>
      </c>
      <c r="K1357" t="s">
        <v>47</v>
      </c>
      <c r="L1357">
        <v>74</v>
      </c>
      <c r="M1357" t="s">
        <v>48</v>
      </c>
      <c r="N1357">
        <v>1356</v>
      </c>
      <c r="O1357">
        <v>110</v>
      </c>
      <c r="P1357">
        <v>6.1</v>
      </c>
      <c r="Q1357">
        <v>0.47</v>
      </c>
      <c r="R1357">
        <v>18</v>
      </c>
      <c r="S1357">
        <v>1.8</v>
      </c>
      <c r="T1357">
        <v>37</v>
      </c>
    </row>
    <row r="1358" spans="1:20" hidden="1" x14ac:dyDescent="0.3">
      <c r="A1358" t="s">
        <v>5243</v>
      </c>
      <c r="B1358" t="s">
        <v>5244</v>
      </c>
      <c r="C1358" s="1" t="str">
        <f t="shared" si="225"/>
        <v>21:0691</v>
      </c>
      <c r="D1358" s="1" t="str">
        <f t="shared" ref="D1358:D1375" si="226">HYPERLINK("https://geochem.nrcan.gc.ca/cdogs/content/svy/svy210209_e.htm", "21:0209")</f>
        <v>21:0209</v>
      </c>
      <c r="E1358" t="s">
        <v>5245</v>
      </c>
      <c r="F1358" t="s">
        <v>5246</v>
      </c>
      <c r="H1358">
        <v>46.649901399999997</v>
      </c>
      <c r="I1358">
        <v>-79.405161899999996</v>
      </c>
      <c r="J1358" s="1" t="str">
        <f t="shared" ref="J1358:J1375" si="227">HYPERLINK("https://geochem.nrcan.gc.ca/cdogs/content/kwd/kwd020016_e.htm", "Fluid (lake)")</f>
        <v>Fluid (lake)</v>
      </c>
      <c r="K1358" s="1" t="str">
        <f t="shared" ref="K1358:K1375" si="228">HYPERLINK("https://geochem.nrcan.gc.ca/cdogs/content/kwd/kwd080007_e.htm", "Untreated Water")</f>
        <v>Untreated Water</v>
      </c>
      <c r="L1358">
        <v>74</v>
      </c>
      <c r="M1358" t="s">
        <v>38</v>
      </c>
      <c r="N1358">
        <v>1357</v>
      </c>
      <c r="O1358">
        <v>90</v>
      </c>
      <c r="P1358">
        <v>4.3</v>
      </c>
      <c r="Q1358">
        <v>2.5000000000000001E-2</v>
      </c>
      <c r="R1358">
        <v>2.1</v>
      </c>
      <c r="S1358">
        <v>0.44</v>
      </c>
      <c r="T1358">
        <v>0.5</v>
      </c>
    </row>
    <row r="1359" spans="1:20" hidden="1" x14ac:dyDescent="0.3">
      <c r="A1359" t="s">
        <v>5247</v>
      </c>
      <c r="B1359" t="s">
        <v>5248</v>
      </c>
      <c r="C1359" s="1" t="str">
        <f t="shared" si="225"/>
        <v>21:0691</v>
      </c>
      <c r="D1359" s="1" t="str">
        <f t="shared" si="226"/>
        <v>21:0209</v>
      </c>
      <c r="E1359" t="s">
        <v>5249</v>
      </c>
      <c r="F1359" t="s">
        <v>5250</v>
      </c>
      <c r="H1359">
        <v>46.657953900000003</v>
      </c>
      <c r="I1359">
        <v>-79.454855600000002</v>
      </c>
      <c r="J1359" s="1" t="str">
        <f t="shared" si="227"/>
        <v>Fluid (lake)</v>
      </c>
      <c r="K1359" s="1" t="str">
        <f t="shared" si="228"/>
        <v>Untreated Water</v>
      </c>
      <c r="L1359">
        <v>74</v>
      </c>
      <c r="M1359" t="s">
        <v>43</v>
      </c>
      <c r="N1359">
        <v>1358</v>
      </c>
      <c r="O1359">
        <v>80</v>
      </c>
      <c r="P1359">
        <v>5.2</v>
      </c>
      <c r="Q1359">
        <v>2.5000000000000001E-2</v>
      </c>
      <c r="R1359">
        <v>2.7</v>
      </c>
      <c r="S1359">
        <v>0.64</v>
      </c>
      <c r="T1359">
        <v>2</v>
      </c>
    </row>
    <row r="1360" spans="1:20" hidden="1" x14ac:dyDescent="0.3">
      <c r="A1360" t="s">
        <v>5251</v>
      </c>
      <c r="B1360" t="s">
        <v>5252</v>
      </c>
      <c r="C1360" s="1" t="str">
        <f t="shared" si="225"/>
        <v>21:0691</v>
      </c>
      <c r="D1360" s="1" t="str">
        <f t="shared" si="226"/>
        <v>21:0209</v>
      </c>
      <c r="E1360" t="s">
        <v>5253</v>
      </c>
      <c r="F1360" t="s">
        <v>5254</v>
      </c>
      <c r="H1360">
        <v>46.627801699999999</v>
      </c>
      <c r="I1360">
        <v>-79.420964499999997</v>
      </c>
      <c r="J1360" s="1" t="str">
        <f t="shared" si="227"/>
        <v>Fluid (lake)</v>
      </c>
      <c r="K1360" s="1" t="str">
        <f t="shared" si="228"/>
        <v>Untreated Water</v>
      </c>
      <c r="L1360">
        <v>74</v>
      </c>
      <c r="M1360" t="s">
        <v>53</v>
      </c>
      <c r="N1360">
        <v>1359</v>
      </c>
      <c r="O1360">
        <v>80</v>
      </c>
      <c r="P1360">
        <v>4.9000000000000004</v>
      </c>
      <c r="Q1360">
        <v>2.5000000000000001E-2</v>
      </c>
      <c r="R1360">
        <v>1.9</v>
      </c>
      <c r="S1360">
        <v>0.48</v>
      </c>
      <c r="T1360">
        <v>1</v>
      </c>
    </row>
    <row r="1361" spans="1:20" hidden="1" x14ac:dyDescent="0.3">
      <c r="A1361" t="s">
        <v>5255</v>
      </c>
      <c r="B1361" t="s">
        <v>5256</v>
      </c>
      <c r="C1361" s="1" t="str">
        <f t="shared" si="225"/>
        <v>21:0691</v>
      </c>
      <c r="D1361" s="1" t="str">
        <f t="shared" si="226"/>
        <v>21:0209</v>
      </c>
      <c r="E1361" t="s">
        <v>5257</v>
      </c>
      <c r="F1361" t="s">
        <v>5258</v>
      </c>
      <c r="H1361">
        <v>46.61374</v>
      </c>
      <c r="I1361">
        <v>-79.393515699999995</v>
      </c>
      <c r="J1361" s="1" t="str">
        <f t="shared" si="227"/>
        <v>Fluid (lake)</v>
      </c>
      <c r="K1361" s="1" t="str">
        <f t="shared" si="228"/>
        <v>Untreated Water</v>
      </c>
      <c r="L1361">
        <v>74</v>
      </c>
      <c r="M1361" t="s">
        <v>58</v>
      </c>
      <c r="N1361">
        <v>1360</v>
      </c>
      <c r="O1361">
        <v>70</v>
      </c>
      <c r="P1361">
        <v>4.8</v>
      </c>
      <c r="Q1361">
        <v>2.5000000000000001E-2</v>
      </c>
      <c r="R1361">
        <v>2</v>
      </c>
      <c r="S1361">
        <v>0.48</v>
      </c>
      <c r="T1361">
        <v>1</v>
      </c>
    </row>
    <row r="1362" spans="1:20" hidden="1" x14ac:dyDescent="0.3">
      <c r="A1362" t="s">
        <v>5259</v>
      </c>
      <c r="B1362" t="s">
        <v>5260</v>
      </c>
      <c r="C1362" s="1" t="str">
        <f t="shared" si="225"/>
        <v>21:0691</v>
      </c>
      <c r="D1362" s="1" t="str">
        <f t="shared" si="226"/>
        <v>21:0209</v>
      </c>
      <c r="E1362" t="s">
        <v>5261</v>
      </c>
      <c r="F1362" t="s">
        <v>5262</v>
      </c>
      <c r="H1362">
        <v>46.583931900000003</v>
      </c>
      <c r="I1362">
        <v>-79.341113899999996</v>
      </c>
      <c r="J1362" s="1" t="str">
        <f t="shared" si="227"/>
        <v>Fluid (lake)</v>
      </c>
      <c r="K1362" s="1" t="str">
        <f t="shared" si="228"/>
        <v>Untreated Water</v>
      </c>
      <c r="L1362">
        <v>74</v>
      </c>
      <c r="M1362" t="s">
        <v>63</v>
      </c>
      <c r="N1362">
        <v>1361</v>
      </c>
      <c r="O1362">
        <v>80</v>
      </c>
      <c r="P1362">
        <v>5.0999999999999996</v>
      </c>
      <c r="Q1362">
        <v>2.5000000000000001E-2</v>
      </c>
      <c r="R1362">
        <v>2</v>
      </c>
      <c r="S1362">
        <v>0.52</v>
      </c>
      <c r="T1362">
        <v>2</v>
      </c>
    </row>
    <row r="1363" spans="1:20" hidden="1" x14ac:dyDescent="0.3">
      <c r="A1363" t="s">
        <v>5263</v>
      </c>
      <c r="B1363" t="s">
        <v>5264</v>
      </c>
      <c r="C1363" s="1" t="str">
        <f t="shared" si="225"/>
        <v>21:0691</v>
      </c>
      <c r="D1363" s="1" t="str">
        <f t="shared" si="226"/>
        <v>21:0209</v>
      </c>
      <c r="E1363" t="s">
        <v>5265</v>
      </c>
      <c r="F1363" t="s">
        <v>5266</v>
      </c>
      <c r="H1363">
        <v>46.5563687</v>
      </c>
      <c r="I1363">
        <v>-79.378966399999996</v>
      </c>
      <c r="J1363" s="1" t="str">
        <f t="shared" si="227"/>
        <v>Fluid (lake)</v>
      </c>
      <c r="K1363" s="1" t="str">
        <f t="shared" si="228"/>
        <v>Untreated Water</v>
      </c>
      <c r="L1363">
        <v>74</v>
      </c>
      <c r="M1363" t="s">
        <v>68</v>
      </c>
      <c r="N1363">
        <v>1362</v>
      </c>
      <c r="O1363">
        <v>90</v>
      </c>
      <c r="P1363">
        <v>4.8</v>
      </c>
      <c r="Q1363">
        <v>2.5000000000000001E-2</v>
      </c>
      <c r="R1363">
        <v>2.1</v>
      </c>
      <c r="S1363">
        <v>0.52</v>
      </c>
      <c r="T1363">
        <v>1</v>
      </c>
    </row>
    <row r="1364" spans="1:20" hidden="1" x14ac:dyDescent="0.3">
      <c r="A1364" t="s">
        <v>5267</v>
      </c>
      <c r="B1364" t="s">
        <v>5268</v>
      </c>
      <c r="C1364" s="1" t="str">
        <f t="shared" si="225"/>
        <v>21:0691</v>
      </c>
      <c r="D1364" s="1" t="str">
        <f t="shared" si="226"/>
        <v>21:0209</v>
      </c>
      <c r="E1364" t="s">
        <v>5269</v>
      </c>
      <c r="F1364" t="s">
        <v>5270</v>
      </c>
      <c r="H1364">
        <v>46.532024100000001</v>
      </c>
      <c r="I1364">
        <v>-79.374500900000001</v>
      </c>
      <c r="J1364" s="1" t="str">
        <f t="shared" si="227"/>
        <v>Fluid (lake)</v>
      </c>
      <c r="K1364" s="1" t="str">
        <f t="shared" si="228"/>
        <v>Untreated Water</v>
      </c>
      <c r="L1364">
        <v>74</v>
      </c>
      <c r="M1364" t="s">
        <v>73</v>
      </c>
      <c r="N1364">
        <v>1363</v>
      </c>
      <c r="O1364">
        <v>100</v>
      </c>
      <c r="P1364">
        <v>4.4000000000000004</v>
      </c>
      <c r="Q1364">
        <v>2.5000000000000001E-2</v>
      </c>
      <c r="R1364">
        <v>1.9</v>
      </c>
      <c r="S1364">
        <v>0.44</v>
      </c>
      <c r="T1364">
        <v>0.5</v>
      </c>
    </row>
    <row r="1365" spans="1:20" hidden="1" x14ac:dyDescent="0.3">
      <c r="A1365" t="s">
        <v>5271</v>
      </c>
      <c r="B1365" t="s">
        <v>5272</v>
      </c>
      <c r="C1365" s="1" t="str">
        <f t="shared" si="225"/>
        <v>21:0691</v>
      </c>
      <c r="D1365" s="1" t="str">
        <f t="shared" si="226"/>
        <v>21:0209</v>
      </c>
      <c r="E1365" t="s">
        <v>5273</v>
      </c>
      <c r="F1365" t="s">
        <v>5274</v>
      </c>
      <c r="H1365">
        <v>46.526063800000003</v>
      </c>
      <c r="I1365">
        <v>-79.3232268</v>
      </c>
      <c r="J1365" s="1" t="str">
        <f t="shared" si="227"/>
        <v>Fluid (lake)</v>
      </c>
      <c r="K1365" s="1" t="str">
        <f t="shared" si="228"/>
        <v>Untreated Water</v>
      </c>
      <c r="L1365">
        <v>74</v>
      </c>
      <c r="M1365" t="s">
        <v>78</v>
      </c>
      <c r="N1365">
        <v>1364</v>
      </c>
      <c r="O1365">
        <v>100</v>
      </c>
      <c r="P1365">
        <v>5.4</v>
      </c>
      <c r="Q1365">
        <v>2.5000000000000001E-2</v>
      </c>
      <c r="R1365">
        <v>2.1</v>
      </c>
      <c r="S1365">
        <v>0.48</v>
      </c>
      <c r="T1365">
        <v>3</v>
      </c>
    </row>
    <row r="1366" spans="1:20" hidden="1" x14ac:dyDescent="0.3">
      <c r="A1366" t="s">
        <v>5275</v>
      </c>
      <c r="B1366" t="s">
        <v>5276</v>
      </c>
      <c r="C1366" s="1" t="str">
        <f t="shared" si="225"/>
        <v>21:0691</v>
      </c>
      <c r="D1366" s="1" t="str">
        <f t="shared" si="226"/>
        <v>21:0209</v>
      </c>
      <c r="E1366" t="s">
        <v>5277</v>
      </c>
      <c r="F1366" t="s">
        <v>5278</v>
      </c>
      <c r="H1366">
        <v>46.506424799999998</v>
      </c>
      <c r="I1366">
        <v>-79.290306400000006</v>
      </c>
      <c r="J1366" s="1" t="str">
        <f t="shared" si="227"/>
        <v>Fluid (lake)</v>
      </c>
      <c r="K1366" s="1" t="str">
        <f t="shared" si="228"/>
        <v>Untreated Water</v>
      </c>
      <c r="L1366">
        <v>74</v>
      </c>
      <c r="M1366" t="s">
        <v>83</v>
      </c>
      <c r="N1366">
        <v>1365</v>
      </c>
      <c r="O1366">
        <v>110</v>
      </c>
      <c r="P1366">
        <v>5.5</v>
      </c>
      <c r="Q1366">
        <v>2.5000000000000001E-2</v>
      </c>
      <c r="R1366">
        <v>2.5</v>
      </c>
      <c r="S1366">
        <v>0.76</v>
      </c>
      <c r="T1366">
        <v>4</v>
      </c>
    </row>
    <row r="1367" spans="1:20" hidden="1" x14ac:dyDescent="0.3">
      <c r="A1367" t="s">
        <v>5279</v>
      </c>
      <c r="B1367" t="s">
        <v>5280</v>
      </c>
      <c r="C1367" s="1" t="str">
        <f t="shared" si="225"/>
        <v>21:0691</v>
      </c>
      <c r="D1367" s="1" t="str">
        <f t="shared" si="226"/>
        <v>21:0209</v>
      </c>
      <c r="E1367" t="s">
        <v>5281</v>
      </c>
      <c r="F1367" t="s">
        <v>5282</v>
      </c>
      <c r="H1367">
        <v>46.497170799999999</v>
      </c>
      <c r="I1367">
        <v>-79.371538999999999</v>
      </c>
      <c r="J1367" s="1" t="str">
        <f t="shared" si="227"/>
        <v>Fluid (lake)</v>
      </c>
      <c r="K1367" s="1" t="str">
        <f t="shared" si="228"/>
        <v>Untreated Water</v>
      </c>
      <c r="L1367">
        <v>74</v>
      </c>
      <c r="M1367" t="s">
        <v>88</v>
      </c>
      <c r="N1367">
        <v>1366</v>
      </c>
      <c r="O1367">
        <v>70</v>
      </c>
      <c r="P1367">
        <v>4.8</v>
      </c>
      <c r="Q1367">
        <v>2.5000000000000001E-2</v>
      </c>
      <c r="R1367">
        <v>1</v>
      </c>
      <c r="S1367">
        <v>0.24</v>
      </c>
      <c r="T1367">
        <v>1</v>
      </c>
    </row>
    <row r="1368" spans="1:20" hidden="1" x14ac:dyDescent="0.3">
      <c r="A1368" t="s">
        <v>5283</v>
      </c>
      <c r="B1368" t="s">
        <v>5284</v>
      </c>
      <c r="C1368" s="1" t="str">
        <f t="shared" si="225"/>
        <v>21:0691</v>
      </c>
      <c r="D1368" s="1" t="str">
        <f t="shared" si="226"/>
        <v>21:0209</v>
      </c>
      <c r="E1368" t="s">
        <v>5285</v>
      </c>
      <c r="F1368" t="s">
        <v>5286</v>
      </c>
      <c r="H1368">
        <v>46.473446899999999</v>
      </c>
      <c r="I1368">
        <v>-79.397622100000007</v>
      </c>
      <c r="J1368" s="1" t="str">
        <f t="shared" si="227"/>
        <v>Fluid (lake)</v>
      </c>
      <c r="K1368" s="1" t="str">
        <f t="shared" si="228"/>
        <v>Untreated Water</v>
      </c>
      <c r="L1368">
        <v>74</v>
      </c>
      <c r="M1368" t="s">
        <v>93</v>
      </c>
      <c r="N1368">
        <v>1367</v>
      </c>
      <c r="O1368">
        <v>80</v>
      </c>
      <c r="P1368">
        <v>4.7</v>
      </c>
      <c r="Q1368">
        <v>2.5000000000000001E-2</v>
      </c>
      <c r="R1368">
        <v>3.3</v>
      </c>
      <c r="S1368">
        <v>0.48</v>
      </c>
      <c r="T1368">
        <v>1</v>
      </c>
    </row>
    <row r="1369" spans="1:20" hidden="1" x14ac:dyDescent="0.3">
      <c r="A1369" t="s">
        <v>5287</v>
      </c>
      <c r="B1369" t="s">
        <v>5288</v>
      </c>
      <c r="C1369" s="1" t="str">
        <f t="shared" si="225"/>
        <v>21:0691</v>
      </c>
      <c r="D1369" s="1" t="str">
        <f t="shared" si="226"/>
        <v>21:0209</v>
      </c>
      <c r="E1369" t="s">
        <v>5289</v>
      </c>
      <c r="F1369" t="s">
        <v>5290</v>
      </c>
      <c r="H1369">
        <v>46.300493299999999</v>
      </c>
      <c r="I1369">
        <v>-79.1797282</v>
      </c>
      <c r="J1369" s="1" t="str">
        <f t="shared" si="227"/>
        <v>Fluid (lake)</v>
      </c>
      <c r="K1369" s="1" t="str">
        <f t="shared" si="228"/>
        <v>Untreated Water</v>
      </c>
      <c r="L1369">
        <v>74</v>
      </c>
      <c r="M1369" t="s">
        <v>98</v>
      </c>
      <c r="N1369">
        <v>1368</v>
      </c>
      <c r="O1369">
        <v>70</v>
      </c>
      <c r="P1369">
        <v>5.8</v>
      </c>
      <c r="Q1369">
        <v>2.5000000000000001E-2</v>
      </c>
      <c r="R1369">
        <v>4.5</v>
      </c>
      <c r="S1369">
        <v>1.2</v>
      </c>
      <c r="T1369">
        <v>11</v>
      </c>
    </row>
    <row r="1370" spans="1:20" hidden="1" x14ac:dyDescent="0.3">
      <c r="A1370" t="s">
        <v>5291</v>
      </c>
      <c r="B1370" t="s">
        <v>5292</v>
      </c>
      <c r="C1370" s="1" t="str">
        <f t="shared" si="225"/>
        <v>21:0691</v>
      </c>
      <c r="D1370" s="1" t="str">
        <f t="shared" si="226"/>
        <v>21:0209</v>
      </c>
      <c r="E1370" t="s">
        <v>5293</v>
      </c>
      <c r="F1370" t="s">
        <v>5294</v>
      </c>
      <c r="H1370">
        <v>46.275216499999999</v>
      </c>
      <c r="I1370">
        <v>-79.158630500000001</v>
      </c>
      <c r="J1370" s="1" t="str">
        <f t="shared" si="227"/>
        <v>Fluid (lake)</v>
      </c>
      <c r="K1370" s="1" t="str">
        <f t="shared" si="228"/>
        <v>Untreated Water</v>
      </c>
      <c r="L1370">
        <v>74</v>
      </c>
      <c r="M1370" t="s">
        <v>103</v>
      </c>
      <c r="N1370">
        <v>1369</v>
      </c>
      <c r="O1370">
        <v>60</v>
      </c>
      <c r="P1370">
        <v>5.7</v>
      </c>
      <c r="Q1370">
        <v>2.5000000000000001E-2</v>
      </c>
      <c r="R1370">
        <v>3</v>
      </c>
      <c r="S1370">
        <v>0.96</v>
      </c>
      <c r="T1370">
        <v>8</v>
      </c>
    </row>
    <row r="1371" spans="1:20" hidden="1" x14ac:dyDescent="0.3">
      <c r="A1371" t="s">
        <v>5295</v>
      </c>
      <c r="B1371" t="s">
        <v>5296</v>
      </c>
      <c r="C1371" s="1" t="str">
        <f t="shared" si="225"/>
        <v>21:0691</v>
      </c>
      <c r="D1371" s="1" t="str">
        <f t="shared" si="226"/>
        <v>21:0209</v>
      </c>
      <c r="E1371" t="s">
        <v>5297</v>
      </c>
      <c r="F1371" t="s">
        <v>5298</v>
      </c>
      <c r="H1371">
        <v>46.187362</v>
      </c>
      <c r="I1371">
        <v>-79.064701600000006</v>
      </c>
      <c r="J1371" s="1" t="str">
        <f t="shared" si="227"/>
        <v>Fluid (lake)</v>
      </c>
      <c r="K1371" s="1" t="str">
        <f t="shared" si="228"/>
        <v>Untreated Water</v>
      </c>
      <c r="L1371">
        <v>74</v>
      </c>
      <c r="M1371" t="s">
        <v>108</v>
      </c>
      <c r="N1371">
        <v>1370</v>
      </c>
      <c r="O1371">
        <v>50</v>
      </c>
      <c r="P1371">
        <v>5.6</v>
      </c>
      <c r="Q1371">
        <v>2.5000000000000001E-2</v>
      </c>
      <c r="R1371">
        <v>2.2000000000000002</v>
      </c>
      <c r="S1371">
        <v>0.44</v>
      </c>
      <c r="T1371">
        <v>5</v>
      </c>
    </row>
    <row r="1372" spans="1:20" hidden="1" x14ac:dyDescent="0.3">
      <c r="A1372" t="s">
        <v>5299</v>
      </c>
      <c r="B1372" t="s">
        <v>5300</v>
      </c>
      <c r="C1372" s="1" t="str">
        <f t="shared" si="225"/>
        <v>21:0691</v>
      </c>
      <c r="D1372" s="1" t="str">
        <f t="shared" si="226"/>
        <v>21:0209</v>
      </c>
      <c r="E1372" t="s">
        <v>5301</v>
      </c>
      <c r="F1372" t="s">
        <v>5302</v>
      </c>
      <c r="H1372">
        <v>46.001979900000002</v>
      </c>
      <c r="I1372">
        <v>-78.944762299999994</v>
      </c>
      <c r="J1372" s="1" t="str">
        <f t="shared" si="227"/>
        <v>Fluid (lake)</v>
      </c>
      <c r="K1372" s="1" t="str">
        <f t="shared" si="228"/>
        <v>Untreated Water</v>
      </c>
      <c r="L1372">
        <v>74</v>
      </c>
      <c r="M1372" t="s">
        <v>113</v>
      </c>
      <c r="N1372">
        <v>1371</v>
      </c>
      <c r="O1372">
        <v>50</v>
      </c>
      <c r="P1372">
        <v>5.5</v>
      </c>
      <c r="Q1372">
        <v>2.5000000000000001E-2</v>
      </c>
      <c r="R1372">
        <v>1.9</v>
      </c>
      <c r="S1372">
        <v>0.4</v>
      </c>
      <c r="T1372">
        <v>4</v>
      </c>
    </row>
    <row r="1373" spans="1:20" hidden="1" x14ac:dyDescent="0.3">
      <c r="A1373" t="s">
        <v>5303</v>
      </c>
      <c r="B1373" t="s">
        <v>5304</v>
      </c>
      <c r="C1373" s="1" t="str">
        <f t="shared" si="225"/>
        <v>21:0691</v>
      </c>
      <c r="D1373" s="1" t="str">
        <f t="shared" si="226"/>
        <v>21:0209</v>
      </c>
      <c r="E1373" t="s">
        <v>5305</v>
      </c>
      <c r="F1373" t="s">
        <v>5306</v>
      </c>
      <c r="H1373">
        <v>46.005038599999999</v>
      </c>
      <c r="I1373">
        <v>-78.891642700000006</v>
      </c>
      <c r="J1373" s="1" t="str">
        <f t="shared" si="227"/>
        <v>Fluid (lake)</v>
      </c>
      <c r="K1373" s="1" t="str">
        <f t="shared" si="228"/>
        <v>Untreated Water</v>
      </c>
      <c r="L1373">
        <v>75</v>
      </c>
      <c r="M1373" t="s">
        <v>24</v>
      </c>
      <c r="N1373">
        <v>1372</v>
      </c>
      <c r="O1373">
        <v>60</v>
      </c>
      <c r="P1373">
        <v>5.5</v>
      </c>
      <c r="Q1373">
        <v>2.5000000000000001E-2</v>
      </c>
      <c r="R1373">
        <v>2.7</v>
      </c>
      <c r="S1373">
        <v>0.8</v>
      </c>
      <c r="T1373">
        <v>4</v>
      </c>
    </row>
    <row r="1374" spans="1:20" hidden="1" x14ac:dyDescent="0.3">
      <c r="A1374" t="s">
        <v>5307</v>
      </c>
      <c r="B1374" t="s">
        <v>5308</v>
      </c>
      <c r="C1374" s="1" t="str">
        <f t="shared" si="225"/>
        <v>21:0691</v>
      </c>
      <c r="D1374" s="1" t="str">
        <f t="shared" si="226"/>
        <v>21:0209</v>
      </c>
      <c r="E1374" t="s">
        <v>5305</v>
      </c>
      <c r="F1374" t="s">
        <v>5309</v>
      </c>
      <c r="H1374">
        <v>46.005038599999999</v>
      </c>
      <c r="I1374">
        <v>-78.891642700000006</v>
      </c>
      <c r="J1374" s="1" t="str">
        <f t="shared" si="227"/>
        <v>Fluid (lake)</v>
      </c>
      <c r="K1374" s="1" t="str">
        <f t="shared" si="228"/>
        <v>Untreated Water</v>
      </c>
      <c r="L1374">
        <v>75</v>
      </c>
      <c r="M1374" t="s">
        <v>28</v>
      </c>
      <c r="N1374">
        <v>1373</v>
      </c>
      <c r="O1374">
        <v>60</v>
      </c>
      <c r="P1374">
        <v>5.5</v>
      </c>
      <c r="Q1374">
        <v>2.5000000000000001E-2</v>
      </c>
      <c r="R1374">
        <v>2.9</v>
      </c>
      <c r="S1374">
        <v>0.8</v>
      </c>
      <c r="T1374">
        <v>4</v>
      </c>
    </row>
    <row r="1375" spans="1:20" hidden="1" x14ac:dyDescent="0.3">
      <c r="A1375" t="s">
        <v>5310</v>
      </c>
      <c r="B1375" t="s">
        <v>5311</v>
      </c>
      <c r="C1375" s="1" t="str">
        <f t="shared" si="225"/>
        <v>21:0691</v>
      </c>
      <c r="D1375" s="1" t="str">
        <f t="shared" si="226"/>
        <v>21:0209</v>
      </c>
      <c r="E1375" t="s">
        <v>5312</v>
      </c>
      <c r="F1375" t="s">
        <v>5313</v>
      </c>
      <c r="H1375">
        <v>46.281706499999999</v>
      </c>
      <c r="I1375">
        <v>-79.111227299999996</v>
      </c>
      <c r="J1375" s="1" t="str">
        <f t="shared" si="227"/>
        <v>Fluid (lake)</v>
      </c>
      <c r="K1375" s="1" t="str">
        <f t="shared" si="228"/>
        <v>Untreated Water</v>
      </c>
      <c r="L1375">
        <v>75</v>
      </c>
      <c r="M1375" t="s">
        <v>33</v>
      </c>
      <c r="N1375">
        <v>1374</v>
      </c>
      <c r="O1375">
        <v>60</v>
      </c>
      <c r="P1375">
        <v>5.8</v>
      </c>
      <c r="Q1375">
        <v>2.5000000000000001E-2</v>
      </c>
      <c r="R1375">
        <v>5.5</v>
      </c>
      <c r="S1375">
        <v>1.6</v>
      </c>
      <c r="T1375">
        <v>16</v>
      </c>
    </row>
    <row r="1376" spans="1:20" hidden="1" x14ac:dyDescent="0.3">
      <c r="A1376" t="s">
        <v>5314</v>
      </c>
      <c r="B1376" t="s">
        <v>5315</v>
      </c>
      <c r="C1376" s="1" t="str">
        <f t="shared" si="225"/>
        <v>21:0691</v>
      </c>
      <c r="D1376" s="1" t="str">
        <f>HYPERLINK("https://geochem.nrcan.gc.ca/cdogs/content/svy/svy_e.htm", "")</f>
        <v/>
      </c>
      <c r="G1376" s="1" t="str">
        <f>HYPERLINK("https://geochem.nrcan.gc.ca/cdogs/content/cr_/cr_00081_e.htm", "81")</f>
        <v>81</v>
      </c>
      <c r="J1376" t="s">
        <v>46</v>
      </c>
      <c r="K1376" t="s">
        <v>47</v>
      </c>
      <c r="L1376">
        <v>75</v>
      </c>
      <c r="M1376" t="s">
        <v>48</v>
      </c>
      <c r="N1376">
        <v>1375</v>
      </c>
      <c r="O1376">
        <v>70</v>
      </c>
      <c r="P1376">
        <v>7.5</v>
      </c>
      <c r="Q1376">
        <v>0.09</v>
      </c>
      <c r="R1376">
        <v>45</v>
      </c>
      <c r="S1376">
        <v>3.4</v>
      </c>
      <c r="T1376">
        <v>132</v>
      </c>
    </row>
    <row r="1377" spans="1:20" x14ac:dyDescent="0.3">
      <c r="A1377" t="s">
        <v>5316</v>
      </c>
      <c r="B1377" t="s">
        <v>5317</v>
      </c>
      <c r="C1377" s="1" t="str">
        <f t="shared" ref="C1377:C1440" si="229">HYPERLINK("https://geochem.nrcan.gc.ca/cdogs/content/bdl/bdl210695_e.htm", "21:0695")</f>
        <v>21:0695</v>
      </c>
      <c r="D1377" s="1" t="str">
        <f t="shared" ref="D1377:D1384" si="230">HYPERLINK("https://geochem.nrcan.gc.ca/cdogs/content/svy/svy210210_e.htm", "21:0210")</f>
        <v>21:0210</v>
      </c>
      <c r="E1377" t="s">
        <v>5318</v>
      </c>
      <c r="F1377" t="s">
        <v>5319</v>
      </c>
      <c r="H1377">
        <v>48.959415999999997</v>
      </c>
      <c r="I1377">
        <v>-94.541566399999994</v>
      </c>
      <c r="J1377" s="1" t="str">
        <f t="shared" ref="J1377:J1384" si="231">HYPERLINK("https://geochem.nrcan.gc.ca/cdogs/content/kwd/kwd020016_e.htm", "Fluid (lake)")</f>
        <v>Fluid (lake)</v>
      </c>
      <c r="K1377" s="1" t="str">
        <f t="shared" ref="K1377:K1384" si="232">HYPERLINK("https://geochem.nrcan.gc.ca/cdogs/content/kwd/kwd080007_e.htm", "Untreated Water")</f>
        <v>Untreated Water</v>
      </c>
      <c r="L1377">
        <v>1</v>
      </c>
      <c r="M1377" t="s">
        <v>24</v>
      </c>
      <c r="N1377">
        <v>1</v>
      </c>
      <c r="O1377">
        <v>40</v>
      </c>
      <c r="P1377">
        <v>6.1</v>
      </c>
      <c r="Q1377">
        <v>2.5000000000000001E-2</v>
      </c>
      <c r="R1377">
        <v>13.5</v>
      </c>
      <c r="S1377">
        <v>5.6</v>
      </c>
      <c r="T1377">
        <v>55</v>
      </c>
    </row>
    <row r="1378" spans="1:20" x14ac:dyDescent="0.3">
      <c r="A1378" t="s">
        <v>5320</v>
      </c>
      <c r="B1378" t="s">
        <v>5321</v>
      </c>
      <c r="C1378" s="1" t="str">
        <f t="shared" si="229"/>
        <v>21:0695</v>
      </c>
      <c r="D1378" s="1" t="str">
        <f t="shared" si="230"/>
        <v>21:0210</v>
      </c>
      <c r="E1378" t="s">
        <v>5318</v>
      </c>
      <c r="F1378" t="s">
        <v>5322</v>
      </c>
      <c r="H1378">
        <v>48.959415999999997</v>
      </c>
      <c r="I1378">
        <v>-94.541566399999994</v>
      </c>
      <c r="J1378" s="1" t="str">
        <f t="shared" si="231"/>
        <v>Fluid (lake)</v>
      </c>
      <c r="K1378" s="1" t="str">
        <f t="shared" si="232"/>
        <v>Untreated Water</v>
      </c>
      <c r="L1378">
        <v>1</v>
      </c>
      <c r="M1378" t="s">
        <v>28</v>
      </c>
      <c r="N1378">
        <v>2</v>
      </c>
      <c r="O1378">
        <v>50</v>
      </c>
      <c r="P1378">
        <v>6.1</v>
      </c>
      <c r="Q1378">
        <v>2.5000000000000001E-2</v>
      </c>
      <c r="R1378">
        <v>13.5</v>
      </c>
      <c r="S1378">
        <v>5.6</v>
      </c>
      <c r="T1378">
        <v>55</v>
      </c>
    </row>
    <row r="1379" spans="1:20" x14ac:dyDescent="0.3">
      <c r="A1379" t="s">
        <v>5323</v>
      </c>
      <c r="B1379" t="s">
        <v>5324</v>
      </c>
      <c r="C1379" s="1" t="str">
        <f t="shared" si="229"/>
        <v>21:0695</v>
      </c>
      <c r="D1379" s="1" t="str">
        <f t="shared" si="230"/>
        <v>21:0210</v>
      </c>
      <c r="E1379" t="s">
        <v>5325</v>
      </c>
      <c r="F1379" t="s">
        <v>5326</v>
      </c>
      <c r="H1379">
        <v>48.832519300000001</v>
      </c>
      <c r="I1379">
        <v>-94.689233900000005</v>
      </c>
      <c r="J1379" s="1" t="str">
        <f t="shared" si="231"/>
        <v>Fluid (lake)</v>
      </c>
      <c r="K1379" s="1" t="str">
        <f t="shared" si="232"/>
        <v>Untreated Water</v>
      </c>
      <c r="L1379">
        <v>1</v>
      </c>
      <c r="M1379" t="s">
        <v>33</v>
      </c>
      <c r="N1379">
        <v>3</v>
      </c>
      <c r="O1379">
        <v>70</v>
      </c>
      <c r="P1379">
        <v>6.1</v>
      </c>
      <c r="Q1379">
        <v>2.5000000000000001E-2</v>
      </c>
      <c r="R1379">
        <v>12.5</v>
      </c>
      <c r="S1379">
        <v>5.4</v>
      </c>
      <c r="T1379">
        <v>49</v>
      </c>
    </row>
    <row r="1380" spans="1:20" x14ac:dyDescent="0.3">
      <c r="A1380" t="s">
        <v>5327</v>
      </c>
      <c r="B1380" t="s">
        <v>5328</v>
      </c>
      <c r="C1380" s="1" t="str">
        <f t="shared" si="229"/>
        <v>21:0695</v>
      </c>
      <c r="D1380" s="1" t="str">
        <f t="shared" si="230"/>
        <v>21:0210</v>
      </c>
      <c r="E1380" t="s">
        <v>5329</v>
      </c>
      <c r="F1380" t="s">
        <v>5330</v>
      </c>
      <c r="H1380">
        <v>48.839993100000001</v>
      </c>
      <c r="I1380">
        <v>-94.506821200000005</v>
      </c>
      <c r="J1380" s="1" t="str">
        <f t="shared" si="231"/>
        <v>Fluid (lake)</v>
      </c>
      <c r="K1380" s="1" t="str">
        <f t="shared" si="232"/>
        <v>Untreated Water</v>
      </c>
      <c r="L1380">
        <v>1</v>
      </c>
      <c r="M1380" t="s">
        <v>38</v>
      </c>
      <c r="N1380">
        <v>4</v>
      </c>
      <c r="O1380">
        <v>50</v>
      </c>
      <c r="P1380">
        <v>5.9</v>
      </c>
      <c r="Q1380">
        <v>2.5000000000000001E-2</v>
      </c>
      <c r="R1380">
        <v>4.3</v>
      </c>
      <c r="S1380">
        <v>3.6</v>
      </c>
      <c r="T1380">
        <v>22</v>
      </c>
    </row>
    <row r="1381" spans="1:20" x14ac:dyDescent="0.3">
      <c r="A1381" t="s">
        <v>5331</v>
      </c>
      <c r="B1381" t="s">
        <v>5332</v>
      </c>
      <c r="C1381" s="1" t="str">
        <f t="shared" si="229"/>
        <v>21:0695</v>
      </c>
      <c r="D1381" s="1" t="str">
        <f t="shared" si="230"/>
        <v>21:0210</v>
      </c>
      <c r="E1381" t="s">
        <v>5333</v>
      </c>
      <c r="F1381" t="s">
        <v>5334</v>
      </c>
      <c r="H1381">
        <v>48.844350499999997</v>
      </c>
      <c r="I1381">
        <v>-94.366410599999995</v>
      </c>
      <c r="J1381" s="1" t="str">
        <f t="shared" si="231"/>
        <v>Fluid (lake)</v>
      </c>
      <c r="K1381" s="1" t="str">
        <f t="shared" si="232"/>
        <v>Untreated Water</v>
      </c>
      <c r="L1381">
        <v>1</v>
      </c>
      <c r="M1381" t="s">
        <v>43</v>
      </c>
      <c r="N1381">
        <v>5</v>
      </c>
      <c r="O1381">
        <v>40</v>
      </c>
      <c r="P1381">
        <v>5.8</v>
      </c>
      <c r="Q1381">
        <v>2.5000000000000001E-2</v>
      </c>
      <c r="R1381">
        <v>9</v>
      </c>
      <c r="S1381">
        <v>5.4</v>
      </c>
      <c r="T1381">
        <v>40</v>
      </c>
    </row>
    <row r="1382" spans="1:20" x14ac:dyDescent="0.3">
      <c r="A1382" t="s">
        <v>5335</v>
      </c>
      <c r="B1382" t="s">
        <v>5336</v>
      </c>
      <c r="C1382" s="1" t="str">
        <f t="shared" si="229"/>
        <v>21:0695</v>
      </c>
      <c r="D1382" s="1" t="str">
        <f t="shared" si="230"/>
        <v>21:0210</v>
      </c>
      <c r="E1382" t="s">
        <v>5337</v>
      </c>
      <c r="F1382" t="s">
        <v>5338</v>
      </c>
      <c r="H1382">
        <v>48.8482409</v>
      </c>
      <c r="I1382">
        <v>-94.354643699999997</v>
      </c>
      <c r="J1382" s="1" t="str">
        <f t="shared" si="231"/>
        <v>Fluid (lake)</v>
      </c>
      <c r="K1382" s="1" t="str">
        <f t="shared" si="232"/>
        <v>Untreated Water</v>
      </c>
      <c r="L1382">
        <v>1</v>
      </c>
      <c r="M1382" t="s">
        <v>53</v>
      </c>
      <c r="N1382">
        <v>6</v>
      </c>
      <c r="O1382">
        <v>30</v>
      </c>
      <c r="P1382">
        <v>5.7</v>
      </c>
      <c r="Q1382">
        <v>2.5000000000000001E-2</v>
      </c>
      <c r="R1382">
        <v>3.5</v>
      </c>
      <c r="S1382">
        <v>2</v>
      </c>
      <c r="T1382">
        <v>13</v>
      </c>
    </row>
    <row r="1383" spans="1:20" x14ac:dyDescent="0.3">
      <c r="A1383" t="s">
        <v>5339</v>
      </c>
      <c r="B1383" t="s">
        <v>5340</v>
      </c>
      <c r="C1383" s="1" t="str">
        <f t="shared" si="229"/>
        <v>21:0695</v>
      </c>
      <c r="D1383" s="1" t="str">
        <f t="shared" si="230"/>
        <v>21:0210</v>
      </c>
      <c r="E1383" t="s">
        <v>5341</v>
      </c>
      <c r="F1383" t="s">
        <v>5342</v>
      </c>
      <c r="H1383">
        <v>48.994500700000003</v>
      </c>
      <c r="I1383">
        <v>-94.371992500000005</v>
      </c>
      <c r="J1383" s="1" t="str">
        <f t="shared" si="231"/>
        <v>Fluid (lake)</v>
      </c>
      <c r="K1383" s="1" t="str">
        <f t="shared" si="232"/>
        <v>Untreated Water</v>
      </c>
      <c r="L1383">
        <v>1</v>
      </c>
      <c r="M1383" t="s">
        <v>58</v>
      </c>
      <c r="N1383">
        <v>7</v>
      </c>
      <c r="O1383">
        <v>50</v>
      </c>
      <c r="P1383">
        <v>6.3</v>
      </c>
      <c r="Q1383">
        <v>2.5000000000000001E-2</v>
      </c>
      <c r="R1383">
        <v>23.5</v>
      </c>
      <c r="S1383">
        <v>8</v>
      </c>
      <c r="T1383">
        <v>96</v>
      </c>
    </row>
    <row r="1384" spans="1:20" x14ac:dyDescent="0.3">
      <c r="A1384" t="s">
        <v>5343</v>
      </c>
      <c r="B1384" t="s">
        <v>5344</v>
      </c>
      <c r="C1384" s="1" t="str">
        <f t="shared" si="229"/>
        <v>21:0695</v>
      </c>
      <c r="D1384" s="1" t="str">
        <f t="shared" si="230"/>
        <v>21:0210</v>
      </c>
      <c r="E1384" t="s">
        <v>5345</v>
      </c>
      <c r="F1384" t="s">
        <v>5346</v>
      </c>
      <c r="H1384">
        <v>48.945968999999998</v>
      </c>
      <c r="I1384">
        <v>-94.045068700000002</v>
      </c>
      <c r="J1384" s="1" t="str">
        <f t="shared" si="231"/>
        <v>Fluid (lake)</v>
      </c>
      <c r="K1384" s="1" t="str">
        <f t="shared" si="232"/>
        <v>Untreated Water</v>
      </c>
      <c r="L1384">
        <v>1</v>
      </c>
      <c r="M1384" t="s">
        <v>63</v>
      </c>
      <c r="N1384">
        <v>8</v>
      </c>
      <c r="O1384">
        <v>60</v>
      </c>
      <c r="P1384">
        <v>6</v>
      </c>
      <c r="Q1384">
        <v>2.5000000000000001E-2</v>
      </c>
      <c r="R1384">
        <v>9.3000000000000007</v>
      </c>
      <c r="S1384">
        <v>4.2</v>
      </c>
      <c r="T1384">
        <v>39</v>
      </c>
    </row>
    <row r="1385" spans="1:20" hidden="1" x14ac:dyDescent="0.3">
      <c r="A1385" t="s">
        <v>5347</v>
      </c>
      <c r="B1385" t="s">
        <v>5348</v>
      </c>
      <c r="C1385" s="1" t="str">
        <f t="shared" si="229"/>
        <v>21:0695</v>
      </c>
      <c r="D1385" s="1" t="str">
        <f>HYPERLINK("https://geochem.nrcan.gc.ca/cdogs/content/svy/svy_e.htm", "")</f>
        <v/>
      </c>
      <c r="G1385" s="1" t="str">
        <f>HYPERLINK("https://geochem.nrcan.gc.ca/cdogs/content/cr_/cr_00080_e.htm", "80")</f>
        <v>80</v>
      </c>
      <c r="J1385" t="s">
        <v>46</v>
      </c>
      <c r="K1385" t="s">
        <v>47</v>
      </c>
      <c r="L1385">
        <v>1</v>
      </c>
      <c r="M1385" t="s">
        <v>48</v>
      </c>
      <c r="N1385">
        <v>9</v>
      </c>
      <c r="O1385">
        <v>60</v>
      </c>
      <c r="P1385">
        <v>5.9</v>
      </c>
      <c r="Q1385">
        <v>0.25</v>
      </c>
      <c r="R1385">
        <v>13.5</v>
      </c>
      <c r="S1385">
        <v>2.4</v>
      </c>
      <c r="T1385">
        <v>39</v>
      </c>
    </row>
    <row r="1386" spans="1:20" x14ac:dyDescent="0.3">
      <c r="A1386" t="s">
        <v>5349</v>
      </c>
      <c r="B1386" t="s">
        <v>5350</v>
      </c>
      <c r="C1386" s="1" t="str">
        <f t="shared" si="229"/>
        <v>21:0695</v>
      </c>
      <c r="D1386" s="1" t="str">
        <f>HYPERLINK("https://geochem.nrcan.gc.ca/cdogs/content/svy/svy210210_e.htm", "21:0210")</f>
        <v>21:0210</v>
      </c>
      <c r="E1386" t="s">
        <v>5351</v>
      </c>
      <c r="F1386" t="s">
        <v>5352</v>
      </c>
      <c r="H1386">
        <v>49.392444099999999</v>
      </c>
      <c r="I1386">
        <v>-94.024343900000005</v>
      </c>
      <c r="J1386" s="1" t="str">
        <f>HYPERLINK("https://geochem.nrcan.gc.ca/cdogs/content/kwd/kwd020016_e.htm", "Fluid (lake)")</f>
        <v>Fluid (lake)</v>
      </c>
      <c r="K1386" s="1" t="str">
        <f>HYPERLINK("https://geochem.nrcan.gc.ca/cdogs/content/kwd/kwd080007_e.htm", "Untreated Water")</f>
        <v>Untreated Water</v>
      </c>
      <c r="L1386">
        <v>2</v>
      </c>
      <c r="M1386" t="s">
        <v>33</v>
      </c>
      <c r="N1386">
        <v>10</v>
      </c>
      <c r="O1386">
        <v>60</v>
      </c>
      <c r="P1386">
        <v>6.3</v>
      </c>
      <c r="Q1386">
        <v>2.5000000000000001E-2</v>
      </c>
      <c r="R1386">
        <v>23</v>
      </c>
      <c r="S1386">
        <v>3</v>
      </c>
      <c r="T1386">
        <v>60</v>
      </c>
    </row>
    <row r="1387" spans="1:20" x14ac:dyDescent="0.3">
      <c r="A1387" t="s">
        <v>5353</v>
      </c>
      <c r="B1387" t="s">
        <v>5354</v>
      </c>
      <c r="C1387" s="1" t="str">
        <f t="shared" si="229"/>
        <v>21:0695</v>
      </c>
      <c r="D1387" s="1" t="str">
        <f>HYPERLINK("https://geochem.nrcan.gc.ca/cdogs/content/svy/svy210210_e.htm", "21:0210")</f>
        <v>21:0210</v>
      </c>
      <c r="E1387" t="s">
        <v>5355</v>
      </c>
      <c r="F1387" t="s">
        <v>5356</v>
      </c>
      <c r="H1387">
        <v>49.402130100000001</v>
      </c>
      <c r="I1387">
        <v>-94.059486899999996</v>
      </c>
      <c r="J1387" s="1" t="str">
        <f>HYPERLINK("https://geochem.nrcan.gc.ca/cdogs/content/kwd/kwd020016_e.htm", "Fluid (lake)")</f>
        <v>Fluid (lake)</v>
      </c>
      <c r="K1387" s="1" t="str">
        <f>HYPERLINK("https://geochem.nrcan.gc.ca/cdogs/content/kwd/kwd080007_e.htm", "Untreated Water")</f>
        <v>Untreated Water</v>
      </c>
      <c r="L1387">
        <v>2</v>
      </c>
      <c r="M1387" t="s">
        <v>38</v>
      </c>
      <c r="N1387">
        <v>11</v>
      </c>
      <c r="O1387">
        <v>50</v>
      </c>
      <c r="P1387">
        <v>6.1</v>
      </c>
      <c r="Q1387">
        <v>2.5000000000000001E-2</v>
      </c>
      <c r="R1387">
        <v>12.5</v>
      </c>
      <c r="S1387">
        <v>2</v>
      </c>
      <c r="T1387">
        <v>37</v>
      </c>
    </row>
    <row r="1388" spans="1:20" x14ac:dyDescent="0.3">
      <c r="A1388" t="s">
        <v>5357</v>
      </c>
      <c r="B1388" t="s">
        <v>5358</v>
      </c>
      <c r="C1388" s="1" t="str">
        <f t="shared" si="229"/>
        <v>21:0695</v>
      </c>
      <c r="D1388" s="1" t="str">
        <f>HYPERLINK("https://geochem.nrcan.gc.ca/cdogs/content/svy/svy210210_e.htm", "21:0210")</f>
        <v>21:0210</v>
      </c>
      <c r="E1388" t="s">
        <v>5359</v>
      </c>
      <c r="F1388" t="s">
        <v>5360</v>
      </c>
      <c r="H1388">
        <v>49.388796399999997</v>
      </c>
      <c r="I1388">
        <v>-94.182199900000001</v>
      </c>
      <c r="J1388" s="1" t="str">
        <f>HYPERLINK("https://geochem.nrcan.gc.ca/cdogs/content/kwd/kwd020016_e.htm", "Fluid (lake)")</f>
        <v>Fluid (lake)</v>
      </c>
      <c r="K1388" s="1" t="str">
        <f>HYPERLINK("https://geochem.nrcan.gc.ca/cdogs/content/kwd/kwd080007_e.htm", "Untreated Water")</f>
        <v>Untreated Water</v>
      </c>
      <c r="L1388">
        <v>2</v>
      </c>
      <c r="M1388" t="s">
        <v>24</v>
      </c>
      <c r="N1388">
        <v>12</v>
      </c>
      <c r="O1388">
        <v>50</v>
      </c>
      <c r="P1388">
        <v>6.1</v>
      </c>
      <c r="Q1388">
        <v>2.5000000000000001E-2</v>
      </c>
      <c r="R1388">
        <v>11</v>
      </c>
      <c r="S1388">
        <v>2.2999999999999998</v>
      </c>
      <c r="T1388">
        <v>38</v>
      </c>
    </row>
    <row r="1389" spans="1:20" x14ac:dyDescent="0.3">
      <c r="A1389" t="s">
        <v>5361</v>
      </c>
      <c r="B1389" t="s">
        <v>5362</v>
      </c>
      <c r="C1389" s="1" t="str">
        <f t="shared" si="229"/>
        <v>21:0695</v>
      </c>
      <c r="D1389" s="1" t="str">
        <f>HYPERLINK("https://geochem.nrcan.gc.ca/cdogs/content/svy/svy210210_e.htm", "21:0210")</f>
        <v>21:0210</v>
      </c>
      <c r="E1389" t="s">
        <v>5359</v>
      </c>
      <c r="F1389" t="s">
        <v>5363</v>
      </c>
      <c r="H1389">
        <v>49.388796399999997</v>
      </c>
      <c r="I1389">
        <v>-94.182199900000001</v>
      </c>
      <c r="J1389" s="1" t="str">
        <f>HYPERLINK("https://geochem.nrcan.gc.ca/cdogs/content/kwd/kwd020016_e.htm", "Fluid (lake)")</f>
        <v>Fluid (lake)</v>
      </c>
      <c r="K1389" s="1" t="str">
        <f>HYPERLINK("https://geochem.nrcan.gc.ca/cdogs/content/kwd/kwd080007_e.htm", "Untreated Water")</f>
        <v>Untreated Water</v>
      </c>
      <c r="L1389">
        <v>2</v>
      </c>
      <c r="M1389" t="s">
        <v>28</v>
      </c>
      <c r="N1389">
        <v>13</v>
      </c>
      <c r="O1389">
        <v>50</v>
      </c>
      <c r="P1389">
        <v>6.1</v>
      </c>
      <c r="Q1389">
        <v>2.5000000000000001E-2</v>
      </c>
      <c r="R1389">
        <v>11</v>
      </c>
      <c r="S1389">
        <v>2.2000000000000002</v>
      </c>
      <c r="T1389">
        <v>37</v>
      </c>
    </row>
    <row r="1390" spans="1:20" x14ac:dyDescent="0.3">
      <c r="A1390" t="s">
        <v>5364</v>
      </c>
      <c r="B1390" t="s">
        <v>5365</v>
      </c>
      <c r="C1390" s="1" t="str">
        <f t="shared" si="229"/>
        <v>21:0695</v>
      </c>
      <c r="D1390" s="1" t="str">
        <f>HYPERLINK("https://geochem.nrcan.gc.ca/cdogs/content/svy/svy210210_e.htm", "21:0210")</f>
        <v>21:0210</v>
      </c>
      <c r="E1390" t="s">
        <v>5366</v>
      </c>
      <c r="F1390" t="s">
        <v>5367</v>
      </c>
      <c r="H1390">
        <v>49.390118800000003</v>
      </c>
      <c r="I1390">
        <v>-94.2580241</v>
      </c>
      <c r="J1390" s="1" t="str">
        <f>HYPERLINK("https://geochem.nrcan.gc.ca/cdogs/content/kwd/kwd020016_e.htm", "Fluid (lake)")</f>
        <v>Fluid (lake)</v>
      </c>
      <c r="K1390" s="1" t="str">
        <f>HYPERLINK("https://geochem.nrcan.gc.ca/cdogs/content/kwd/kwd080007_e.htm", "Untreated Water")</f>
        <v>Untreated Water</v>
      </c>
      <c r="L1390">
        <v>2</v>
      </c>
      <c r="M1390" t="s">
        <v>43</v>
      </c>
      <c r="N1390">
        <v>14</v>
      </c>
      <c r="O1390">
        <v>50</v>
      </c>
      <c r="P1390">
        <v>5.9</v>
      </c>
      <c r="Q1390">
        <v>2.5000000000000001E-2</v>
      </c>
      <c r="R1390">
        <v>4.8</v>
      </c>
      <c r="S1390">
        <v>1.7</v>
      </c>
      <c r="T1390">
        <v>22</v>
      </c>
    </row>
    <row r="1391" spans="1:20" hidden="1" x14ac:dyDescent="0.3">
      <c r="A1391" t="s">
        <v>5368</v>
      </c>
      <c r="B1391" t="s">
        <v>5369</v>
      </c>
      <c r="C1391" s="1" t="str">
        <f t="shared" si="229"/>
        <v>21:0695</v>
      </c>
      <c r="D1391" s="1" t="str">
        <f>HYPERLINK("https://geochem.nrcan.gc.ca/cdogs/content/svy/svy_e.htm", "")</f>
        <v/>
      </c>
      <c r="G1391" s="1" t="str">
        <f>HYPERLINK("https://geochem.nrcan.gc.ca/cdogs/content/cr_/cr_00080_e.htm", "80")</f>
        <v>80</v>
      </c>
      <c r="J1391" t="s">
        <v>46</v>
      </c>
      <c r="K1391" t="s">
        <v>47</v>
      </c>
      <c r="L1391">
        <v>2</v>
      </c>
      <c r="M1391" t="s">
        <v>48</v>
      </c>
      <c r="N1391">
        <v>15</v>
      </c>
      <c r="O1391">
        <v>60</v>
      </c>
      <c r="P1391">
        <v>6.1</v>
      </c>
      <c r="Q1391">
        <v>0.21</v>
      </c>
      <c r="R1391">
        <v>14.5</v>
      </c>
      <c r="S1391">
        <v>2.4</v>
      </c>
      <c r="T1391">
        <v>38</v>
      </c>
    </row>
    <row r="1392" spans="1:20" x14ac:dyDescent="0.3">
      <c r="A1392" t="s">
        <v>5370</v>
      </c>
      <c r="B1392" t="s">
        <v>5371</v>
      </c>
      <c r="C1392" s="1" t="str">
        <f t="shared" si="229"/>
        <v>21:0695</v>
      </c>
      <c r="D1392" s="1" t="str">
        <f t="shared" ref="D1392:D1418" si="233">HYPERLINK("https://geochem.nrcan.gc.ca/cdogs/content/svy/svy210210_e.htm", "21:0210")</f>
        <v>21:0210</v>
      </c>
      <c r="E1392" t="s">
        <v>5372</v>
      </c>
      <c r="F1392" t="s">
        <v>5373</v>
      </c>
      <c r="H1392">
        <v>49.3911619</v>
      </c>
      <c r="I1392">
        <v>-94.292295999999993</v>
      </c>
      <c r="J1392" s="1" t="str">
        <f t="shared" ref="J1392:J1418" si="234">HYPERLINK("https://geochem.nrcan.gc.ca/cdogs/content/kwd/kwd020016_e.htm", "Fluid (lake)")</f>
        <v>Fluid (lake)</v>
      </c>
      <c r="K1392" s="1" t="str">
        <f t="shared" ref="K1392:K1418" si="235">HYPERLINK("https://geochem.nrcan.gc.ca/cdogs/content/kwd/kwd080007_e.htm", "Untreated Water")</f>
        <v>Untreated Water</v>
      </c>
      <c r="L1392">
        <v>2</v>
      </c>
      <c r="M1392" t="s">
        <v>53</v>
      </c>
      <c r="N1392">
        <v>16</v>
      </c>
      <c r="O1392">
        <v>50</v>
      </c>
      <c r="P1392">
        <v>6.1</v>
      </c>
      <c r="Q1392">
        <v>2.5000000000000001E-2</v>
      </c>
      <c r="R1392">
        <v>10.5</v>
      </c>
      <c r="S1392">
        <v>2.2999999999999998</v>
      </c>
      <c r="T1392">
        <v>36</v>
      </c>
    </row>
    <row r="1393" spans="1:20" x14ac:dyDescent="0.3">
      <c r="A1393" t="s">
        <v>5374</v>
      </c>
      <c r="B1393" t="s">
        <v>5375</v>
      </c>
      <c r="C1393" s="1" t="str">
        <f t="shared" si="229"/>
        <v>21:0695</v>
      </c>
      <c r="D1393" s="1" t="str">
        <f t="shared" si="233"/>
        <v>21:0210</v>
      </c>
      <c r="E1393" t="s">
        <v>5376</v>
      </c>
      <c r="F1393" t="s">
        <v>5377</v>
      </c>
      <c r="H1393">
        <v>49.382880900000004</v>
      </c>
      <c r="I1393">
        <v>-94.333896699999997</v>
      </c>
      <c r="J1393" s="1" t="str">
        <f t="shared" si="234"/>
        <v>Fluid (lake)</v>
      </c>
      <c r="K1393" s="1" t="str">
        <f t="shared" si="235"/>
        <v>Untreated Water</v>
      </c>
      <c r="L1393">
        <v>2</v>
      </c>
      <c r="M1393" t="s">
        <v>58</v>
      </c>
      <c r="N1393">
        <v>17</v>
      </c>
      <c r="O1393">
        <v>50</v>
      </c>
      <c r="P1393">
        <v>6.1</v>
      </c>
      <c r="Q1393">
        <v>2.5000000000000001E-2</v>
      </c>
      <c r="R1393">
        <v>9</v>
      </c>
      <c r="S1393">
        <v>2.5</v>
      </c>
      <c r="T1393">
        <v>35</v>
      </c>
    </row>
    <row r="1394" spans="1:20" x14ac:dyDescent="0.3">
      <c r="A1394" t="s">
        <v>5378</v>
      </c>
      <c r="B1394" t="s">
        <v>5379</v>
      </c>
      <c r="C1394" s="1" t="str">
        <f t="shared" si="229"/>
        <v>21:0695</v>
      </c>
      <c r="D1394" s="1" t="str">
        <f t="shared" si="233"/>
        <v>21:0210</v>
      </c>
      <c r="E1394" t="s">
        <v>5380</v>
      </c>
      <c r="F1394" t="s">
        <v>5381</v>
      </c>
      <c r="H1394">
        <v>49.377957299999998</v>
      </c>
      <c r="I1394">
        <v>-94.400225300000002</v>
      </c>
      <c r="J1394" s="1" t="str">
        <f t="shared" si="234"/>
        <v>Fluid (lake)</v>
      </c>
      <c r="K1394" s="1" t="str">
        <f t="shared" si="235"/>
        <v>Untreated Water</v>
      </c>
      <c r="L1394">
        <v>2</v>
      </c>
      <c r="M1394" t="s">
        <v>63</v>
      </c>
      <c r="N1394">
        <v>18</v>
      </c>
      <c r="O1394">
        <v>50</v>
      </c>
      <c r="P1394">
        <v>5.8</v>
      </c>
      <c r="Q1394">
        <v>2.5000000000000001E-2</v>
      </c>
      <c r="R1394">
        <v>3.3</v>
      </c>
      <c r="S1394">
        <v>1.5</v>
      </c>
      <c r="T1394">
        <v>13</v>
      </c>
    </row>
    <row r="1395" spans="1:20" x14ac:dyDescent="0.3">
      <c r="A1395" t="s">
        <v>5382</v>
      </c>
      <c r="B1395" t="s">
        <v>5383</v>
      </c>
      <c r="C1395" s="1" t="str">
        <f t="shared" si="229"/>
        <v>21:0695</v>
      </c>
      <c r="D1395" s="1" t="str">
        <f t="shared" si="233"/>
        <v>21:0210</v>
      </c>
      <c r="E1395" t="s">
        <v>5384</v>
      </c>
      <c r="F1395" t="s">
        <v>5385</v>
      </c>
      <c r="H1395">
        <v>49.406406199999999</v>
      </c>
      <c r="I1395">
        <v>-94.460834700000007</v>
      </c>
      <c r="J1395" s="1" t="str">
        <f t="shared" si="234"/>
        <v>Fluid (lake)</v>
      </c>
      <c r="K1395" s="1" t="str">
        <f t="shared" si="235"/>
        <v>Untreated Water</v>
      </c>
      <c r="L1395">
        <v>2</v>
      </c>
      <c r="M1395" t="s">
        <v>68</v>
      </c>
      <c r="N1395">
        <v>19</v>
      </c>
      <c r="O1395">
        <v>50</v>
      </c>
      <c r="P1395">
        <v>5.7</v>
      </c>
      <c r="Q1395">
        <v>7.0000000000000007E-2</v>
      </c>
      <c r="R1395">
        <v>3</v>
      </c>
      <c r="S1395">
        <v>1</v>
      </c>
      <c r="T1395">
        <v>13</v>
      </c>
    </row>
    <row r="1396" spans="1:20" x14ac:dyDescent="0.3">
      <c r="A1396" t="s">
        <v>5386</v>
      </c>
      <c r="B1396" t="s">
        <v>5387</v>
      </c>
      <c r="C1396" s="1" t="str">
        <f t="shared" si="229"/>
        <v>21:0695</v>
      </c>
      <c r="D1396" s="1" t="str">
        <f t="shared" si="233"/>
        <v>21:0210</v>
      </c>
      <c r="E1396" t="s">
        <v>5388</v>
      </c>
      <c r="F1396" t="s">
        <v>5389</v>
      </c>
      <c r="H1396">
        <v>49.4232163</v>
      </c>
      <c r="I1396">
        <v>-94.512053699999996</v>
      </c>
      <c r="J1396" s="1" t="str">
        <f t="shared" si="234"/>
        <v>Fluid (lake)</v>
      </c>
      <c r="K1396" s="1" t="str">
        <f t="shared" si="235"/>
        <v>Untreated Water</v>
      </c>
      <c r="L1396">
        <v>2</v>
      </c>
      <c r="M1396" t="s">
        <v>73</v>
      </c>
      <c r="N1396">
        <v>20</v>
      </c>
      <c r="O1396">
        <v>50</v>
      </c>
      <c r="P1396">
        <v>5.7</v>
      </c>
      <c r="Q1396">
        <v>2.5000000000000001E-2</v>
      </c>
      <c r="R1396">
        <v>3.1</v>
      </c>
      <c r="S1396">
        <v>0.96</v>
      </c>
      <c r="T1396">
        <v>12</v>
      </c>
    </row>
    <row r="1397" spans="1:20" x14ac:dyDescent="0.3">
      <c r="A1397" t="s">
        <v>5390</v>
      </c>
      <c r="B1397" t="s">
        <v>5391</v>
      </c>
      <c r="C1397" s="1" t="str">
        <f t="shared" si="229"/>
        <v>21:0695</v>
      </c>
      <c r="D1397" s="1" t="str">
        <f t="shared" si="233"/>
        <v>21:0210</v>
      </c>
      <c r="E1397" t="s">
        <v>5392</v>
      </c>
      <c r="F1397" t="s">
        <v>5393</v>
      </c>
      <c r="H1397">
        <v>49.4122749</v>
      </c>
      <c r="I1397">
        <v>-94.556857699999995</v>
      </c>
      <c r="J1397" s="1" t="str">
        <f t="shared" si="234"/>
        <v>Fluid (lake)</v>
      </c>
      <c r="K1397" s="1" t="str">
        <f t="shared" si="235"/>
        <v>Untreated Water</v>
      </c>
      <c r="L1397">
        <v>2</v>
      </c>
      <c r="M1397" t="s">
        <v>78</v>
      </c>
      <c r="N1397">
        <v>21</v>
      </c>
      <c r="O1397">
        <v>40</v>
      </c>
      <c r="P1397">
        <v>5.7</v>
      </c>
      <c r="Q1397">
        <v>2.5000000000000001E-2</v>
      </c>
      <c r="R1397">
        <v>3.2</v>
      </c>
      <c r="S1397">
        <v>1.2</v>
      </c>
      <c r="T1397">
        <v>12</v>
      </c>
    </row>
    <row r="1398" spans="1:20" x14ac:dyDescent="0.3">
      <c r="A1398" t="s">
        <v>5394</v>
      </c>
      <c r="B1398" t="s">
        <v>5395</v>
      </c>
      <c r="C1398" s="1" t="str">
        <f t="shared" si="229"/>
        <v>21:0695</v>
      </c>
      <c r="D1398" s="1" t="str">
        <f t="shared" si="233"/>
        <v>21:0210</v>
      </c>
      <c r="E1398" t="s">
        <v>5396</v>
      </c>
      <c r="F1398" t="s">
        <v>5397</v>
      </c>
      <c r="H1398">
        <v>49.3747744</v>
      </c>
      <c r="I1398">
        <v>-94.679869800000006</v>
      </c>
      <c r="J1398" s="1" t="str">
        <f t="shared" si="234"/>
        <v>Fluid (lake)</v>
      </c>
      <c r="K1398" s="1" t="str">
        <f t="shared" si="235"/>
        <v>Untreated Water</v>
      </c>
      <c r="L1398">
        <v>2</v>
      </c>
      <c r="M1398" t="s">
        <v>83</v>
      </c>
      <c r="N1398">
        <v>22</v>
      </c>
      <c r="O1398">
        <v>40</v>
      </c>
      <c r="P1398">
        <v>6.1</v>
      </c>
      <c r="Q1398">
        <v>2.5000000000000001E-2</v>
      </c>
      <c r="R1398">
        <v>13.5</v>
      </c>
      <c r="S1398">
        <v>5</v>
      </c>
      <c r="T1398">
        <v>54</v>
      </c>
    </row>
    <row r="1399" spans="1:20" x14ac:dyDescent="0.3">
      <c r="A1399" t="s">
        <v>5398</v>
      </c>
      <c r="B1399" t="s">
        <v>5399</v>
      </c>
      <c r="C1399" s="1" t="str">
        <f t="shared" si="229"/>
        <v>21:0695</v>
      </c>
      <c r="D1399" s="1" t="str">
        <f t="shared" si="233"/>
        <v>21:0210</v>
      </c>
      <c r="E1399" t="s">
        <v>5400</v>
      </c>
      <c r="F1399" t="s">
        <v>5401</v>
      </c>
      <c r="H1399">
        <v>49.383037700000003</v>
      </c>
      <c r="I1399">
        <v>-94.696135100000006</v>
      </c>
      <c r="J1399" s="1" t="str">
        <f t="shared" si="234"/>
        <v>Fluid (lake)</v>
      </c>
      <c r="K1399" s="1" t="str">
        <f t="shared" si="235"/>
        <v>Untreated Water</v>
      </c>
      <c r="L1399">
        <v>2</v>
      </c>
      <c r="M1399" t="s">
        <v>88</v>
      </c>
      <c r="N1399">
        <v>23</v>
      </c>
      <c r="O1399">
        <v>50</v>
      </c>
      <c r="P1399">
        <v>6.2</v>
      </c>
      <c r="Q1399">
        <v>2.5000000000000001E-2</v>
      </c>
      <c r="R1399">
        <v>14</v>
      </c>
      <c r="S1399">
        <v>5</v>
      </c>
      <c r="T1399">
        <v>54</v>
      </c>
    </row>
    <row r="1400" spans="1:20" x14ac:dyDescent="0.3">
      <c r="A1400" t="s">
        <v>5402</v>
      </c>
      <c r="B1400" t="s">
        <v>5403</v>
      </c>
      <c r="C1400" s="1" t="str">
        <f t="shared" si="229"/>
        <v>21:0695</v>
      </c>
      <c r="D1400" s="1" t="str">
        <f t="shared" si="233"/>
        <v>21:0210</v>
      </c>
      <c r="E1400" t="s">
        <v>5404</v>
      </c>
      <c r="F1400" t="s">
        <v>5405</v>
      </c>
      <c r="H1400">
        <v>49.421928200000004</v>
      </c>
      <c r="I1400">
        <v>-94.716105299999995</v>
      </c>
      <c r="J1400" s="1" t="str">
        <f t="shared" si="234"/>
        <v>Fluid (lake)</v>
      </c>
      <c r="K1400" s="1" t="str">
        <f t="shared" si="235"/>
        <v>Untreated Water</v>
      </c>
      <c r="L1400">
        <v>2</v>
      </c>
      <c r="M1400" t="s">
        <v>93</v>
      </c>
      <c r="N1400">
        <v>24</v>
      </c>
      <c r="O1400">
        <v>50</v>
      </c>
      <c r="P1400">
        <v>6.2</v>
      </c>
      <c r="Q1400">
        <v>2.5000000000000001E-2</v>
      </c>
      <c r="R1400">
        <v>15.5</v>
      </c>
      <c r="S1400">
        <v>5.2</v>
      </c>
      <c r="T1400">
        <v>55</v>
      </c>
    </row>
    <row r="1401" spans="1:20" x14ac:dyDescent="0.3">
      <c r="A1401" t="s">
        <v>5406</v>
      </c>
      <c r="B1401" t="s">
        <v>5407</v>
      </c>
      <c r="C1401" s="1" t="str">
        <f t="shared" si="229"/>
        <v>21:0695</v>
      </c>
      <c r="D1401" s="1" t="str">
        <f t="shared" si="233"/>
        <v>21:0210</v>
      </c>
      <c r="E1401" t="s">
        <v>5408</v>
      </c>
      <c r="F1401" t="s">
        <v>5409</v>
      </c>
      <c r="H1401">
        <v>49.411586200000002</v>
      </c>
      <c r="I1401">
        <v>-94.761917600000004</v>
      </c>
      <c r="J1401" s="1" t="str">
        <f t="shared" si="234"/>
        <v>Fluid (lake)</v>
      </c>
      <c r="K1401" s="1" t="str">
        <f t="shared" si="235"/>
        <v>Untreated Water</v>
      </c>
      <c r="L1401">
        <v>2</v>
      </c>
      <c r="M1401" t="s">
        <v>98</v>
      </c>
      <c r="N1401">
        <v>25</v>
      </c>
      <c r="O1401">
        <v>50</v>
      </c>
      <c r="P1401">
        <v>6.2</v>
      </c>
      <c r="Q1401">
        <v>2.5000000000000001E-2</v>
      </c>
      <c r="R1401">
        <v>16</v>
      </c>
      <c r="S1401">
        <v>5.4</v>
      </c>
      <c r="T1401">
        <v>58</v>
      </c>
    </row>
    <row r="1402" spans="1:20" x14ac:dyDescent="0.3">
      <c r="A1402" t="s">
        <v>5410</v>
      </c>
      <c r="B1402" t="s">
        <v>5411</v>
      </c>
      <c r="C1402" s="1" t="str">
        <f t="shared" si="229"/>
        <v>21:0695</v>
      </c>
      <c r="D1402" s="1" t="str">
        <f t="shared" si="233"/>
        <v>21:0210</v>
      </c>
      <c r="E1402" t="s">
        <v>5412</v>
      </c>
      <c r="F1402" t="s">
        <v>5413</v>
      </c>
      <c r="H1402">
        <v>49.408932900000003</v>
      </c>
      <c r="I1402">
        <v>-94.935697099999999</v>
      </c>
      <c r="J1402" s="1" t="str">
        <f t="shared" si="234"/>
        <v>Fluid (lake)</v>
      </c>
      <c r="K1402" s="1" t="str">
        <f t="shared" si="235"/>
        <v>Untreated Water</v>
      </c>
      <c r="L1402">
        <v>2</v>
      </c>
      <c r="M1402" t="s">
        <v>103</v>
      </c>
      <c r="N1402">
        <v>26</v>
      </c>
      <c r="O1402">
        <v>50</v>
      </c>
      <c r="P1402">
        <v>6.2</v>
      </c>
      <c r="Q1402">
        <v>2.5000000000000001E-2</v>
      </c>
      <c r="R1402">
        <v>15</v>
      </c>
      <c r="S1402">
        <v>5.4</v>
      </c>
      <c r="T1402">
        <v>58</v>
      </c>
    </row>
    <row r="1403" spans="1:20" x14ac:dyDescent="0.3">
      <c r="A1403" t="s">
        <v>5414</v>
      </c>
      <c r="B1403" t="s">
        <v>5415</v>
      </c>
      <c r="C1403" s="1" t="str">
        <f t="shared" si="229"/>
        <v>21:0695</v>
      </c>
      <c r="D1403" s="1" t="str">
        <f t="shared" si="233"/>
        <v>21:0210</v>
      </c>
      <c r="E1403" t="s">
        <v>5416</v>
      </c>
      <c r="F1403" t="s">
        <v>5417</v>
      </c>
      <c r="H1403">
        <v>49.389225400000001</v>
      </c>
      <c r="I1403">
        <v>-94.971221299999996</v>
      </c>
      <c r="J1403" s="1" t="str">
        <f t="shared" si="234"/>
        <v>Fluid (lake)</v>
      </c>
      <c r="K1403" s="1" t="str">
        <f t="shared" si="235"/>
        <v>Untreated Water</v>
      </c>
      <c r="L1403">
        <v>2</v>
      </c>
      <c r="M1403" t="s">
        <v>108</v>
      </c>
      <c r="N1403">
        <v>27</v>
      </c>
      <c r="O1403">
        <v>50</v>
      </c>
      <c r="P1403">
        <v>6.2</v>
      </c>
      <c r="Q1403">
        <v>2.5000000000000001E-2</v>
      </c>
      <c r="R1403">
        <v>13</v>
      </c>
      <c r="S1403">
        <v>5.2</v>
      </c>
      <c r="T1403">
        <v>56</v>
      </c>
    </row>
    <row r="1404" spans="1:20" x14ac:dyDescent="0.3">
      <c r="A1404" t="s">
        <v>5418</v>
      </c>
      <c r="B1404" t="s">
        <v>5419</v>
      </c>
      <c r="C1404" s="1" t="str">
        <f t="shared" si="229"/>
        <v>21:0695</v>
      </c>
      <c r="D1404" s="1" t="str">
        <f t="shared" si="233"/>
        <v>21:0210</v>
      </c>
      <c r="E1404" t="s">
        <v>5420</v>
      </c>
      <c r="F1404" t="s">
        <v>5421</v>
      </c>
      <c r="H1404">
        <v>49.370989600000001</v>
      </c>
      <c r="I1404">
        <v>-94.997478700000002</v>
      </c>
      <c r="J1404" s="1" t="str">
        <f t="shared" si="234"/>
        <v>Fluid (lake)</v>
      </c>
      <c r="K1404" s="1" t="str">
        <f t="shared" si="235"/>
        <v>Untreated Water</v>
      </c>
      <c r="L1404">
        <v>2</v>
      </c>
      <c r="M1404" t="s">
        <v>113</v>
      </c>
      <c r="N1404">
        <v>28</v>
      </c>
      <c r="O1404">
        <v>60</v>
      </c>
      <c r="P1404">
        <v>6.3</v>
      </c>
      <c r="Q1404">
        <v>0.1</v>
      </c>
      <c r="R1404">
        <v>17</v>
      </c>
      <c r="S1404">
        <v>6</v>
      </c>
      <c r="T1404">
        <v>72</v>
      </c>
    </row>
    <row r="1405" spans="1:20" x14ac:dyDescent="0.3">
      <c r="A1405" t="s">
        <v>5422</v>
      </c>
      <c r="B1405" t="s">
        <v>5423</v>
      </c>
      <c r="C1405" s="1" t="str">
        <f t="shared" si="229"/>
        <v>21:0695</v>
      </c>
      <c r="D1405" s="1" t="str">
        <f t="shared" si="233"/>
        <v>21:0210</v>
      </c>
      <c r="E1405" t="s">
        <v>5424</v>
      </c>
      <c r="F1405" t="s">
        <v>5425</v>
      </c>
      <c r="H1405">
        <v>49.3717629</v>
      </c>
      <c r="I1405">
        <v>-94.920047100000005</v>
      </c>
      <c r="J1405" s="1" t="str">
        <f t="shared" si="234"/>
        <v>Fluid (lake)</v>
      </c>
      <c r="K1405" s="1" t="str">
        <f t="shared" si="235"/>
        <v>Untreated Water</v>
      </c>
      <c r="L1405">
        <v>3</v>
      </c>
      <c r="M1405" t="s">
        <v>33</v>
      </c>
      <c r="N1405">
        <v>29</v>
      </c>
      <c r="O1405">
        <v>50</v>
      </c>
      <c r="P1405">
        <v>6.3</v>
      </c>
      <c r="Q1405">
        <v>2.5000000000000001E-2</v>
      </c>
      <c r="R1405">
        <v>15.5</v>
      </c>
      <c r="S1405">
        <v>4.8</v>
      </c>
      <c r="T1405">
        <v>59</v>
      </c>
    </row>
    <row r="1406" spans="1:20" x14ac:dyDescent="0.3">
      <c r="A1406" t="s">
        <v>5426</v>
      </c>
      <c r="B1406" t="s">
        <v>5427</v>
      </c>
      <c r="C1406" s="1" t="str">
        <f t="shared" si="229"/>
        <v>21:0695</v>
      </c>
      <c r="D1406" s="1" t="str">
        <f t="shared" si="233"/>
        <v>21:0210</v>
      </c>
      <c r="E1406" t="s">
        <v>5428</v>
      </c>
      <c r="F1406" t="s">
        <v>5429</v>
      </c>
      <c r="H1406">
        <v>49.360373600000003</v>
      </c>
      <c r="I1406">
        <v>-94.872927200000007</v>
      </c>
      <c r="J1406" s="1" t="str">
        <f t="shared" si="234"/>
        <v>Fluid (lake)</v>
      </c>
      <c r="K1406" s="1" t="str">
        <f t="shared" si="235"/>
        <v>Untreated Water</v>
      </c>
      <c r="L1406">
        <v>3</v>
      </c>
      <c r="M1406" t="s">
        <v>24</v>
      </c>
      <c r="N1406">
        <v>30</v>
      </c>
      <c r="O1406">
        <v>50</v>
      </c>
      <c r="P1406">
        <v>6.3</v>
      </c>
      <c r="Q1406">
        <v>2.5000000000000001E-2</v>
      </c>
      <c r="R1406">
        <v>15</v>
      </c>
      <c r="S1406">
        <v>5</v>
      </c>
      <c r="T1406">
        <v>58</v>
      </c>
    </row>
    <row r="1407" spans="1:20" x14ac:dyDescent="0.3">
      <c r="A1407" t="s">
        <v>5430</v>
      </c>
      <c r="B1407" t="s">
        <v>5431</v>
      </c>
      <c r="C1407" s="1" t="str">
        <f t="shared" si="229"/>
        <v>21:0695</v>
      </c>
      <c r="D1407" s="1" t="str">
        <f t="shared" si="233"/>
        <v>21:0210</v>
      </c>
      <c r="E1407" t="s">
        <v>5428</v>
      </c>
      <c r="F1407" t="s">
        <v>5432</v>
      </c>
      <c r="H1407">
        <v>49.360373600000003</v>
      </c>
      <c r="I1407">
        <v>-94.872927200000007</v>
      </c>
      <c r="J1407" s="1" t="str">
        <f t="shared" si="234"/>
        <v>Fluid (lake)</v>
      </c>
      <c r="K1407" s="1" t="str">
        <f t="shared" si="235"/>
        <v>Untreated Water</v>
      </c>
      <c r="L1407">
        <v>3</v>
      </c>
      <c r="M1407" t="s">
        <v>28</v>
      </c>
      <c r="N1407">
        <v>31</v>
      </c>
      <c r="O1407">
        <v>50</v>
      </c>
      <c r="P1407">
        <v>6.2</v>
      </c>
      <c r="Q1407">
        <v>2.5000000000000001E-2</v>
      </c>
      <c r="R1407">
        <v>14.5</v>
      </c>
      <c r="S1407">
        <v>5.2</v>
      </c>
      <c r="T1407">
        <v>57</v>
      </c>
    </row>
    <row r="1408" spans="1:20" x14ac:dyDescent="0.3">
      <c r="A1408" t="s">
        <v>5433</v>
      </c>
      <c r="B1408" t="s">
        <v>5434</v>
      </c>
      <c r="C1408" s="1" t="str">
        <f t="shared" si="229"/>
        <v>21:0695</v>
      </c>
      <c r="D1408" s="1" t="str">
        <f t="shared" si="233"/>
        <v>21:0210</v>
      </c>
      <c r="E1408" t="s">
        <v>5435</v>
      </c>
      <c r="F1408" t="s">
        <v>5436</v>
      </c>
      <c r="H1408">
        <v>49.337674399999997</v>
      </c>
      <c r="I1408">
        <v>-94.850754800000004</v>
      </c>
      <c r="J1408" s="1" t="str">
        <f t="shared" si="234"/>
        <v>Fluid (lake)</v>
      </c>
      <c r="K1408" s="1" t="str">
        <f t="shared" si="235"/>
        <v>Untreated Water</v>
      </c>
      <c r="L1408">
        <v>3</v>
      </c>
      <c r="M1408" t="s">
        <v>38</v>
      </c>
      <c r="N1408">
        <v>32</v>
      </c>
      <c r="O1408">
        <v>50</v>
      </c>
      <c r="P1408">
        <v>6.2</v>
      </c>
      <c r="Q1408">
        <v>2.5000000000000001E-2</v>
      </c>
      <c r="R1408">
        <v>14.5</v>
      </c>
      <c r="S1408">
        <v>5.6</v>
      </c>
      <c r="T1408">
        <v>57</v>
      </c>
    </row>
    <row r="1409" spans="1:20" x14ac:dyDescent="0.3">
      <c r="A1409" t="s">
        <v>5437</v>
      </c>
      <c r="B1409" t="s">
        <v>5438</v>
      </c>
      <c r="C1409" s="1" t="str">
        <f t="shared" si="229"/>
        <v>21:0695</v>
      </c>
      <c r="D1409" s="1" t="str">
        <f t="shared" si="233"/>
        <v>21:0210</v>
      </c>
      <c r="E1409" t="s">
        <v>5439</v>
      </c>
      <c r="F1409" t="s">
        <v>5440</v>
      </c>
      <c r="H1409">
        <v>49.3091455</v>
      </c>
      <c r="I1409">
        <v>-94.809469199999995</v>
      </c>
      <c r="J1409" s="1" t="str">
        <f t="shared" si="234"/>
        <v>Fluid (lake)</v>
      </c>
      <c r="K1409" s="1" t="str">
        <f t="shared" si="235"/>
        <v>Untreated Water</v>
      </c>
      <c r="L1409">
        <v>3</v>
      </c>
      <c r="M1409" t="s">
        <v>43</v>
      </c>
      <c r="N1409">
        <v>33</v>
      </c>
      <c r="O1409">
        <v>50</v>
      </c>
      <c r="P1409">
        <v>6.2</v>
      </c>
      <c r="Q1409">
        <v>2.5000000000000001E-2</v>
      </c>
      <c r="R1409">
        <v>15</v>
      </c>
      <c r="S1409">
        <v>4.5999999999999996</v>
      </c>
      <c r="T1409">
        <v>58</v>
      </c>
    </row>
    <row r="1410" spans="1:20" x14ac:dyDescent="0.3">
      <c r="A1410" t="s">
        <v>5441</v>
      </c>
      <c r="B1410" t="s">
        <v>5442</v>
      </c>
      <c r="C1410" s="1" t="str">
        <f t="shared" si="229"/>
        <v>21:0695</v>
      </c>
      <c r="D1410" s="1" t="str">
        <f t="shared" si="233"/>
        <v>21:0210</v>
      </c>
      <c r="E1410" t="s">
        <v>5443</v>
      </c>
      <c r="F1410" t="s">
        <v>5444</v>
      </c>
      <c r="H1410">
        <v>49.3528187</v>
      </c>
      <c r="I1410">
        <v>-94.808413799999997</v>
      </c>
      <c r="J1410" s="1" t="str">
        <f t="shared" si="234"/>
        <v>Fluid (lake)</v>
      </c>
      <c r="K1410" s="1" t="str">
        <f t="shared" si="235"/>
        <v>Untreated Water</v>
      </c>
      <c r="L1410">
        <v>3</v>
      </c>
      <c r="M1410" t="s">
        <v>53</v>
      </c>
      <c r="N1410">
        <v>34</v>
      </c>
      <c r="O1410">
        <v>50</v>
      </c>
      <c r="P1410">
        <v>6.2</v>
      </c>
      <c r="Q1410">
        <v>2.5000000000000001E-2</v>
      </c>
      <c r="R1410">
        <v>13.5</v>
      </c>
      <c r="S1410">
        <v>5.4</v>
      </c>
      <c r="T1410">
        <v>58</v>
      </c>
    </row>
    <row r="1411" spans="1:20" x14ac:dyDescent="0.3">
      <c r="A1411" t="s">
        <v>5445</v>
      </c>
      <c r="B1411" t="s">
        <v>5446</v>
      </c>
      <c r="C1411" s="1" t="str">
        <f t="shared" si="229"/>
        <v>21:0695</v>
      </c>
      <c r="D1411" s="1" t="str">
        <f t="shared" si="233"/>
        <v>21:0210</v>
      </c>
      <c r="E1411" t="s">
        <v>5447</v>
      </c>
      <c r="F1411" t="s">
        <v>5448</v>
      </c>
      <c r="H1411">
        <v>49.367253300000002</v>
      </c>
      <c r="I1411">
        <v>-94.779079899999999</v>
      </c>
      <c r="J1411" s="1" t="str">
        <f t="shared" si="234"/>
        <v>Fluid (lake)</v>
      </c>
      <c r="K1411" s="1" t="str">
        <f t="shared" si="235"/>
        <v>Untreated Water</v>
      </c>
      <c r="L1411">
        <v>3</v>
      </c>
      <c r="M1411" t="s">
        <v>58</v>
      </c>
      <c r="N1411">
        <v>35</v>
      </c>
      <c r="O1411">
        <v>50</v>
      </c>
      <c r="P1411">
        <v>6.4</v>
      </c>
      <c r="Q1411">
        <v>2.5000000000000001E-2</v>
      </c>
      <c r="R1411">
        <v>13.5</v>
      </c>
      <c r="S1411">
        <v>5</v>
      </c>
      <c r="T1411">
        <v>57</v>
      </c>
    </row>
    <row r="1412" spans="1:20" x14ac:dyDescent="0.3">
      <c r="A1412" t="s">
        <v>5449</v>
      </c>
      <c r="B1412" t="s">
        <v>5450</v>
      </c>
      <c r="C1412" s="1" t="str">
        <f t="shared" si="229"/>
        <v>21:0695</v>
      </c>
      <c r="D1412" s="1" t="str">
        <f t="shared" si="233"/>
        <v>21:0210</v>
      </c>
      <c r="E1412" t="s">
        <v>5451</v>
      </c>
      <c r="F1412" t="s">
        <v>5452</v>
      </c>
      <c r="H1412">
        <v>49.339027899999998</v>
      </c>
      <c r="I1412">
        <v>-94.741057100000006</v>
      </c>
      <c r="J1412" s="1" t="str">
        <f t="shared" si="234"/>
        <v>Fluid (lake)</v>
      </c>
      <c r="K1412" s="1" t="str">
        <f t="shared" si="235"/>
        <v>Untreated Water</v>
      </c>
      <c r="L1412">
        <v>3</v>
      </c>
      <c r="M1412" t="s">
        <v>63</v>
      </c>
      <c r="N1412">
        <v>36</v>
      </c>
      <c r="O1412">
        <v>50</v>
      </c>
      <c r="P1412">
        <v>6.1</v>
      </c>
      <c r="Q1412">
        <v>2.5000000000000001E-2</v>
      </c>
      <c r="R1412">
        <v>13</v>
      </c>
      <c r="S1412">
        <v>4.8</v>
      </c>
      <c r="T1412">
        <v>56</v>
      </c>
    </row>
    <row r="1413" spans="1:20" x14ac:dyDescent="0.3">
      <c r="A1413" t="s">
        <v>5453</v>
      </c>
      <c r="B1413" t="s">
        <v>5454</v>
      </c>
      <c r="C1413" s="1" t="str">
        <f t="shared" si="229"/>
        <v>21:0695</v>
      </c>
      <c r="D1413" s="1" t="str">
        <f t="shared" si="233"/>
        <v>21:0210</v>
      </c>
      <c r="E1413" t="s">
        <v>5455</v>
      </c>
      <c r="F1413" t="s">
        <v>5456</v>
      </c>
      <c r="H1413">
        <v>49.326112899999998</v>
      </c>
      <c r="I1413">
        <v>-94.647618300000005</v>
      </c>
      <c r="J1413" s="1" t="str">
        <f t="shared" si="234"/>
        <v>Fluid (lake)</v>
      </c>
      <c r="K1413" s="1" t="str">
        <f t="shared" si="235"/>
        <v>Untreated Water</v>
      </c>
      <c r="L1413">
        <v>3</v>
      </c>
      <c r="M1413" t="s">
        <v>68</v>
      </c>
      <c r="N1413">
        <v>37</v>
      </c>
      <c r="O1413">
        <v>50</v>
      </c>
      <c r="P1413">
        <v>6.1</v>
      </c>
      <c r="Q1413">
        <v>2.5000000000000001E-2</v>
      </c>
      <c r="R1413">
        <v>14</v>
      </c>
      <c r="S1413">
        <v>4.4000000000000004</v>
      </c>
      <c r="T1413">
        <v>54</v>
      </c>
    </row>
    <row r="1414" spans="1:20" x14ac:dyDescent="0.3">
      <c r="A1414" t="s">
        <v>5457</v>
      </c>
      <c r="B1414" t="s">
        <v>5458</v>
      </c>
      <c r="C1414" s="1" t="str">
        <f t="shared" si="229"/>
        <v>21:0695</v>
      </c>
      <c r="D1414" s="1" t="str">
        <f t="shared" si="233"/>
        <v>21:0210</v>
      </c>
      <c r="E1414" t="s">
        <v>5459</v>
      </c>
      <c r="F1414" t="s">
        <v>5460</v>
      </c>
      <c r="H1414">
        <v>49.359731600000003</v>
      </c>
      <c r="I1414">
        <v>-94.648149000000004</v>
      </c>
      <c r="J1414" s="1" t="str">
        <f t="shared" si="234"/>
        <v>Fluid (lake)</v>
      </c>
      <c r="K1414" s="1" t="str">
        <f t="shared" si="235"/>
        <v>Untreated Water</v>
      </c>
      <c r="L1414">
        <v>3</v>
      </c>
      <c r="M1414" t="s">
        <v>73</v>
      </c>
      <c r="N1414">
        <v>38</v>
      </c>
      <c r="O1414">
        <v>50</v>
      </c>
      <c r="P1414">
        <v>6.1</v>
      </c>
      <c r="Q1414">
        <v>2.5000000000000001E-2</v>
      </c>
      <c r="R1414">
        <v>14.5</v>
      </c>
      <c r="S1414">
        <v>5</v>
      </c>
      <c r="T1414">
        <v>53</v>
      </c>
    </row>
    <row r="1415" spans="1:20" x14ac:dyDescent="0.3">
      <c r="A1415" t="s">
        <v>5461</v>
      </c>
      <c r="B1415" t="s">
        <v>5462</v>
      </c>
      <c r="C1415" s="1" t="str">
        <f t="shared" si="229"/>
        <v>21:0695</v>
      </c>
      <c r="D1415" s="1" t="str">
        <f t="shared" si="233"/>
        <v>21:0210</v>
      </c>
      <c r="E1415" t="s">
        <v>5463</v>
      </c>
      <c r="F1415" t="s">
        <v>5464</v>
      </c>
      <c r="H1415">
        <v>49.363325099999997</v>
      </c>
      <c r="I1415">
        <v>-94.595310400000002</v>
      </c>
      <c r="J1415" s="1" t="str">
        <f t="shared" si="234"/>
        <v>Fluid (lake)</v>
      </c>
      <c r="K1415" s="1" t="str">
        <f t="shared" si="235"/>
        <v>Untreated Water</v>
      </c>
      <c r="L1415">
        <v>3</v>
      </c>
      <c r="M1415" t="s">
        <v>78</v>
      </c>
      <c r="N1415">
        <v>39</v>
      </c>
      <c r="O1415">
        <v>50</v>
      </c>
      <c r="P1415">
        <v>6.2</v>
      </c>
      <c r="Q1415">
        <v>2.5000000000000001E-2</v>
      </c>
      <c r="R1415">
        <v>11</v>
      </c>
      <c r="S1415">
        <v>4.8</v>
      </c>
      <c r="T1415">
        <v>44</v>
      </c>
    </row>
    <row r="1416" spans="1:20" x14ac:dyDescent="0.3">
      <c r="A1416" t="s">
        <v>5465</v>
      </c>
      <c r="B1416" t="s">
        <v>5466</v>
      </c>
      <c r="C1416" s="1" t="str">
        <f t="shared" si="229"/>
        <v>21:0695</v>
      </c>
      <c r="D1416" s="1" t="str">
        <f t="shared" si="233"/>
        <v>21:0210</v>
      </c>
      <c r="E1416" t="s">
        <v>5467</v>
      </c>
      <c r="F1416" t="s">
        <v>5468</v>
      </c>
      <c r="H1416">
        <v>49.386943600000002</v>
      </c>
      <c r="I1416">
        <v>-94.499089999999995</v>
      </c>
      <c r="J1416" s="1" t="str">
        <f t="shared" si="234"/>
        <v>Fluid (lake)</v>
      </c>
      <c r="K1416" s="1" t="str">
        <f t="shared" si="235"/>
        <v>Untreated Water</v>
      </c>
      <c r="L1416">
        <v>3</v>
      </c>
      <c r="M1416" t="s">
        <v>83</v>
      </c>
      <c r="N1416">
        <v>40</v>
      </c>
      <c r="O1416">
        <v>50</v>
      </c>
      <c r="P1416">
        <v>5.6</v>
      </c>
      <c r="Q1416">
        <v>2.5000000000000001E-2</v>
      </c>
      <c r="R1416">
        <v>2.5</v>
      </c>
      <c r="S1416">
        <v>0.84</v>
      </c>
      <c r="T1416">
        <v>9</v>
      </c>
    </row>
    <row r="1417" spans="1:20" x14ac:dyDescent="0.3">
      <c r="A1417" t="s">
        <v>5469</v>
      </c>
      <c r="B1417" t="s">
        <v>5470</v>
      </c>
      <c r="C1417" s="1" t="str">
        <f t="shared" si="229"/>
        <v>21:0695</v>
      </c>
      <c r="D1417" s="1" t="str">
        <f t="shared" si="233"/>
        <v>21:0210</v>
      </c>
      <c r="E1417" t="s">
        <v>5471</v>
      </c>
      <c r="F1417" t="s">
        <v>5472</v>
      </c>
      <c r="H1417">
        <v>49.371194199999998</v>
      </c>
      <c r="I1417">
        <v>-94.477989199999996</v>
      </c>
      <c r="J1417" s="1" t="str">
        <f t="shared" si="234"/>
        <v>Fluid (lake)</v>
      </c>
      <c r="K1417" s="1" t="str">
        <f t="shared" si="235"/>
        <v>Untreated Water</v>
      </c>
      <c r="L1417">
        <v>3</v>
      </c>
      <c r="M1417" t="s">
        <v>88</v>
      </c>
      <c r="N1417">
        <v>41</v>
      </c>
      <c r="O1417">
        <v>40</v>
      </c>
      <c r="P1417">
        <v>5.6</v>
      </c>
      <c r="Q1417">
        <v>2.5000000000000001E-2</v>
      </c>
      <c r="R1417">
        <v>2.2000000000000002</v>
      </c>
      <c r="S1417">
        <v>0.84</v>
      </c>
      <c r="T1417">
        <v>7</v>
      </c>
    </row>
    <row r="1418" spans="1:20" x14ac:dyDescent="0.3">
      <c r="A1418" t="s">
        <v>5473</v>
      </c>
      <c r="B1418" t="s">
        <v>5474</v>
      </c>
      <c r="C1418" s="1" t="str">
        <f t="shared" si="229"/>
        <v>21:0695</v>
      </c>
      <c r="D1418" s="1" t="str">
        <f t="shared" si="233"/>
        <v>21:0210</v>
      </c>
      <c r="E1418" t="s">
        <v>5475</v>
      </c>
      <c r="F1418" t="s">
        <v>5476</v>
      </c>
      <c r="H1418">
        <v>49.358815399999997</v>
      </c>
      <c r="I1418">
        <v>-94.431674599999994</v>
      </c>
      <c r="J1418" s="1" t="str">
        <f t="shared" si="234"/>
        <v>Fluid (lake)</v>
      </c>
      <c r="K1418" s="1" t="str">
        <f t="shared" si="235"/>
        <v>Untreated Water</v>
      </c>
      <c r="L1418">
        <v>3</v>
      </c>
      <c r="M1418" t="s">
        <v>93</v>
      </c>
      <c r="N1418">
        <v>42</v>
      </c>
      <c r="O1418">
        <v>40</v>
      </c>
      <c r="P1418">
        <v>5.5</v>
      </c>
      <c r="Q1418">
        <v>2.5000000000000001E-2</v>
      </c>
      <c r="R1418">
        <v>2.4</v>
      </c>
      <c r="S1418">
        <v>0.96</v>
      </c>
      <c r="T1418">
        <v>6</v>
      </c>
    </row>
    <row r="1419" spans="1:20" hidden="1" x14ac:dyDescent="0.3">
      <c r="A1419" t="s">
        <v>5477</v>
      </c>
      <c r="B1419" t="s">
        <v>5478</v>
      </c>
      <c r="C1419" s="1" t="str">
        <f t="shared" si="229"/>
        <v>21:0695</v>
      </c>
      <c r="D1419" s="1" t="str">
        <f>HYPERLINK("https://geochem.nrcan.gc.ca/cdogs/content/svy/svy_e.htm", "")</f>
        <v/>
      </c>
      <c r="G1419" s="1" t="str">
        <f>HYPERLINK("https://geochem.nrcan.gc.ca/cdogs/content/cr_/cr_00080_e.htm", "80")</f>
        <v>80</v>
      </c>
      <c r="J1419" t="s">
        <v>46</v>
      </c>
      <c r="K1419" t="s">
        <v>47</v>
      </c>
      <c r="L1419">
        <v>3</v>
      </c>
      <c r="M1419" t="s">
        <v>48</v>
      </c>
      <c r="N1419">
        <v>43</v>
      </c>
      <c r="O1419">
        <v>50</v>
      </c>
      <c r="P1419">
        <v>6</v>
      </c>
      <c r="Q1419">
        <v>0.22</v>
      </c>
      <c r="R1419">
        <v>12</v>
      </c>
      <c r="S1419">
        <v>2.4</v>
      </c>
      <c r="T1419">
        <v>39</v>
      </c>
    </row>
    <row r="1420" spans="1:20" x14ac:dyDescent="0.3">
      <c r="A1420" t="s">
        <v>5479</v>
      </c>
      <c r="B1420" t="s">
        <v>5480</v>
      </c>
      <c r="C1420" s="1" t="str">
        <f t="shared" si="229"/>
        <v>21:0695</v>
      </c>
      <c r="D1420" s="1" t="str">
        <f t="shared" ref="D1420:D1427" si="236">HYPERLINK("https://geochem.nrcan.gc.ca/cdogs/content/svy/svy210210_e.htm", "21:0210")</f>
        <v>21:0210</v>
      </c>
      <c r="E1420" t="s">
        <v>5481</v>
      </c>
      <c r="F1420" t="s">
        <v>5482</v>
      </c>
      <c r="H1420">
        <v>49.3540128</v>
      </c>
      <c r="I1420">
        <v>-94.386642800000004</v>
      </c>
      <c r="J1420" s="1" t="str">
        <f t="shared" ref="J1420:J1427" si="237">HYPERLINK("https://geochem.nrcan.gc.ca/cdogs/content/kwd/kwd020016_e.htm", "Fluid (lake)")</f>
        <v>Fluid (lake)</v>
      </c>
      <c r="K1420" s="1" t="str">
        <f t="shared" ref="K1420:K1427" si="238">HYPERLINK("https://geochem.nrcan.gc.ca/cdogs/content/kwd/kwd080007_e.htm", "Untreated Water")</f>
        <v>Untreated Water</v>
      </c>
      <c r="L1420">
        <v>3</v>
      </c>
      <c r="M1420" t="s">
        <v>98</v>
      </c>
      <c r="N1420">
        <v>44</v>
      </c>
      <c r="O1420">
        <v>60</v>
      </c>
      <c r="P1420">
        <v>5.8</v>
      </c>
      <c r="Q1420">
        <v>2.5000000000000001E-2</v>
      </c>
      <c r="R1420">
        <v>4</v>
      </c>
      <c r="S1420">
        <v>1.4</v>
      </c>
      <c r="T1420">
        <v>20</v>
      </c>
    </row>
    <row r="1421" spans="1:20" x14ac:dyDescent="0.3">
      <c r="A1421" t="s">
        <v>5483</v>
      </c>
      <c r="B1421" t="s">
        <v>5484</v>
      </c>
      <c r="C1421" s="1" t="str">
        <f t="shared" si="229"/>
        <v>21:0695</v>
      </c>
      <c r="D1421" s="1" t="str">
        <f t="shared" si="236"/>
        <v>21:0210</v>
      </c>
      <c r="E1421" t="s">
        <v>5485</v>
      </c>
      <c r="F1421" t="s">
        <v>5486</v>
      </c>
      <c r="H1421">
        <v>49.342448099999999</v>
      </c>
      <c r="I1421">
        <v>-94.308477300000007</v>
      </c>
      <c r="J1421" s="1" t="str">
        <f t="shared" si="237"/>
        <v>Fluid (lake)</v>
      </c>
      <c r="K1421" s="1" t="str">
        <f t="shared" si="238"/>
        <v>Untreated Water</v>
      </c>
      <c r="L1421">
        <v>3</v>
      </c>
      <c r="M1421" t="s">
        <v>103</v>
      </c>
      <c r="N1421">
        <v>45</v>
      </c>
      <c r="O1421">
        <v>50</v>
      </c>
      <c r="P1421">
        <v>5.7</v>
      </c>
      <c r="Q1421">
        <v>2.5000000000000001E-2</v>
      </c>
      <c r="R1421">
        <v>2.4</v>
      </c>
      <c r="S1421">
        <v>1</v>
      </c>
      <c r="T1421">
        <v>7</v>
      </c>
    </row>
    <row r="1422" spans="1:20" x14ac:dyDescent="0.3">
      <c r="A1422" t="s">
        <v>5487</v>
      </c>
      <c r="B1422" t="s">
        <v>5488</v>
      </c>
      <c r="C1422" s="1" t="str">
        <f t="shared" si="229"/>
        <v>21:0695</v>
      </c>
      <c r="D1422" s="1" t="str">
        <f t="shared" si="236"/>
        <v>21:0210</v>
      </c>
      <c r="E1422" t="s">
        <v>5489</v>
      </c>
      <c r="F1422" t="s">
        <v>5490</v>
      </c>
      <c r="H1422">
        <v>49.336506</v>
      </c>
      <c r="I1422">
        <v>-94.262067400000007</v>
      </c>
      <c r="J1422" s="1" t="str">
        <f t="shared" si="237"/>
        <v>Fluid (lake)</v>
      </c>
      <c r="K1422" s="1" t="str">
        <f t="shared" si="238"/>
        <v>Untreated Water</v>
      </c>
      <c r="L1422">
        <v>3</v>
      </c>
      <c r="M1422" t="s">
        <v>108</v>
      </c>
      <c r="N1422">
        <v>46</v>
      </c>
      <c r="O1422">
        <v>50</v>
      </c>
      <c r="P1422">
        <v>5.7</v>
      </c>
      <c r="Q1422">
        <v>2.5000000000000001E-2</v>
      </c>
      <c r="R1422">
        <v>2.4</v>
      </c>
      <c r="S1422">
        <v>1.2</v>
      </c>
      <c r="T1422">
        <v>8</v>
      </c>
    </row>
    <row r="1423" spans="1:20" x14ac:dyDescent="0.3">
      <c r="A1423" t="s">
        <v>5491</v>
      </c>
      <c r="B1423" t="s">
        <v>5492</v>
      </c>
      <c r="C1423" s="1" t="str">
        <f t="shared" si="229"/>
        <v>21:0695</v>
      </c>
      <c r="D1423" s="1" t="str">
        <f t="shared" si="236"/>
        <v>21:0210</v>
      </c>
      <c r="E1423" t="s">
        <v>5493</v>
      </c>
      <c r="F1423" t="s">
        <v>5494</v>
      </c>
      <c r="H1423">
        <v>49.3685999</v>
      </c>
      <c r="I1423">
        <v>-94.255684400000007</v>
      </c>
      <c r="J1423" s="1" t="str">
        <f t="shared" si="237"/>
        <v>Fluid (lake)</v>
      </c>
      <c r="K1423" s="1" t="str">
        <f t="shared" si="238"/>
        <v>Untreated Water</v>
      </c>
      <c r="L1423">
        <v>3</v>
      </c>
      <c r="M1423" t="s">
        <v>113</v>
      </c>
      <c r="N1423">
        <v>47</v>
      </c>
      <c r="O1423">
        <v>50</v>
      </c>
      <c r="P1423">
        <v>5.6</v>
      </c>
      <c r="Q1423">
        <v>2.5000000000000001E-2</v>
      </c>
      <c r="R1423">
        <v>2.6</v>
      </c>
      <c r="S1423">
        <v>1</v>
      </c>
      <c r="T1423">
        <v>8</v>
      </c>
    </row>
    <row r="1424" spans="1:20" x14ac:dyDescent="0.3">
      <c r="A1424" t="s">
        <v>5495</v>
      </c>
      <c r="B1424" t="s">
        <v>5496</v>
      </c>
      <c r="C1424" s="1" t="str">
        <f t="shared" si="229"/>
        <v>21:0695</v>
      </c>
      <c r="D1424" s="1" t="str">
        <f t="shared" si="236"/>
        <v>21:0210</v>
      </c>
      <c r="E1424" t="s">
        <v>5497</v>
      </c>
      <c r="F1424" t="s">
        <v>5498</v>
      </c>
      <c r="H1424">
        <v>49.339127300000001</v>
      </c>
      <c r="I1424">
        <v>-94.187108100000003</v>
      </c>
      <c r="J1424" s="1" t="str">
        <f t="shared" si="237"/>
        <v>Fluid (lake)</v>
      </c>
      <c r="K1424" s="1" t="str">
        <f t="shared" si="238"/>
        <v>Untreated Water</v>
      </c>
      <c r="L1424">
        <v>4</v>
      </c>
      <c r="M1424" t="s">
        <v>24</v>
      </c>
      <c r="N1424">
        <v>48</v>
      </c>
      <c r="O1424">
        <v>60</v>
      </c>
      <c r="P1424">
        <v>5.9</v>
      </c>
      <c r="Q1424">
        <v>2.5000000000000001E-2</v>
      </c>
      <c r="R1424">
        <v>8.1</v>
      </c>
      <c r="S1424">
        <v>2.4</v>
      </c>
      <c r="T1424">
        <v>30</v>
      </c>
    </row>
    <row r="1425" spans="1:20" x14ac:dyDescent="0.3">
      <c r="A1425" t="s">
        <v>5499</v>
      </c>
      <c r="B1425" t="s">
        <v>5500</v>
      </c>
      <c r="C1425" s="1" t="str">
        <f t="shared" si="229"/>
        <v>21:0695</v>
      </c>
      <c r="D1425" s="1" t="str">
        <f t="shared" si="236"/>
        <v>21:0210</v>
      </c>
      <c r="E1425" t="s">
        <v>5497</v>
      </c>
      <c r="F1425" t="s">
        <v>5501</v>
      </c>
      <c r="H1425">
        <v>49.339127300000001</v>
      </c>
      <c r="I1425">
        <v>-94.187108100000003</v>
      </c>
      <c r="J1425" s="1" t="str">
        <f t="shared" si="237"/>
        <v>Fluid (lake)</v>
      </c>
      <c r="K1425" s="1" t="str">
        <f t="shared" si="238"/>
        <v>Untreated Water</v>
      </c>
      <c r="L1425">
        <v>4</v>
      </c>
      <c r="M1425" t="s">
        <v>28</v>
      </c>
      <c r="N1425">
        <v>49</v>
      </c>
      <c r="O1425">
        <v>50</v>
      </c>
      <c r="P1425">
        <v>6</v>
      </c>
      <c r="Q1425">
        <v>2.5000000000000001E-2</v>
      </c>
      <c r="R1425">
        <v>8.1</v>
      </c>
      <c r="S1425">
        <v>2.2000000000000002</v>
      </c>
      <c r="T1425">
        <v>29</v>
      </c>
    </row>
    <row r="1426" spans="1:20" x14ac:dyDescent="0.3">
      <c r="A1426" t="s">
        <v>5502</v>
      </c>
      <c r="B1426" t="s">
        <v>5503</v>
      </c>
      <c r="C1426" s="1" t="str">
        <f t="shared" si="229"/>
        <v>21:0695</v>
      </c>
      <c r="D1426" s="1" t="str">
        <f t="shared" si="236"/>
        <v>21:0210</v>
      </c>
      <c r="E1426" t="s">
        <v>5504</v>
      </c>
      <c r="F1426" t="s">
        <v>5505</v>
      </c>
      <c r="H1426">
        <v>49.351925299999998</v>
      </c>
      <c r="I1426">
        <v>-94.154533900000004</v>
      </c>
      <c r="J1426" s="1" t="str">
        <f t="shared" si="237"/>
        <v>Fluid (lake)</v>
      </c>
      <c r="K1426" s="1" t="str">
        <f t="shared" si="238"/>
        <v>Untreated Water</v>
      </c>
      <c r="L1426">
        <v>4</v>
      </c>
      <c r="M1426" t="s">
        <v>33</v>
      </c>
      <c r="N1426">
        <v>50</v>
      </c>
      <c r="O1426">
        <v>40</v>
      </c>
      <c r="P1426">
        <v>6.1</v>
      </c>
      <c r="Q1426">
        <v>2.5000000000000001E-2</v>
      </c>
      <c r="R1426">
        <v>10</v>
      </c>
      <c r="S1426">
        <v>2.2000000000000002</v>
      </c>
      <c r="T1426">
        <v>39</v>
      </c>
    </row>
    <row r="1427" spans="1:20" x14ac:dyDescent="0.3">
      <c r="A1427" t="s">
        <v>5506</v>
      </c>
      <c r="B1427" t="s">
        <v>5507</v>
      </c>
      <c r="C1427" s="1" t="str">
        <f t="shared" si="229"/>
        <v>21:0695</v>
      </c>
      <c r="D1427" s="1" t="str">
        <f t="shared" si="236"/>
        <v>21:0210</v>
      </c>
      <c r="E1427" t="s">
        <v>5508</v>
      </c>
      <c r="F1427" t="s">
        <v>5509</v>
      </c>
      <c r="H1427">
        <v>49.378427799999997</v>
      </c>
      <c r="I1427">
        <v>-94.054541</v>
      </c>
      <c r="J1427" s="1" t="str">
        <f t="shared" si="237"/>
        <v>Fluid (lake)</v>
      </c>
      <c r="K1427" s="1" t="str">
        <f t="shared" si="238"/>
        <v>Untreated Water</v>
      </c>
      <c r="L1427">
        <v>4</v>
      </c>
      <c r="M1427" t="s">
        <v>38</v>
      </c>
      <c r="N1427">
        <v>51</v>
      </c>
      <c r="O1427">
        <v>40</v>
      </c>
      <c r="P1427">
        <v>6.1</v>
      </c>
      <c r="Q1427">
        <v>2.5000000000000001E-2</v>
      </c>
      <c r="R1427">
        <v>10.5</v>
      </c>
      <c r="S1427">
        <v>2.4</v>
      </c>
      <c r="T1427">
        <v>40</v>
      </c>
    </row>
    <row r="1428" spans="1:20" hidden="1" x14ac:dyDescent="0.3">
      <c r="A1428" t="s">
        <v>5510</v>
      </c>
      <c r="B1428" t="s">
        <v>5511</v>
      </c>
      <c r="C1428" s="1" t="str">
        <f t="shared" si="229"/>
        <v>21:0695</v>
      </c>
      <c r="D1428" s="1" t="str">
        <f>HYPERLINK("https://geochem.nrcan.gc.ca/cdogs/content/svy/svy_e.htm", "")</f>
        <v/>
      </c>
      <c r="G1428" s="1" t="str">
        <f>HYPERLINK("https://geochem.nrcan.gc.ca/cdogs/content/cr_/cr_00082_e.htm", "82")</f>
        <v>82</v>
      </c>
      <c r="J1428" t="s">
        <v>46</v>
      </c>
      <c r="K1428" t="s">
        <v>47</v>
      </c>
      <c r="L1428">
        <v>4</v>
      </c>
      <c r="M1428" t="s">
        <v>48</v>
      </c>
      <c r="N1428">
        <v>52</v>
      </c>
      <c r="O1428">
        <v>90</v>
      </c>
      <c r="P1428">
        <v>6</v>
      </c>
      <c r="Q1428">
        <v>0.44</v>
      </c>
      <c r="R1428">
        <v>16</v>
      </c>
      <c r="S1428">
        <v>2.2999999999999998</v>
      </c>
      <c r="T1428">
        <v>36</v>
      </c>
    </row>
    <row r="1429" spans="1:20" x14ac:dyDescent="0.3">
      <c r="A1429" t="s">
        <v>5512</v>
      </c>
      <c r="B1429" t="s">
        <v>5513</v>
      </c>
      <c r="C1429" s="1" t="str">
        <f t="shared" si="229"/>
        <v>21:0695</v>
      </c>
      <c r="D1429" s="1" t="str">
        <f t="shared" ref="D1429:D1445" si="239">HYPERLINK("https://geochem.nrcan.gc.ca/cdogs/content/svy/svy210210_e.htm", "21:0210")</f>
        <v>21:0210</v>
      </c>
      <c r="E1429" t="s">
        <v>5514</v>
      </c>
      <c r="F1429" t="s">
        <v>5515</v>
      </c>
      <c r="H1429">
        <v>49.364754499999997</v>
      </c>
      <c r="I1429">
        <v>-94.096160299999994</v>
      </c>
      <c r="J1429" s="1" t="str">
        <f t="shared" ref="J1429:J1445" si="240">HYPERLINK("https://geochem.nrcan.gc.ca/cdogs/content/kwd/kwd020016_e.htm", "Fluid (lake)")</f>
        <v>Fluid (lake)</v>
      </c>
      <c r="K1429" s="1" t="str">
        <f t="shared" ref="K1429:K1445" si="241">HYPERLINK("https://geochem.nrcan.gc.ca/cdogs/content/kwd/kwd080007_e.htm", "Untreated Water")</f>
        <v>Untreated Water</v>
      </c>
      <c r="L1429">
        <v>4</v>
      </c>
      <c r="M1429" t="s">
        <v>43</v>
      </c>
      <c r="N1429">
        <v>53</v>
      </c>
      <c r="O1429">
        <v>50</v>
      </c>
      <c r="P1429">
        <v>6</v>
      </c>
      <c r="Q1429">
        <v>2.5000000000000001E-2</v>
      </c>
      <c r="R1429">
        <v>8.6999999999999993</v>
      </c>
      <c r="S1429">
        <v>2.4</v>
      </c>
      <c r="T1429">
        <v>33</v>
      </c>
    </row>
    <row r="1430" spans="1:20" x14ac:dyDescent="0.3">
      <c r="A1430" t="s">
        <v>5516</v>
      </c>
      <c r="B1430" t="s">
        <v>5517</v>
      </c>
      <c r="C1430" s="1" t="str">
        <f t="shared" si="229"/>
        <v>21:0695</v>
      </c>
      <c r="D1430" s="1" t="str">
        <f t="shared" si="239"/>
        <v>21:0210</v>
      </c>
      <c r="E1430" t="s">
        <v>5518</v>
      </c>
      <c r="F1430" t="s">
        <v>5519</v>
      </c>
      <c r="H1430">
        <v>49.326173900000001</v>
      </c>
      <c r="I1430">
        <v>-94.175662799999998</v>
      </c>
      <c r="J1430" s="1" t="str">
        <f t="shared" si="240"/>
        <v>Fluid (lake)</v>
      </c>
      <c r="K1430" s="1" t="str">
        <f t="shared" si="241"/>
        <v>Untreated Water</v>
      </c>
      <c r="L1430">
        <v>4</v>
      </c>
      <c r="M1430" t="s">
        <v>53</v>
      </c>
      <c r="N1430">
        <v>54</v>
      </c>
      <c r="O1430">
        <v>50</v>
      </c>
      <c r="P1430">
        <v>5.8</v>
      </c>
      <c r="Q1430">
        <v>2.5000000000000001E-2</v>
      </c>
      <c r="R1430">
        <v>3.9</v>
      </c>
      <c r="S1430">
        <v>2.4</v>
      </c>
      <c r="T1430">
        <v>18</v>
      </c>
    </row>
    <row r="1431" spans="1:20" x14ac:dyDescent="0.3">
      <c r="A1431" t="s">
        <v>5520</v>
      </c>
      <c r="B1431" t="s">
        <v>5521</v>
      </c>
      <c r="C1431" s="1" t="str">
        <f t="shared" si="229"/>
        <v>21:0695</v>
      </c>
      <c r="D1431" s="1" t="str">
        <f t="shared" si="239"/>
        <v>21:0210</v>
      </c>
      <c r="E1431" t="s">
        <v>5522</v>
      </c>
      <c r="F1431" t="s">
        <v>5523</v>
      </c>
      <c r="H1431">
        <v>49.308433200000003</v>
      </c>
      <c r="I1431">
        <v>-94.249408799999998</v>
      </c>
      <c r="J1431" s="1" t="str">
        <f t="shared" si="240"/>
        <v>Fluid (lake)</v>
      </c>
      <c r="K1431" s="1" t="str">
        <f t="shared" si="241"/>
        <v>Untreated Water</v>
      </c>
      <c r="L1431">
        <v>4</v>
      </c>
      <c r="M1431" t="s">
        <v>58</v>
      </c>
      <c r="N1431">
        <v>55</v>
      </c>
      <c r="O1431">
        <v>50</v>
      </c>
      <c r="P1431">
        <v>5.8</v>
      </c>
      <c r="Q1431">
        <v>2.5000000000000001E-2</v>
      </c>
      <c r="R1431">
        <v>3.4</v>
      </c>
      <c r="S1431">
        <v>1</v>
      </c>
      <c r="T1431">
        <v>13</v>
      </c>
    </row>
    <row r="1432" spans="1:20" x14ac:dyDescent="0.3">
      <c r="A1432" t="s">
        <v>5524</v>
      </c>
      <c r="B1432" t="s">
        <v>5525</v>
      </c>
      <c r="C1432" s="1" t="str">
        <f t="shared" si="229"/>
        <v>21:0695</v>
      </c>
      <c r="D1432" s="1" t="str">
        <f t="shared" si="239"/>
        <v>21:0210</v>
      </c>
      <c r="E1432" t="s">
        <v>5526</v>
      </c>
      <c r="F1432" t="s">
        <v>5527</v>
      </c>
      <c r="H1432">
        <v>49.308371600000001</v>
      </c>
      <c r="I1432">
        <v>-94.301356600000005</v>
      </c>
      <c r="J1432" s="1" t="str">
        <f t="shared" si="240"/>
        <v>Fluid (lake)</v>
      </c>
      <c r="K1432" s="1" t="str">
        <f t="shared" si="241"/>
        <v>Untreated Water</v>
      </c>
      <c r="L1432">
        <v>4</v>
      </c>
      <c r="M1432" t="s">
        <v>63</v>
      </c>
      <c r="N1432">
        <v>56</v>
      </c>
      <c r="O1432">
        <v>40</v>
      </c>
      <c r="P1432">
        <v>5.6</v>
      </c>
      <c r="Q1432">
        <v>2.5000000000000001E-2</v>
      </c>
      <c r="R1432">
        <v>2.6</v>
      </c>
      <c r="S1432">
        <v>1.1000000000000001</v>
      </c>
      <c r="T1432">
        <v>9</v>
      </c>
    </row>
    <row r="1433" spans="1:20" x14ac:dyDescent="0.3">
      <c r="A1433" t="s">
        <v>5528</v>
      </c>
      <c r="B1433" t="s">
        <v>5529</v>
      </c>
      <c r="C1433" s="1" t="str">
        <f t="shared" si="229"/>
        <v>21:0695</v>
      </c>
      <c r="D1433" s="1" t="str">
        <f t="shared" si="239"/>
        <v>21:0210</v>
      </c>
      <c r="E1433" t="s">
        <v>5530</v>
      </c>
      <c r="F1433" t="s">
        <v>5531</v>
      </c>
      <c r="H1433">
        <v>49.321005100000001</v>
      </c>
      <c r="I1433">
        <v>-94.365679600000007</v>
      </c>
      <c r="J1433" s="1" t="str">
        <f t="shared" si="240"/>
        <v>Fluid (lake)</v>
      </c>
      <c r="K1433" s="1" t="str">
        <f t="shared" si="241"/>
        <v>Untreated Water</v>
      </c>
      <c r="L1433">
        <v>4</v>
      </c>
      <c r="M1433" t="s">
        <v>68</v>
      </c>
      <c r="N1433">
        <v>57</v>
      </c>
      <c r="O1433">
        <v>40</v>
      </c>
      <c r="P1433">
        <v>5.6</v>
      </c>
      <c r="Q1433">
        <v>2.5000000000000001E-2</v>
      </c>
      <c r="R1433">
        <v>3.1</v>
      </c>
      <c r="S1433">
        <v>1.2</v>
      </c>
      <c r="T1433">
        <v>10</v>
      </c>
    </row>
    <row r="1434" spans="1:20" x14ac:dyDescent="0.3">
      <c r="A1434" t="s">
        <v>5532</v>
      </c>
      <c r="B1434" t="s">
        <v>5533</v>
      </c>
      <c r="C1434" s="1" t="str">
        <f t="shared" si="229"/>
        <v>21:0695</v>
      </c>
      <c r="D1434" s="1" t="str">
        <f t="shared" si="239"/>
        <v>21:0210</v>
      </c>
      <c r="E1434" t="s">
        <v>5534</v>
      </c>
      <c r="F1434" t="s">
        <v>5535</v>
      </c>
      <c r="H1434">
        <v>49.3224594</v>
      </c>
      <c r="I1434">
        <v>-94.404899700000001</v>
      </c>
      <c r="J1434" s="1" t="str">
        <f t="shared" si="240"/>
        <v>Fluid (lake)</v>
      </c>
      <c r="K1434" s="1" t="str">
        <f t="shared" si="241"/>
        <v>Untreated Water</v>
      </c>
      <c r="L1434">
        <v>4</v>
      </c>
      <c r="M1434" t="s">
        <v>73</v>
      </c>
      <c r="N1434">
        <v>58</v>
      </c>
      <c r="O1434">
        <v>40</v>
      </c>
      <c r="P1434">
        <v>5.6</v>
      </c>
      <c r="Q1434">
        <v>2.5000000000000001E-2</v>
      </c>
      <c r="R1434">
        <v>2.7</v>
      </c>
      <c r="S1434">
        <v>1.2</v>
      </c>
      <c r="T1434">
        <v>10</v>
      </c>
    </row>
    <row r="1435" spans="1:20" x14ac:dyDescent="0.3">
      <c r="A1435" t="s">
        <v>5536</v>
      </c>
      <c r="B1435" t="s">
        <v>5537</v>
      </c>
      <c r="C1435" s="1" t="str">
        <f t="shared" si="229"/>
        <v>21:0695</v>
      </c>
      <c r="D1435" s="1" t="str">
        <f t="shared" si="239"/>
        <v>21:0210</v>
      </c>
      <c r="E1435" t="s">
        <v>5538</v>
      </c>
      <c r="F1435" t="s">
        <v>5539</v>
      </c>
      <c r="H1435">
        <v>49.315274100000003</v>
      </c>
      <c r="I1435">
        <v>-94.426683600000004</v>
      </c>
      <c r="J1435" s="1" t="str">
        <f t="shared" si="240"/>
        <v>Fluid (lake)</v>
      </c>
      <c r="K1435" s="1" t="str">
        <f t="shared" si="241"/>
        <v>Untreated Water</v>
      </c>
      <c r="L1435">
        <v>4</v>
      </c>
      <c r="M1435" t="s">
        <v>78</v>
      </c>
      <c r="N1435">
        <v>59</v>
      </c>
      <c r="O1435">
        <v>40</v>
      </c>
      <c r="P1435">
        <v>5.7</v>
      </c>
      <c r="Q1435">
        <v>2.5000000000000001E-2</v>
      </c>
      <c r="R1435">
        <v>2.8</v>
      </c>
      <c r="S1435">
        <v>1.2</v>
      </c>
      <c r="T1435">
        <v>10</v>
      </c>
    </row>
    <row r="1436" spans="1:20" x14ac:dyDescent="0.3">
      <c r="A1436" t="s">
        <v>5540</v>
      </c>
      <c r="B1436" t="s">
        <v>5541</v>
      </c>
      <c r="C1436" s="1" t="str">
        <f t="shared" si="229"/>
        <v>21:0695</v>
      </c>
      <c r="D1436" s="1" t="str">
        <f t="shared" si="239"/>
        <v>21:0210</v>
      </c>
      <c r="E1436" t="s">
        <v>5542</v>
      </c>
      <c r="F1436" t="s">
        <v>5543</v>
      </c>
      <c r="H1436">
        <v>49.315466700000002</v>
      </c>
      <c r="I1436">
        <v>-94.481344199999995</v>
      </c>
      <c r="J1436" s="1" t="str">
        <f t="shared" si="240"/>
        <v>Fluid (lake)</v>
      </c>
      <c r="K1436" s="1" t="str">
        <f t="shared" si="241"/>
        <v>Untreated Water</v>
      </c>
      <c r="L1436">
        <v>4</v>
      </c>
      <c r="M1436" t="s">
        <v>83</v>
      </c>
      <c r="N1436">
        <v>60</v>
      </c>
      <c r="O1436">
        <v>40</v>
      </c>
      <c r="P1436">
        <v>5.5</v>
      </c>
      <c r="Q1436">
        <v>2.5000000000000001E-2</v>
      </c>
      <c r="R1436">
        <v>2.7</v>
      </c>
      <c r="S1436">
        <v>1.2</v>
      </c>
      <c r="T1436">
        <v>9</v>
      </c>
    </row>
    <row r="1437" spans="1:20" x14ac:dyDescent="0.3">
      <c r="A1437" t="s">
        <v>5544</v>
      </c>
      <c r="B1437" t="s">
        <v>5545</v>
      </c>
      <c r="C1437" s="1" t="str">
        <f t="shared" si="229"/>
        <v>21:0695</v>
      </c>
      <c r="D1437" s="1" t="str">
        <f t="shared" si="239"/>
        <v>21:0210</v>
      </c>
      <c r="E1437" t="s">
        <v>5546</v>
      </c>
      <c r="F1437" t="s">
        <v>5547</v>
      </c>
      <c r="H1437">
        <v>49.341155200000003</v>
      </c>
      <c r="I1437">
        <v>-94.502504400000007</v>
      </c>
      <c r="J1437" s="1" t="str">
        <f t="shared" si="240"/>
        <v>Fluid (lake)</v>
      </c>
      <c r="K1437" s="1" t="str">
        <f t="shared" si="241"/>
        <v>Untreated Water</v>
      </c>
      <c r="L1437">
        <v>4</v>
      </c>
      <c r="M1437" t="s">
        <v>88</v>
      </c>
      <c r="N1437">
        <v>61</v>
      </c>
      <c r="O1437">
        <v>30</v>
      </c>
      <c r="P1437">
        <v>5.6</v>
      </c>
      <c r="Q1437">
        <v>2.5000000000000001E-2</v>
      </c>
      <c r="R1437">
        <v>2.2000000000000002</v>
      </c>
      <c r="S1437">
        <v>0.68</v>
      </c>
      <c r="T1437">
        <v>6</v>
      </c>
    </row>
    <row r="1438" spans="1:20" x14ac:dyDescent="0.3">
      <c r="A1438" t="s">
        <v>5548</v>
      </c>
      <c r="B1438" t="s">
        <v>5549</v>
      </c>
      <c r="C1438" s="1" t="str">
        <f t="shared" si="229"/>
        <v>21:0695</v>
      </c>
      <c r="D1438" s="1" t="str">
        <f t="shared" si="239"/>
        <v>21:0210</v>
      </c>
      <c r="E1438" t="s">
        <v>5550</v>
      </c>
      <c r="F1438" t="s">
        <v>5551</v>
      </c>
      <c r="H1438">
        <v>49.326541400000004</v>
      </c>
      <c r="I1438">
        <v>-94.536976899999999</v>
      </c>
      <c r="J1438" s="1" t="str">
        <f t="shared" si="240"/>
        <v>Fluid (lake)</v>
      </c>
      <c r="K1438" s="1" t="str">
        <f t="shared" si="241"/>
        <v>Untreated Water</v>
      </c>
      <c r="L1438">
        <v>4</v>
      </c>
      <c r="M1438" t="s">
        <v>93</v>
      </c>
      <c r="N1438">
        <v>62</v>
      </c>
      <c r="O1438">
        <v>40</v>
      </c>
      <c r="P1438">
        <v>5.6</v>
      </c>
      <c r="Q1438">
        <v>2.5000000000000001E-2</v>
      </c>
      <c r="R1438">
        <v>2.5</v>
      </c>
      <c r="S1438">
        <v>1.1000000000000001</v>
      </c>
      <c r="T1438">
        <v>7</v>
      </c>
    </row>
    <row r="1439" spans="1:20" x14ac:dyDescent="0.3">
      <c r="A1439" t="s">
        <v>5552</v>
      </c>
      <c r="B1439" t="s">
        <v>5553</v>
      </c>
      <c r="C1439" s="1" t="str">
        <f t="shared" si="229"/>
        <v>21:0695</v>
      </c>
      <c r="D1439" s="1" t="str">
        <f t="shared" si="239"/>
        <v>21:0210</v>
      </c>
      <c r="E1439" t="s">
        <v>5554</v>
      </c>
      <c r="F1439" t="s">
        <v>5555</v>
      </c>
      <c r="H1439">
        <v>49.336970000000001</v>
      </c>
      <c r="I1439">
        <v>-94.574800600000003</v>
      </c>
      <c r="J1439" s="1" t="str">
        <f t="shared" si="240"/>
        <v>Fluid (lake)</v>
      </c>
      <c r="K1439" s="1" t="str">
        <f t="shared" si="241"/>
        <v>Untreated Water</v>
      </c>
      <c r="L1439">
        <v>4</v>
      </c>
      <c r="M1439" t="s">
        <v>98</v>
      </c>
      <c r="N1439">
        <v>63</v>
      </c>
      <c r="O1439">
        <v>50</v>
      </c>
      <c r="P1439">
        <v>6</v>
      </c>
      <c r="Q1439">
        <v>2.5000000000000001E-2</v>
      </c>
      <c r="R1439">
        <v>9.8000000000000007</v>
      </c>
      <c r="S1439">
        <v>4.5999999999999996</v>
      </c>
      <c r="T1439">
        <v>40</v>
      </c>
    </row>
    <row r="1440" spans="1:20" x14ac:dyDescent="0.3">
      <c r="A1440" t="s">
        <v>5556</v>
      </c>
      <c r="B1440" t="s">
        <v>5557</v>
      </c>
      <c r="C1440" s="1" t="str">
        <f t="shared" si="229"/>
        <v>21:0695</v>
      </c>
      <c r="D1440" s="1" t="str">
        <f t="shared" si="239"/>
        <v>21:0210</v>
      </c>
      <c r="E1440" t="s">
        <v>5558</v>
      </c>
      <c r="F1440" t="s">
        <v>5559</v>
      </c>
      <c r="H1440">
        <v>49.306754400000003</v>
      </c>
      <c r="I1440">
        <v>-94.593730500000007</v>
      </c>
      <c r="J1440" s="1" t="str">
        <f t="shared" si="240"/>
        <v>Fluid (lake)</v>
      </c>
      <c r="K1440" s="1" t="str">
        <f t="shared" si="241"/>
        <v>Untreated Water</v>
      </c>
      <c r="L1440">
        <v>4</v>
      </c>
      <c r="M1440" t="s">
        <v>103</v>
      </c>
      <c r="N1440">
        <v>64</v>
      </c>
      <c r="O1440">
        <v>50</v>
      </c>
      <c r="P1440">
        <v>6.2</v>
      </c>
      <c r="Q1440">
        <v>2.5000000000000001E-2</v>
      </c>
      <c r="R1440">
        <v>11</v>
      </c>
      <c r="S1440">
        <v>4.4000000000000004</v>
      </c>
      <c r="T1440">
        <v>48</v>
      </c>
    </row>
    <row r="1441" spans="1:20" x14ac:dyDescent="0.3">
      <c r="A1441" t="s">
        <v>5560</v>
      </c>
      <c r="B1441" t="s">
        <v>5561</v>
      </c>
      <c r="C1441" s="1" t="str">
        <f t="shared" ref="C1441:C1504" si="242">HYPERLINK("https://geochem.nrcan.gc.ca/cdogs/content/bdl/bdl210695_e.htm", "21:0695")</f>
        <v>21:0695</v>
      </c>
      <c r="D1441" s="1" t="str">
        <f t="shared" si="239"/>
        <v>21:0210</v>
      </c>
      <c r="E1441" t="s">
        <v>5562</v>
      </c>
      <c r="F1441" t="s">
        <v>5563</v>
      </c>
      <c r="H1441">
        <v>49.273937599999996</v>
      </c>
      <c r="I1441">
        <v>-94.545432700000006</v>
      </c>
      <c r="J1441" s="1" t="str">
        <f t="shared" si="240"/>
        <v>Fluid (lake)</v>
      </c>
      <c r="K1441" s="1" t="str">
        <f t="shared" si="241"/>
        <v>Untreated Water</v>
      </c>
      <c r="L1441">
        <v>4</v>
      </c>
      <c r="M1441" t="s">
        <v>108</v>
      </c>
      <c r="N1441">
        <v>65</v>
      </c>
      <c r="O1441">
        <v>50</v>
      </c>
      <c r="P1441">
        <v>6.2</v>
      </c>
      <c r="Q1441">
        <v>2.5000000000000001E-2</v>
      </c>
      <c r="R1441">
        <v>12.5</v>
      </c>
      <c r="S1441">
        <v>4.5999999999999996</v>
      </c>
      <c r="T1441">
        <v>50</v>
      </c>
    </row>
    <row r="1442" spans="1:20" x14ac:dyDescent="0.3">
      <c r="A1442" t="s">
        <v>5564</v>
      </c>
      <c r="B1442" t="s">
        <v>5565</v>
      </c>
      <c r="C1442" s="1" t="str">
        <f t="shared" si="242"/>
        <v>21:0695</v>
      </c>
      <c r="D1442" s="1" t="str">
        <f t="shared" si="239"/>
        <v>21:0210</v>
      </c>
      <c r="E1442" t="s">
        <v>5566</v>
      </c>
      <c r="F1442" t="s">
        <v>5567</v>
      </c>
      <c r="H1442">
        <v>49.229156099999997</v>
      </c>
      <c r="I1442">
        <v>-94.536671999999996</v>
      </c>
      <c r="J1442" s="1" t="str">
        <f t="shared" si="240"/>
        <v>Fluid (lake)</v>
      </c>
      <c r="K1442" s="1" t="str">
        <f t="shared" si="241"/>
        <v>Untreated Water</v>
      </c>
      <c r="L1442">
        <v>4</v>
      </c>
      <c r="M1442" t="s">
        <v>113</v>
      </c>
      <c r="N1442">
        <v>66</v>
      </c>
      <c r="O1442">
        <v>50</v>
      </c>
      <c r="P1442">
        <v>6.1</v>
      </c>
      <c r="Q1442">
        <v>2.5000000000000001E-2</v>
      </c>
      <c r="R1442">
        <v>11.5</v>
      </c>
      <c r="S1442">
        <v>4.8</v>
      </c>
      <c r="T1442">
        <v>48</v>
      </c>
    </row>
    <row r="1443" spans="1:20" x14ac:dyDescent="0.3">
      <c r="A1443" t="s">
        <v>5568</v>
      </c>
      <c r="B1443" t="s">
        <v>5569</v>
      </c>
      <c r="C1443" s="1" t="str">
        <f t="shared" si="242"/>
        <v>21:0695</v>
      </c>
      <c r="D1443" s="1" t="str">
        <f t="shared" si="239"/>
        <v>21:0210</v>
      </c>
      <c r="E1443" t="s">
        <v>5570</v>
      </c>
      <c r="F1443" t="s">
        <v>5571</v>
      </c>
      <c r="H1443">
        <v>49.193536299999998</v>
      </c>
      <c r="I1443">
        <v>-94.536377099999996</v>
      </c>
      <c r="J1443" s="1" t="str">
        <f t="shared" si="240"/>
        <v>Fluid (lake)</v>
      </c>
      <c r="K1443" s="1" t="str">
        <f t="shared" si="241"/>
        <v>Untreated Water</v>
      </c>
      <c r="L1443">
        <v>5</v>
      </c>
      <c r="M1443" t="s">
        <v>24</v>
      </c>
      <c r="N1443">
        <v>67</v>
      </c>
      <c r="O1443">
        <v>50</v>
      </c>
      <c r="P1443">
        <v>6.1</v>
      </c>
      <c r="Q1443">
        <v>2.5000000000000001E-2</v>
      </c>
      <c r="R1443">
        <v>13</v>
      </c>
      <c r="S1443">
        <v>4.4000000000000004</v>
      </c>
      <c r="T1443">
        <v>50</v>
      </c>
    </row>
    <row r="1444" spans="1:20" x14ac:dyDescent="0.3">
      <c r="A1444" t="s">
        <v>5572</v>
      </c>
      <c r="B1444" t="s">
        <v>5573</v>
      </c>
      <c r="C1444" s="1" t="str">
        <f t="shared" si="242"/>
        <v>21:0695</v>
      </c>
      <c r="D1444" s="1" t="str">
        <f t="shared" si="239"/>
        <v>21:0210</v>
      </c>
      <c r="E1444" t="s">
        <v>5570</v>
      </c>
      <c r="F1444" t="s">
        <v>5574</v>
      </c>
      <c r="H1444">
        <v>49.193536299999998</v>
      </c>
      <c r="I1444">
        <v>-94.536377099999996</v>
      </c>
      <c r="J1444" s="1" t="str">
        <f t="shared" si="240"/>
        <v>Fluid (lake)</v>
      </c>
      <c r="K1444" s="1" t="str">
        <f t="shared" si="241"/>
        <v>Untreated Water</v>
      </c>
      <c r="L1444">
        <v>5</v>
      </c>
      <c r="M1444" t="s">
        <v>28</v>
      </c>
      <c r="N1444">
        <v>68</v>
      </c>
      <c r="O1444">
        <v>50</v>
      </c>
      <c r="P1444">
        <v>6.2</v>
      </c>
      <c r="Q1444">
        <v>2.5000000000000001E-2</v>
      </c>
      <c r="R1444">
        <v>12.5</v>
      </c>
      <c r="S1444">
        <v>4.8</v>
      </c>
      <c r="T1444">
        <v>48</v>
      </c>
    </row>
    <row r="1445" spans="1:20" x14ac:dyDescent="0.3">
      <c r="A1445" t="s">
        <v>5575</v>
      </c>
      <c r="B1445" t="s">
        <v>5576</v>
      </c>
      <c r="C1445" s="1" t="str">
        <f t="shared" si="242"/>
        <v>21:0695</v>
      </c>
      <c r="D1445" s="1" t="str">
        <f t="shared" si="239"/>
        <v>21:0210</v>
      </c>
      <c r="E1445" t="s">
        <v>5577</v>
      </c>
      <c r="F1445" t="s">
        <v>5578</v>
      </c>
      <c r="H1445">
        <v>49.1849627</v>
      </c>
      <c r="I1445">
        <v>-94.5869991</v>
      </c>
      <c r="J1445" s="1" t="str">
        <f t="shared" si="240"/>
        <v>Fluid (lake)</v>
      </c>
      <c r="K1445" s="1" t="str">
        <f t="shared" si="241"/>
        <v>Untreated Water</v>
      </c>
      <c r="L1445">
        <v>5</v>
      </c>
      <c r="M1445" t="s">
        <v>33</v>
      </c>
      <c r="N1445">
        <v>69</v>
      </c>
      <c r="O1445">
        <v>50</v>
      </c>
      <c r="P1445">
        <v>6.2</v>
      </c>
      <c r="Q1445">
        <v>2.5000000000000001E-2</v>
      </c>
      <c r="R1445">
        <v>12</v>
      </c>
      <c r="S1445">
        <v>5</v>
      </c>
      <c r="T1445">
        <v>49</v>
      </c>
    </row>
    <row r="1446" spans="1:20" hidden="1" x14ac:dyDescent="0.3">
      <c r="A1446" t="s">
        <v>5579</v>
      </c>
      <c r="B1446" t="s">
        <v>5580</v>
      </c>
      <c r="C1446" s="1" t="str">
        <f t="shared" si="242"/>
        <v>21:0695</v>
      </c>
      <c r="D1446" s="1" t="str">
        <f>HYPERLINK("https://geochem.nrcan.gc.ca/cdogs/content/svy/svy_e.htm", "")</f>
        <v/>
      </c>
      <c r="G1446" s="1" t="str">
        <f>HYPERLINK("https://geochem.nrcan.gc.ca/cdogs/content/cr_/cr_00082_e.htm", "82")</f>
        <v>82</v>
      </c>
      <c r="J1446" t="s">
        <v>46</v>
      </c>
      <c r="K1446" t="s">
        <v>47</v>
      </c>
      <c r="L1446">
        <v>5</v>
      </c>
      <c r="M1446" t="s">
        <v>48</v>
      </c>
      <c r="N1446">
        <v>70</v>
      </c>
      <c r="O1446">
        <v>90</v>
      </c>
      <c r="P1446">
        <v>6.1</v>
      </c>
      <c r="Q1446">
        <v>0.47</v>
      </c>
      <c r="R1446">
        <v>16</v>
      </c>
      <c r="S1446">
        <v>2.2000000000000002</v>
      </c>
      <c r="T1446">
        <v>36</v>
      </c>
    </row>
    <row r="1447" spans="1:20" x14ac:dyDescent="0.3">
      <c r="A1447" t="s">
        <v>5581</v>
      </c>
      <c r="B1447" t="s">
        <v>5582</v>
      </c>
      <c r="C1447" s="1" t="str">
        <f t="shared" si="242"/>
        <v>21:0695</v>
      </c>
      <c r="D1447" s="1" t="str">
        <f t="shared" ref="D1447:D1474" si="243">HYPERLINK("https://geochem.nrcan.gc.ca/cdogs/content/svy/svy210210_e.htm", "21:0210")</f>
        <v>21:0210</v>
      </c>
      <c r="E1447" t="s">
        <v>5583</v>
      </c>
      <c r="F1447" t="s">
        <v>5584</v>
      </c>
      <c r="H1447">
        <v>49.173211299999998</v>
      </c>
      <c r="I1447">
        <v>-94.654526099999998</v>
      </c>
      <c r="J1447" s="1" t="str">
        <f t="shared" ref="J1447:J1474" si="244">HYPERLINK("https://geochem.nrcan.gc.ca/cdogs/content/kwd/kwd020016_e.htm", "Fluid (lake)")</f>
        <v>Fluid (lake)</v>
      </c>
      <c r="K1447" s="1" t="str">
        <f t="shared" ref="K1447:K1474" si="245">HYPERLINK("https://geochem.nrcan.gc.ca/cdogs/content/kwd/kwd080007_e.htm", "Untreated Water")</f>
        <v>Untreated Water</v>
      </c>
      <c r="L1447">
        <v>5</v>
      </c>
      <c r="M1447" t="s">
        <v>38</v>
      </c>
      <c r="N1447">
        <v>71</v>
      </c>
      <c r="O1447">
        <v>60</v>
      </c>
      <c r="P1447">
        <v>6.2</v>
      </c>
      <c r="Q1447">
        <v>2.5000000000000001E-2</v>
      </c>
      <c r="R1447">
        <v>11</v>
      </c>
      <c r="S1447">
        <v>4.4000000000000004</v>
      </c>
      <c r="T1447">
        <v>48</v>
      </c>
    </row>
    <row r="1448" spans="1:20" x14ac:dyDescent="0.3">
      <c r="A1448" t="s">
        <v>5585</v>
      </c>
      <c r="B1448" t="s">
        <v>5586</v>
      </c>
      <c r="C1448" s="1" t="str">
        <f t="shared" si="242"/>
        <v>21:0695</v>
      </c>
      <c r="D1448" s="1" t="str">
        <f t="shared" si="243"/>
        <v>21:0210</v>
      </c>
      <c r="E1448" t="s">
        <v>5587</v>
      </c>
      <c r="F1448" t="s">
        <v>5588</v>
      </c>
      <c r="H1448">
        <v>49.184957500000003</v>
      </c>
      <c r="I1448">
        <v>-94.742173899999997</v>
      </c>
      <c r="J1448" s="1" t="str">
        <f t="shared" si="244"/>
        <v>Fluid (lake)</v>
      </c>
      <c r="K1448" s="1" t="str">
        <f t="shared" si="245"/>
        <v>Untreated Water</v>
      </c>
      <c r="L1448">
        <v>5</v>
      </c>
      <c r="M1448" t="s">
        <v>43</v>
      </c>
      <c r="N1448">
        <v>72</v>
      </c>
      <c r="O1448">
        <v>60</v>
      </c>
      <c r="P1448">
        <v>6.1</v>
      </c>
      <c r="Q1448">
        <v>2.5000000000000001E-2</v>
      </c>
      <c r="R1448">
        <v>12</v>
      </c>
      <c r="S1448">
        <v>5.6</v>
      </c>
      <c r="T1448">
        <v>54</v>
      </c>
    </row>
    <row r="1449" spans="1:20" x14ac:dyDescent="0.3">
      <c r="A1449" t="s">
        <v>5589</v>
      </c>
      <c r="B1449" t="s">
        <v>5590</v>
      </c>
      <c r="C1449" s="1" t="str">
        <f t="shared" si="242"/>
        <v>21:0695</v>
      </c>
      <c r="D1449" s="1" t="str">
        <f t="shared" si="243"/>
        <v>21:0210</v>
      </c>
      <c r="E1449" t="s">
        <v>5591</v>
      </c>
      <c r="F1449" t="s">
        <v>5592</v>
      </c>
      <c r="H1449">
        <v>49.086402200000002</v>
      </c>
      <c r="I1449">
        <v>-94.713653800000003</v>
      </c>
      <c r="J1449" s="1" t="str">
        <f t="shared" si="244"/>
        <v>Fluid (lake)</v>
      </c>
      <c r="K1449" s="1" t="str">
        <f t="shared" si="245"/>
        <v>Untreated Water</v>
      </c>
      <c r="L1449">
        <v>5</v>
      </c>
      <c r="M1449" t="s">
        <v>53</v>
      </c>
      <c r="N1449">
        <v>73</v>
      </c>
      <c r="O1449">
        <v>50</v>
      </c>
      <c r="P1449">
        <v>6</v>
      </c>
      <c r="Q1449">
        <v>2.5000000000000001E-2</v>
      </c>
      <c r="R1449">
        <v>8.1999999999999993</v>
      </c>
      <c r="S1449">
        <v>6.8</v>
      </c>
      <c r="T1449">
        <v>22</v>
      </c>
    </row>
    <row r="1450" spans="1:20" x14ac:dyDescent="0.3">
      <c r="A1450" t="s">
        <v>5593</v>
      </c>
      <c r="B1450" t="s">
        <v>5594</v>
      </c>
      <c r="C1450" s="1" t="str">
        <f t="shared" si="242"/>
        <v>21:0695</v>
      </c>
      <c r="D1450" s="1" t="str">
        <f t="shared" si="243"/>
        <v>21:0210</v>
      </c>
      <c r="E1450" t="s">
        <v>5595</v>
      </c>
      <c r="F1450" t="s">
        <v>5596</v>
      </c>
      <c r="H1450">
        <v>49.1155069</v>
      </c>
      <c r="I1450">
        <v>-94.703132100000005</v>
      </c>
      <c r="J1450" s="1" t="str">
        <f t="shared" si="244"/>
        <v>Fluid (lake)</v>
      </c>
      <c r="K1450" s="1" t="str">
        <f t="shared" si="245"/>
        <v>Untreated Water</v>
      </c>
      <c r="L1450">
        <v>5</v>
      </c>
      <c r="M1450" t="s">
        <v>58</v>
      </c>
      <c r="N1450">
        <v>74</v>
      </c>
      <c r="O1450">
        <v>50</v>
      </c>
      <c r="P1450">
        <v>5.8</v>
      </c>
      <c r="Q1450">
        <v>2.5000000000000001E-2</v>
      </c>
      <c r="R1450">
        <v>4.8</v>
      </c>
      <c r="S1450">
        <v>3.4</v>
      </c>
      <c r="T1450">
        <v>11</v>
      </c>
    </row>
    <row r="1451" spans="1:20" x14ac:dyDescent="0.3">
      <c r="A1451" t="s">
        <v>5597</v>
      </c>
      <c r="B1451" t="s">
        <v>5598</v>
      </c>
      <c r="C1451" s="1" t="str">
        <f t="shared" si="242"/>
        <v>21:0695</v>
      </c>
      <c r="D1451" s="1" t="str">
        <f t="shared" si="243"/>
        <v>21:0210</v>
      </c>
      <c r="E1451" t="s">
        <v>5599</v>
      </c>
      <c r="F1451" t="s">
        <v>5600</v>
      </c>
      <c r="H1451">
        <v>49.1033422</v>
      </c>
      <c r="I1451">
        <v>-94.666310999999993</v>
      </c>
      <c r="J1451" s="1" t="str">
        <f t="shared" si="244"/>
        <v>Fluid (lake)</v>
      </c>
      <c r="K1451" s="1" t="str">
        <f t="shared" si="245"/>
        <v>Untreated Water</v>
      </c>
      <c r="L1451">
        <v>5</v>
      </c>
      <c r="M1451" t="s">
        <v>63</v>
      </c>
      <c r="N1451">
        <v>75</v>
      </c>
      <c r="O1451">
        <v>50</v>
      </c>
      <c r="P1451">
        <v>6.2</v>
      </c>
      <c r="Q1451">
        <v>2.5000000000000001E-2</v>
      </c>
      <c r="R1451">
        <v>11</v>
      </c>
      <c r="S1451">
        <v>4.4000000000000004</v>
      </c>
      <c r="T1451">
        <v>51</v>
      </c>
    </row>
    <row r="1452" spans="1:20" x14ac:dyDescent="0.3">
      <c r="A1452" t="s">
        <v>5601</v>
      </c>
      <c r="B1452" t="s">
        <v>5602</v>
      </c>
      <c r="C1452" s="1" t="str">
        <f t="shared" si="242"/>
        <v>21:0695</v>
      </c>
      <c r="D1452" s="1" t="str">
        <f t="shared" si="243"/>
        <v>21:0210</v>
      </c>
      <c r="E1452" t="s">
        <v>5603</v>
      </c>
      <c r="F1452" t="s">
        <v>5604</v>
      </c>
      <c r="H1452">
        <v>49.121576699999999</v>
      </c>
      <c r="I1452">
        <v>-94.6213628</v>
      </c>
      <c r="J1452" s="1" t="str">
        <f t="shared" si="244"/>
        <v>Fluid (lake)</v>
      </c>
      <c r="K1452" s="1" t="str">
        <f t="shared" si="245"/>
        <v>Untreated Water</v>
      </c>
      <c r="L1452">
        <v>5</v>
      </c>
      <c r="M1452" t="s">
        <v>68</v>
      </c>
      <c r="N1452">
        <v>76</v>
      </c>
      <c r="O1452">
        <v>40</v>
      </c>
      <c r="P1452">
        <v>6.2</v>
      </c>
      <c r="Q1452">
        <v>2.5000000000000001E-2</v>
      </c>
      <c r="R1452">
        <v>11</v>
      </c>
      <c r="S1452">
        <v>4.8</v>
      </c>
      <c r="T1452">
        <v>53</v>
      </c>
    </row>
    <row r="1453" spans="1:20" x14ac:dyDescent="0.3">
      <c r="A1453" t="s">
        <v>5605</v>
      </c>
      <c r="B1453" t="s">
        <v>5606</v>
      </c>
      <c r="C1453" s="1" t="str">
        <f t="shared" si="242"/>
        <v>21:0695</v>
      </c>
      <c r="D1453" s="1" t="str">
        <f t="shared" si="243"/>
        <v>21:0210</v>
      </c>
      <c r="E1453" t="s">
        <v>5607</v>
      </c>
      <c r="F1453" t="s">
        <v>5608</v>
      </c>
      <c r="H1453">
        <v>49.131928799999997</v>
      </c>
      <c r="I1453">
        <v>-94.5864957</v>
      </c>
      <c r="J1453" s="1" t="str">
        <f t="shared" si="244"/>
        <v>Fluid (lake)</v>
      </c>
      <c r="K1453" s="1" t="str">
        <f t="shared" si="245"/>
        <v>Untreated Water</v>
      </c>
      <c r="L1453">
        <v>5</v>
      </c>
      <c r="M1453" t="s">
        <v>73</v>
      </c>
      <c r="N1453">
        <v>77</v>
      </c>
      <c r="O1453">
        <v>60</v>
      </c>
      <c r="P1453">
        <v>6.3</v>
      </c>
      <c r="Q1453">
        <v>2.5000000000000001E-2</v>
      </c>
      <c r="R1453">
        <v>10.5</v>
      </c>
      <c r="S1453">
        <v>4.8</v>
      </c>
      <c r="T1453">
        <v>50</v>
      </c>
    </row>
    <row r="1454" spans="1:20" x14ac:dyDescent="0.3">
      <c r="A1454" t="s">
        <v>5609</v>
      </c>
      <c r="B1454" t="s">
        <v>5610</v>
      </c>
      <c r="C1454" s="1" t="str">
        <f t="shared" si="242"/>
        <v>21:0695</v>
      </c>
      <c r="D1454" s="1" t="str">
        <f t="shared" si="243"/>
        <v>21:0210</v>
      </c>
      <c r="E1454" t="s">
        <v>5611</v>
      </c>
      <c r="F1454" t="s">
        <v>5612</v>
      </c>
      <c r="H1454">
        <v>49.095809899999999</v>
      </c>
      <c r="I1454">
        <v>-94.565300199999996</v>
      </c>
      <c r="J1454" s="1" t="str">
        <f t="shared" si="244"/>
        <v>Fluid (lake)</v>
      </c>
      <c r="K1454" s="1" t="str">
        <f t="shared" si="245"/>
        <v>Untreated Water</v>
      </c>
      <c r="L1454">
        <v>5</v>
      </c>
      <c r="M1454" t="s">
        <v>78</v>
      </c>
      <c r="N1454">
        <v>78</v>
      </c>
      <c r="O1454">
        <v>60</v>
      </c>
      <c r="P1454">
        <v>6.2</v>
      </c>
      <c r="Q1454">
        <v>2.5000000000000001E-2</v>
      </c>
      <c r="R1454">
        <v>10.5</v>
      </c>
      <c r="S1454">
        <v>4.5999999999999996</v>
      </c>
      <c r="T1454">
        <v>50</v>
      </c>
    </row>
    <row r="1455" spans="1:20" x14ac:dyDescent="0.3">
      <c r="A1455" t="s">
        <v>5613</v>
      </c>
      <c r="B1455" t="s">
        <v>5614</v>
      </c>
      <c r="C1455" s="1" t="str">
        <f t="shared" si="242"/>
        <v>21:0695</v>
      </c>
      <c r="D1455" s="1" t="str">
        <f t="shared" si="243"/>
        <v>21:0210</v>
      </c>
      <c r="E1455" t="s">
        <v>5615</v>
      </c>
      <c r="F1455" t="s">
        <v>5616</v>
      </c>
      <c r="H1455">
        <v>49.049586599999998</v>
      </c>
      <c r="I1455">
        <v>-94.590945199999993</v>
      </c>
      <c r="J1455" s="1" t="str">
        <f t="shared" si="244"/>
        <v>Fluid (lake)</v>
      </c>
      <c r="K1455" s="1" t="str">
        <f t="shared" si="245"/>
        <v>Untreated Water</v>
      </c>
      <c r="L1455">
        <v>5</v>
      </c>
      <c r="M1455" t="s">
        <v>83</v>
      </c>
      <c r="N1455">
        <v>79</v>
      </c>
      <c r="O1455">
        <v>60</v>
      </c>
      <c r="P1455">
        <v>6.2</v>
      </c>
      <c r="Q1455">
        <v>2.5000000000000001E-2</v>
      </c>
      <c r="R1455">
        <v>11.5</v>
      </c>
      <c r="S1455">
        <v>5.2</v>
      </c>
      <c r="T1455">
        <v>49</v>
      </c>
    </row>
    <row r="1456" spans="1:20" x14ac:dyDescent="0.3">
      <c r="A1456" t="s">
        <v>5617</v>
      </c>
      <c r="B1456" t="s">
        <v>5618</v>
      </c>
      <c r="C1456" s="1" t="str">
        <f t="shared" si="242"/>
        <v>21:0695</v>
      </c>
      <c r="D1456" s="1" t="str">
        <f t="shared" si="243"/>
        <v>21:0210</v>
      </c>
      <c r="E1456" t="s">
        <v>5619</v>
      </c>
      <c r="F1456" t="s">
        <v>5620</v>
      </c>
      <c r="H1456">
        <v>49.062787499999999</v>
      </c>
      <c r="I1456">
        <v>-94.539550300000002</v>
      </c>
      <c r="J1456" s="1" t="str">
        <f t="shared" si="244"/>
        <v>Fluid (lake)</v>
      </c>
      <c r="K1456" s="1" t="str">
        <f t="shared" si="245"/>
        <v>Untreated Water</v>
      </c>
      <c r="L1456">
        <v>5</v>
      </c>
      <c r="M1456" t="s">
        <v>88</v>
      </c>
      <c r="N1456">
        <v>80</v>
      </c>
      <c r="O1456">
        <v>60</v>
      </c>
      <c r="P1456">
        <v>5.8</v>
      </c>
      <c r="Q1456">
        <v>2.5000000000000001E-2</v>
      </c>
      <c r="R1456">
        <v>3</v>
      </c>
      <c r="S1456">
        <v>2.9</v>
      </c>
      <c r="T1456">
        <v>10</v>
      </c>
    </row>
    <row r="1457" spans="1:20" x14ac:dyDescent="0.3">
      <c r="A1457" t="s">
        <v>5621</v>
      </c>
      <c r="B1457" t="s">
        <v>5622</v>
      </c>
      <c r="C1457" s="1" t="str">
        <f t="shared" si="242"/>
        <v>21:0695</v>
      </c>
      <c r="D1457" s="1" t="str">
        <f t="shared" si="243"/>
        <v>21:0210</v>
      </c>
      <c r="E1457" t="s">
        <v>5623</v>
      </c>
      <c r="F1457" t="s">
        <v>5624</v>
      </c>
      <c r="H1457">
        <v>49.022300000000001</v>
      </c>
      <c r="I1457">
        <v>-94.526193199999994</v>
      </c>
      <c r="J1457" s="1" t="str">
        <f t="shared" si="244"/>
        <v>Fluid (lake)</v>
      </c>
      <c r="K1457" s="1" t="str">
        <f t="shared" si="245"/>
        <v>Untreated Water</v>
      </c>
      <c r="L1457">
        <v>5</v>
      </c>
      <c r="M1457" t="s">
        <v>93</v>
      </c>
      <c r="N1457">
        <v>81</v>
      </c>
      <c r="O1457">
        <v>60</v>
      </c>
      <c r="P1457">
        <v>6.1</v>
      </c>
      <c r="Q1457">
        <v>2.5000000000000001E-2</v>
      </c>
      <c r="R1457">
        <v>10</v>
      </c>
      <c r="S1457">
        <v>4.2</v>
      </c>
      <c r="T1457">
        <v>47</v>
      </c>
    </row>
    <row r="1458" spans="1:20" x14ac:dyDescent="0.3">
      <c r="A1458" t="s">
        <v>5625</v>
      </c>
      <c r="B1458" t="s">
        <v>5626</v>
      </c>
      <c r="C1458" s="1" t="str">
        <f t="shared" si="242"/>
        <v>21:0695</v>
      </c>
      <c r="D1458" s="1" t="str">
        <f t="shared" si="243"/>
        <v>21:0210</v>
      </c>
      <c r="E1458" t="s">
        <v>5627</v>
      </c>
      <c r="F1458" t="s">
        <v>5628</v>
      </c>
      <c r="H1458">
        <v>49.0603962</v>
      </c>
      <c r="I1458">
        <v>-94.277271499999998</v>
      </c>
      <c r="J1458" s="1" t="str">
        <f t="shared" si="244"/>
        <v>Fluid (lake)</v>
      </c>
      <c r="K1458" s="1" t="str">
        <f t="shared" si="245"/>
        <v>Untreated Water</v>
      </c>
      <c r="L1458">
        <v>5</v>
      </c>
      <c r="M1458" t="s">
        <v>98</v>
      </c>
      <c r="N1458">
        <v>82</v>
      </c>
      <c r="O1458">
        <v>60</v>
      </c>
      <c r="P1458">
        <v>6.5</v>
      </c>
      <c r="Q1458">
        <v>2.5000000000000001E-2</v>
      </c>
      <c r="R1458">
        <v>13.5</v>
      </c>
      <c r="S1458">
        <v>8</v>
      </c>
      <c r="T1458">
        <v>74</v>
      </c>
    </row>
    <row r="1459" spans="1:20" x14ac:dyDescent="0.3">
      <c r="A1459" t="s">
        <v>5629</v>
      </c>
      <c r="B1459" t="s">
        <v>5630</v>
      </c>
      <c r="C1459" s="1" t="str">
        <f t="shared" si="242"/>
        <v>21:0695</v>
      </c>
      <c r="D1459" s="1" t="str">
        <f t="shared" si="243"/>
        <v>21:0210</v>
      </c>
      <c r="E1459" t="s">
        <v>5631</v>
      </c>
      <c r="F1459" t="s">
        <v>5632</v>
      </c>
      <c r="H1459">
        <v>49.087629300000003</v>
      </c>
      <c r="I1459">
        <v>-94.321074499999995</v>
      </c>
      <c r="J1459" s="1" t="str">
        <f t="shared" si="244"/>
        <v>Fluid (lake)</v>
      </c>
      <c r="K1459" s="1" t="str">
        <f t="shared" si="245"/>
        <v>Untreated Water</v>
      </c>
      <c r="L1459">
        <v>5</v>
      </c>
      <c r="M1459" t="s">
        <v>103</v>
      </c>
      <c r="N1459">
        <v>83</v>
      </c>
      <c r="O1459">
        <v>60</v>
      </c>
      <c r="P1459">
        <v>6.2</v>
      </c>
      <c r="Q1459">
        <v>2.5000000000000001E-2</v>
      </c>
      <c r="R1459">
        <v>11</v>
      </c>
      <c r="S1459">
        <v>4.8</v>
      </c>
      <c r="T1459">
        <v>50</v>
      </c>
    </row>
    <row r="1460" spans="1:20" x14ac:dyDescent="0.3">
      <c r="A1460" t="s">
        <v>5633</v>
      </c>
      <c r="B1460" t="s">
        <v>5634</v>
      </c>
      <c r="C1460" s="1" t="str">
        <f t="shared" si="242"/>
        <v>21:0695</v>
      </c>
      <c r="D1460" s="1" t="str">
        <f t="shared" si="243"/>
        <v>21:0210</v>
      </c>
      <c r="E1460" t="s">
        <v>5635</v>
      </c>
      <c r="F1460" t="s">
        <v>5636</v>
      </c>
      <c r="H1460">
        <v>49.072857399999997</v>
      </c>
      <c r="I1460">
        <v>-94.351435899999998</v>
      </c>
      <c r="J1460" s="1" t="str">
        <f t="shared" si="244"/>
        <v>Fluid (lake)</v>
      </c>
      <c r="K1460" s="1" t="str">
        <f t="shared" si="245"/>
        <v>Untreated Water</v>
      </c>
      <c r="L1460">
        <v>5</v>
      </c>
      <c r="M1460" t="s">
        <v>108</v>
      </c>
      <c r="N1460">
        <v>84</v>
      </c>
      <c r="O1460">
        <v>60</v>
      </c>
      <c r="P1460">
        <v>6.1</v>
      </c>
      <c r="Q1460">
        <v>2.5000000000000001E-2</v>
      </c>
      <c r="R1460">
        <v>13</v>
      </c>
      <c r="S1460">
        <v>5.2</v>
      </c>
      <c r="T1460">
        <v>50</v>
      </c>
    </row>
    <row r="1461" spans="1:20" x14ac:dyDescent="0.3">
      <c r="A1461" t="s">
        <v>5637</v>
      </c>
      <c r="B1461" t="s">
        <v>5638</v>
      </c>
      <c r="C1461" s="1" t="str">
        <f t="shared" si="242"/>
        <v>21:0695</v>
      </c>
      <c r="D1461" s="1" t="str">
        <f t="shared" si="243"/>
        <v>21:0210</v>
      </c>
      <c r="E1461" t="s">
        <v>5639</v>
      </c>
      <c r="F1461" t="s">
        <v>5640</v>
      </c>
      <c r="H1461">
        <v>49.125695800000003</v>
      </c>
      <c r="I1461">
        <v>-94.330270400000003</v>
      </c>
      <c r="J1461" s="1" t="str">
        <f t="shared" si="244"/>
        <v>Fluid (lake)</v>
      </c>
      <c r="K1461" s="1" t="str">
        <f t="shared" si="245"/>
        <v>Untreated Water</v>
      </c>
      <c r="L1461">
        <v>5</v>
      </c>
      <c r="M1461" t="s">
        <v>113</v>
      </c>
      <c r="N1461">
        <v>85</v>
      </c>
      <c r="O1461">
        <v>60</v>
      </c>
      <c r="P1461">
        <v>6.2</v>
      </c>
      <c r="Q1461">
        <v>2.5000000000000001E-2</v>
      </c>
      <c r="R1461">
        <v>10</v>
      </c>
      <c r="S1461">
        <v>4</v>
      </c>
      <c r="T1461">
        <v>46</v>
      </c>
    </row>
    <row r="1462" spans="1:20" x14ac:dyDescent="0.3">
      <c r="A1462" t="s">
        <v>5641</v>
      </c>
      <c r="B1462" t="s">
        <v>5642</v>
      </c>
      <c r="C1462" s="1" t="str">
        <f t="shared" si="242"/>
        <v>21:0695</v>
      </c>
      <c r="D1462" s="1" t="str">
        <f t="shared" si="243"/>
        <v>21:0210</v>
      </c>
      <c r="E1462" t="s">
        <v>5643</v>
      </c>
      <c r="F1462" t="s">
        <v>5644</v>
      </c>
      <c r="H1462">
        <v>49.127983999999998</v>
      </c>
      <c r="I1462">
        <v>-94.288700800000001</v>
      </c>
      <c r="J1462" s="1" t="str">
        <f t="shared" si="244"/>
        <v>Fluid (lake)</v>
      </c>
      <c r="K1462" s="1" t="str">
        <f t="shared" si="245"/>
        <v>Untreated Water</v>
      </c>
      <c r="L1462">
        <v>6</v>
      </c>
      <c r="M1462" t="s">
        <v>24</v>
      </c>
      <c r="N1462">
        <v>86</v>
      </c>
      <c r="O1462">
        <v>60</v>
      </c>
      <c r="P1462">
        <v>6.2</v>
      </c>
      <c r="Q1462">
        <v>2.5000000000000001E-2</v>
      </c>
      <c r="R1462">
        <v>10</v>
      </c>
      <c r="S1462">
        <v>4.5999999999999996</v>
      </c>
      <c r="T1462">
        <v>46</v>
      </c>
    </row>
    <row r="1463" spans="1:20" x14ac:dyDescent="0.3">
      <c r="A1463" t="s">
        <v>5645</v>
      </c>
      <c r="B1463" t="s">
        <v>5646</v>
      </c>
      <c r="C1463" s="1" t="str">
        <f t="shared" si="242"/>
        <v>21:0695</v>
      </c>
      <c r="D1463" s="1" t="str">
        <f t="shared" si="243"/>
        <v>21:0210</v>
      </c>
      <c r="E1463" t="s">
        <v>5643</v>
      </c>
      <c r="F1463" t="s">
        <v>5647</v>
      </c>
      <c r="H1463">
        <v>49.127983999999998</v>
      </c>
      <c r="I1463">
        <v>-94.288700800000001</v>
      </c>
      <c r="J1463" s="1" t="str">
        <f t="shared" si="244"/>
        <v>Fluid (lake)</v>
      </c>
      <c r="K1463" s="1" t="str">
        <f t="shared" si="245"/>
        <v>Untreated Water</v>
      </c>
      <c r="L1463">
        <v>6</v>
      </c>
      <c r="M1463" t="s">
        <v>28</v>
      </c>
      <c r="N1463">
        <v>87</v>
      </c>
      <c r="O1463">
        <v>60</v>
      </c>
      <c r="P1463">
        <v>6.1</v>
      </c>
      <c r="Q1463">
        <v>2.5000000000000001E-2</v>
      </c>
      <c r="R1463">
        <v>10.5</v>
      </c>
      <c r="S1463">
        <v>4.2</v>
      </c>
      <c r="T1463">
        <v>46</v>
      </c>
    </row>
    <row r="1464" spans="1:20" x14ac:dyDescent="0.3">
      <c r="A1464" t="s">
        <v>5648</v>
      </c>
      <c r="B1464" t="s">
        <v>5649</v>
      </c>
      <c r="C1464" s="1" t="str">
        <f t="shared" si="242"/>
        <v>21:0695</v>
      </c>
      <c r="D1464" s="1" t="str">
        <f t="shared" si="243"/>
        <v>21:0210</v>
      </c>
      <c r="E1464" t="s">
        <v>5650</v>
      </c>
      <c r="F1464" t="s">
        <v>5651</v>
      </c>
      <c r="H1464">
        <v>49.127384599999999</v>
      </c>
      <c r="I1464">
        <v>-94.261475300000001</v>
      </c>
      <c r="J1464" s="1" t="str">
        <f t="shared" si="244"/>
        <v>Fluid (lake)</v>
      </c>
      <c r="K1464" s="1" t="str">
        <f t="shared" si="245"/>
        <v>Untreated Water</v>
      </c>
      <c r="L1464">
        <v>6</v>
      </c>
      <c r="M1464" t="s">
        <v>33</v>
      </c>
      <c r="N1464">
        <v>88</v>
      </c>
      <c r="O1464">
        <v>60</v>
      </c>
      <c r="P1464">
        <v>6.2</v>
      </c>
      <c r="Q1464">
        <v>2.5000000000000001E-2</v>
      </c>
      <c r="R1464">
        <v>10</v>
      </c>
      <c r="S1464">
        <v>4.2</v>
      </c>
      <c r="T1464">
        <v>46</v>
      </c>
    </row>
    <row r="1465" spans="1:20" x14ac:dyDescent="0.3">
      <c r="A1465" t="s">
        <v>5652</v>
      </c>
      <c r="B1465" t="s">
        <v>5653</v>
      </c>
      <c r="C1465" s="1" t="str">
        <f t="shared" si="242"/>
        <v>21:0695</v>
      </c>
      <c r="D1465" s="1" t="str">
        <f t="shared" si="243"/>
        <v>21:0210</v>
      </c>
      <c r="E1465" t="s">
        <v>5654</v>
      </c>
      <c r="F1465" t="s">
        <v>5655</v>
      </c>
      <c r="H1465">
        <v>49.102741100000003</v>
      </c>
      <c r="I1465">
        <v>-94.228364900000003</v>
      </c>
      <c r="J1465" s="1" t="str">
        <f t="shared" si="244"/>
        <v>Fluid (lake)</v>
      </c>
      <c r="K1465" s="1" t="str">
        <f t="shared" si="245"/>
        <v>Untreated Water</v>
      </c>
      <c r="L1465">
        <v>6</v>
      </c>
      <c r="M1465" t="s">
        <v>38</v>
      </c>
      <c r="N1465">
        <v>89</v>
      </c>
      <c r="O1465">
        <v>60</v>
      </c>
      <c r="P1465">
        <v>6.1</v>
      </c>
      <c r="Q1465">
        <v>2.5000000000000001E-2</v>
      </c>
      <c r="R1465">
        <v>9.5</v>
      </c>
      <c r="S1465">
        <v>4.2</v>
      </c>
      <c r="T1465">
        <v>44</v>
      </c>
    </row>
    <row r="1466" spans="1:20" x14ac:dyDescent="0.3">
      <c r="A1466" t="s">
        <v>5656</v>
      </c>
      <c r="B1466" t="s">
        <v>5657</v>
      </c>
      <c r="C1466" s="1" t="str">
        <f t="shared" si="242"/>
        <v>21:0695</v>
      </c>
      <c r="D1466" s="1" t="str">
        <f t="shared" si="243"/>
        <v>21:0210</v>
      </c>
      <c r="E1466" t="s">
        <v>5658</v>
      </c>
      <c r="F1466" t="s">
        <v>5659</v>
      </c>
      <c r="H1466">
        <v>49.088439000000001</v>
      </c>
      <c r="I1466">
        <v>-94.182524000000001</v>
      </c>
      <c r="J1466" s="1" t="str">
        <f t="shared" si="244"/>
        <v>Fluid (lake)</v>
      </c>
      <c r="K1466" s="1" t="str">
        <f t="shared" si="245"/>
        <v>Untreated Water</v>
      </c>
      <c r="L1466">
        <v>6</v>
      </c>
      <c r="M1466" t="s">
        <v>43</v>
      </c>
      <c r="N1466">
        <v>90</v>
      </c>
      <c r="O1466">
        <v>70</v>
      </c>
      <c r="P1466">
        <v>6.2</v>
      </c>
      <c r="Q1466">
        <v>2.5000000000000001E-2</v>
      </c>
      <c r="R1466">
        <v>10</v>
      </c>
      <c r="S1466">
        <v>4</v>
      </c>
      <c r="T1466">
        <v>44</v>
      </c>
    </row>
    <row r="1467" spans="1:20" x14ac:dyDescent="0.3">
      <c r="A1467" t="s">
        <v>5660</v>
      </c>
      <c r="B1467" t="s">
        <v>5661</v>
      </c>
      <c r="C1467" s="1" t="str">
        <f t="shared" si="242"/>
        <v>21:0695</v>
      </c>
      <c r="D1467" s="1" t="str">
        <f t="shared" si="243"/>
        <v>21:0210</v>
      </c>
      <c r="E1467" t="s">
        <v>5662</v>
      </c>
      <c r="F1467" t="s">
        <v>5663</v>
      </c>
      <c r="H1467">
        <v>49.097347900000003</v>
      </c>
      <c r="I1467">
        <v>-94.145679200000004</v>
      </c>
      <c r="J1467" s="1" t="str">
        <f t="shared" si="244"/>
        <v>Fluid (lake)</v>
      </c>
      <c r="K1467" s="1" t="str">
        <f t="shared" si="245"/>
        <v>Untreated Water</v>
      </c>
      <c r="L1467">
        <v>6</v>
      </c>
      <c r="M1467" t="s">
        <v>53</v>
      </c>
      <c r="N1467">
        <v>91</v>
      </c>
      <c r="O1467">
        <v>50</v>
      </c>
      <c r="P1467">
        <v>6.1</v>
      </c>
      <c r="Q1467">
        <v>2.5000000000000001E-2</v>
      </c>
      <c r="R1467">
        <v>9.5</v>
      </c>
      <c r="S1467">
        <v>4</v>
      </c>
      <c r="T1467">
        <v>44</v>
      </c>
    </row>
    <row r="1468" spans="1:20" x14ac:dyDescent="0.3">
      <c r="A1468" t="s">
        <v>5664</v>
      </c>
      <c r="B1468" t="s">
        <v>5665</v>
      </c>
      <c r="C1468" s="1" t="str">
        <f t="shared" si="242"/>
        <v>21:0695</v>
      </c>
      <c r="D1468" s="1" t="str">
        <f t="shared" si="243"/>
        <v>21:0210</v>
      </c>
      <c r="E1468" t="s">
        <v>5666</v>
      </c>
      <c r="F1468" t="s">
        <v>5667</v>
      </c>
      <c r="H1468">
        <v>49.1314329</v>
      </c>
      <c r="I1468">
        <v>-94.161175299999996</v>
      </c>
      <c r="J1468" s="1" t="str">
        <f t="shared" si="244"/>
        <v>Fluid (lake)</v>
      </c>
      <c r="K1468" s="1" t="str">
        <f t="shared" si="245"/>
        <v>Untreated Water</v>
      </c>
      <c r="L1468">
        <v>6</v>
      </c>
      <c r="M1468" t="s">
        <v>58</v>
      </c>
      <c r="N1468">
        <v>92</v>
      </c>
      <c r="O1468">
        <v>50</v>
      </c>
      <c r="P1468">
        <v>6.1</v>
      </c>
      <c r="Q1468">
        <v>2.5000000000000001E-2</v>
      </c>
      <c r="R1468">
        <v>10</v>
      </c>
      <c r="S1468">
        <v>4</v>
      </c>
      <c r="T1468">
        <v>43</v>
      </c>
    </row>
    <row r="1469" spans="1:20" x14ac:dyDescent="0.3">
      <c r="A1469" t="s">
        <v>5668</v>
      </c>
      <c r="B1469" t="s">
        <v>5669</v>
      </c>
      <c r="C1469" s="1" t="str">
        <f t="shared" si="242"/>
        <v>21:0695</v>
      </c>
      <c r="D1469" s="1" t="str">
        <f t="shared" si="243"/>
        <v>21:0210</v>
      </c>
      <c r="E1469" t="s">
        <v>5670</v>
      </c>
      <c r="F1469" t="s">
        <v>5671</v>
      </c>
      <c r="H1469">
        <v>49.148771699999998</v>
      </c>
      <c r="I1469">
        <v>-94.214186100000006</v>
      </c>
      <c r="J1469" s="1" t="str">
        <f t="shared" si="244"/>
        <v>Fluid (lake)</v>
      </c>
      <c r="K1469" s="1" t="str">
        <f t="shared" si="245"/>
        <v>Untreated Water</v>
      </c>
      <c r="L1469">
        <v>6</v>
      </c>
      <c r="M1469" t="s">
        <v>63</v>
      </c>
      <c r="N1469">
        <v>93</v>
      </c>
      <c r="O1469">
        <v>50</v>
      </c>
      <c r="P1469">
        <v>6.1</v>
      </c>
      <c r="Q1469">
        <v>2.5000000000000001E-2</v>
      </c>
      <c r="R1469">
        <v>9</v>
      </c>
      <c r="S1469">
        <v>4.2</v>
      </c>
      <c r="T1469">
        <v>44</v>
      </c>
    </row>
    <row r="1470" spans="1:20" x14ac:dyDescent="0.3">
      <c r="A1470" t="s">
        <v>5672</v>
      </c>
      <c r="B1470" t="s">
        <v>5673</v>
      </c>
      <c r="C1470" s="1" t="str">
        <f t="shared" si="242"/>
        <v>21:0695</v>
      </c>
      <c r="D1470" s="1" t="str">
        <f t="shared" si="243"/>
        <v>21:0210</v>
      </c>
      <c r="E1470" t="s">
        <v>5674</v>
      </c>
      <c r="F1470" t="s">
        <v>5675</v>
      </c>
      <c r="H1470">
        <v>49.1469211</v>
      </c>
      <c r="I1470">
        <v>-94.297557600000005</v>
      </c>
      <c r="J1470" s="1" t="str">
        <f t="shared" si="244"/>
        <v>Fluid (lake)</v>
      </c>
      <c r="K1470" s="1" t="str">
        <f t="shared" si="245"/>
        <v>Untreated Water</v>
      </c>
      <c r="L1470">
        <v>6</v>
      </c>
      <c r="M1470" t="s">
        <v>68</v>
      </c>
      <c r="N1470">
        <v>94</v>
      </c>
      <c r="O1470">
        <v>60</v>
      </c>
      <c r="P1470">
        <v>6.1</v>
      </c>
      <c r="Q1470">
        <v>2.5000000000000001E-2</v>
      </c>
      <c r="R1470">
        <v>9.5</v>
      </c>
      <c r="S1470">
        <v>4</v>
      </c>
      <c r="T1470">
        <v>47</v>
      </c>
    </row>
    <row r="1471" spans="1:20" x14ac:dyDescent="0.3">
      <c r="A1471" t="s">
        <v>5676</v>
      </c>
      <c r="B1471" t="s">
        <v>5677</v>
      </c>
      <c r="C1471" s="1" t="str">
        <f t="shared" si="242"/>
        <v>21:0695</v>
      </c>
      <c r="D1471" s="1" t="str">
        <f t="shared" si="243"/>
        <v>21:0210</v>
      </c>
      <c r="E1471" t="s">
        <v>5678</v>
      </c>
      <c r="F1471" t="s">
        <v>5679</v>
      </c>
      <c r="H1471">
        <v>49.189441799999997</v>
      </c>
      <c r="I1471">
        <v>-94.346832000000006</v>
      </c>
      <c r="J1471" s="1" t="str">
        <f t="shared" si="244"/>
        <v>Fluid (lake)</v>
      </c>
      <c r="K1471" s="1" t="str">
        <f t="shared" si="245"/>
        <v>Untreated Water</v>
      </c>
      <c r="L1471">
        <v>6</v>
      </c>
      <c r="M1471" t="s">
        <v>73</v>
      </c>
      <c r="N1471">
        <v>95</v>
      </c>
      <c r="O1471">
        <v>50</v>
      </c>
      <c r="P1471">
        <v>6.1</v>
      </c>
      <c r="Q1471">
        <v>2.5000000000000001E-2</v>
      </c>
      <c r="R1471">
        <v>9.5</v>
      </c>
      <c r="S1471">
        <v>4.5999999999999996</v>
      </c>
      <c r="T1471">
        <v>44</v>
      </c>
    </row>
    <row r="1472" spans="1:20" x14ac:dyDescent="0.3">
      <c r="A1472" t="s">
        <v>5680</v>
      </c>
      <c r="B1472" t="s">
        <v>5681</v>
      </c>
      <c r="C1472" s="1" t="str">
        <f t="shared" si="242"/>
        <v>21:0695</v>
      </c>
      <c r="D1472" s="1" t="str">
        <f t="shared" si="243"/>
        <v>21:0210</v>
      </c>
      <c r="E1472" t="s">
        <v>5682</v>
      </c>
      <c r="F1472" t="s">
        <v>5683</v>
      </c>
      <c r="H1472">
        <v>49.210176099999998</v>
      </c>
      <c r="I1472">
        <v>-94.343180799999999</v>
      </c>
      <c r="J1472" s="1" t="str">
        <f t="shared" si="244"/>
        <v>Fluid (lake)</v>
      </c>
      <c r="K1472" s="1" t="str">
        <f t="shared" si="245"/>
        <v>Untreated Water</v>
      </c>
      <c r="L1472">
        <v>6</v>
      </c>
      <c r="M1472" t="s">
        <v>78</v>
      </c>
      <c r="N1472">
        <v>96</v>
      </c>
      <c r="O1472">
        <v>50</v>
      </c>
      <c r="P1472">
        <v>6</v>
      </c>
      <c r="Q1472">
        <v>2.5000000000000001E-2</v>
      </c>
      <c r="R1472">
        <v>13</v>
      </c>
      <c r="S1472">
        <v>4.8</v>
      </c>
      <c r="T1472">
        <v>47</v>
      </c>
    </row>
    <row r="1473" spans="1:20" x14ac:dyDescent="0.3">
      <c r="A1473" t="s">
        <v>5684</v>
      </c>
      <c r="B1473" t="s">
        <v>5685</v>
      </c>
      <c r="C1473" s="1" t="str">
        <f t="shared" si="242"/>
        <v>21:0695</v>
      </c>
      <c r="D1473" s="1" t="str">
        <f t="shared" si="243"/>
        <v>21:0210</v>
      </c>
      <c r="E1473" t="s">
        <v>5686</v>
      </c>
      <c r="F1473" t="s">
        <v>5687</v>
      </c>
      <c r="H1473">
        <v>49.213040900000003</v>
      </c>
      <c r="I1473">
        <v>-94.3959045</v>
      </c>
      <c r="J1473" s="1" t="str">
        <f t="shared" si="244"/>
        <v>Fluid (lake)</v>
      </c>
      <c r="K1473" s="1" t="str">
        <f t="shared" si="245"/>
        <v>Untreated Water</v>
      </c>
      <c r="L1473">
        <v>6</v>
      </c>
      <c r="M1473" t="s">
        <v>83</v>
      </c>
      <c r="N1473">
        <v>97</v>
      </c>
      <c r="O1473">
        <v>60</v>
      </c>
      <c r="P1473">
        <v>6</v>
      </c>
      <c r="Q1473">
        <v>2.5000000000000001E-2</v>
      </c>
      <c r="R1473">
        <v>13</v>
      </c>
      <c r="S1473">
        <v>4.5999999999999996</v>
      </c>
      <c r="T1473">
        <v>47</v>
      </c>
    </row>
    <row r="1474" spans="1:20" x14ac:dyDescent="0.3">
      <c r="A1474" t="s">
        <v>5688</v>
      </c>
      <c r="B1474" t="s">
        <v>5689</v>
      </c>
      <c r="C1474" s="1" t="str">
        <f t="shared" si="242"/>
        <v>21:0695</v>
      </c>
      <c r="D1474" s="1" t="str">
        <f t="shared" si="243"/>
        <v>21:0210</v>
      </c>
      <c r="E1474" t="s">
        <v>5690</v>
      </c>
      <c r="F1474" t="s">
        <v>5691</v>
      </c>
      <c r="H1474">
        <v>49.193916100000003</v>
      </c>
      <c r="I1474">
        <v>-94.394322500000001</v>
      </c>
      <c r="J1474" s="1" t="str">
        <f t="shared" si="244"/>
        <v>Fluid (lake)</v>
      </c>
      <c r="K1474" s="1" t="str">
        <f t="shared" si="245"/>
        <v>Untreated Water</v>
      </c>
      <c r="L1474">
        <v>6</v>
      </c>
      <c r="M1474" t="s">
        <v>88</v>
      </c>
      <c r="N1474">
        <v>98</v>
      </c>
      <c r="O1474">
        <v>50</v>
      </c>
      <c r="P1474">
        <v>6.1</v>
      </c>
      <c r="Q1474">
        <v>2.5000000000000001E-2</v>
      </c>
      <c r="R1474">
        <v>12.5</v>
      </c>
      <c r="S1474">
        <v>4.4000000000000004</v>
      </c>
      <c r="T1474">
        <v>46</v>
      </c>
    </row>
    <row r="1475" spans="1:20" hidden="1" x14ac:dyDescent="0.3">
      <c r="A1475" t="s">
        <v>5692</v>
      </c>
      <c r="B1475" t="s">
        <v>5693</v>
      </c>
      <c r="C1475" s="1" t="str">
        <f t="shared" si="242"/>
        <v>21:0695</v>
      </c>
      <c r="D1475" s="1" t="str">
        <f>HYPERLINK("https://geochem.nrcan.gc.ca/cdogs/content/svy/svy_e.htm", "")</f>
        <v/>
      </c>
      <c r="G1475" s="1" t="str">
        <f>HYPERLINK("https://geochem.nrcan.gc.ca/cdogs/content/cr_/cr_00080_e.htm", "80")</f>
        <v>80</v>
      </c>
      <c r="J1475" t="s">
        <v>46</v>
      </c>
      <c r="K1475" t="s">
        <v>47</v>
      </c>
      <c r="L1475">
        <v>6</v>
      </c>
      <c r="M1475" t="s">
        <v>48</v>
      </c>
      <c r="N1475">
        <v>99</v>
      </c>
      <c r="O1475">
        <v>60</v>
      </c>
      <c r="P1475">
        <v>6.1</v>
      </c>
      <c r="Q1475">
        <v>0.16</v>
      </c>
      <c r="R1475">
        <v>14</v>
      </c>
      <c r="S1475">
        <v>2.2999999999999998</v>
      </c>
      <c r="T1475">
        <v>38</v>
      </c>
    </row>
    <row r="1476" spans="1:20" x14ac:dyDescent="0.3">
      <c r="A1476" t="s">
        <v>5694</v>
      </c>
      <c r="B1476" t="s">
        <v>5695</v>
      </c>
      <c r="C1476" s="1" t="str">
        <f t="shared" si="242"/>
        <v>21:0695</v>
      </c>
      <c r="D1476" s="1" t="str">
        <f t="shared" ref="D1476:D1489" si="246">HYPERLINK("https://geochem.nrcan.gc.ca/cdogs/content/svy/svy210210_e.htm", "21:0210")</f>
        <v>21:0210</v>
      </c>
      <c r="E1476" t="s">
        <v>5696</v>
      </c>
      <c r="F1476" t="s">
        <v>5697</v>
      </c>
      <c r="H1476">
        <v>49.168761699999997</v>
      </c>
      <c r="I1476">
        <v>-94.386179299999995</v>
      </c>
      <c r="J1476" s="1" t="str">
        <f t="shared" ref="J1476:J1489" si="247">HYPERLINK("https://geochem.nrcan.gc.ca/cdogs/content/kwd/kwd020016_e.htm", "Fluid (lake)")</f>
        <v>Fluid (lake)</v>
      </c>
      <c r="K1476" s="1" t="str">
        <f t="shared" ref="K1476:K1489" si="248">HYPERLINK("https://geochem.nrcan.gc.ca/cdogs/content/kwd/kwd080007_e.htm", "Untreated Water")</f>
        <v>Untreated Water</v>
      </c>
      <c r="L1476">
        <v>6</v>
      </c>
      <c r="M1476" t="s">
        <v>93</v>
      </c>
      <c r="N1476">
        <v>100</v>
      </c>
      <c r="O1476">
        <v>50</v>
      </c>
      <c r="P1476">
        <v>6.2</v>
      </c>
      <c r="Q1476">
        <v>2.5000000000000001E-2</v>
      </c>
      <c r="R1476">
        <v>13</v>
      </c>
      <c r="S1476">
        <v>4.5999999999999996</v>
      </c>
      <c r="T1476">
        <v>45</v>
      </c>
    </row>
    <row r="1477" spans="1:20" x14ac:dyDescent="0.3">
      <c r="A1477" t="s">
        <v>5698</v>
      </c>
      <c r="B1477" t="s">
        <v>5699</v>
      </c>
      <c r="C1477" s="1" t="str">
        <f t="shared" si="242"/>
        <v>21:0695</v>
      </c>
      <c r="D1477" s="1" t="str">
        <f t="shared" si="246"/>
        <v>21:0210</v>
      </c>
      <c r="E1477" t="s">
        <v>5700</v>
      </c>
      <c r="F1477" t="s">
        <v>5701</v>
      </c>
      <c r="H1477">
        <v>49.140530200000001</v>
      </c>
      <c r="I1477">
        <v>-94.449367800000005</v>
      </c>
      <c r="J1477" s="1" t="str">
        <f t="shared" si="247"/>
        <v>Fluid (lake)</v>
      </c>
      <c r="K1477" s="1" t="str">
        <f t="shared" si="248"/>
        <v>Untreated Water</v>
      </c>
      <c r="L1477">
        <v>6</v>
      </c>
      <c r="M1477" t="s">
        <v>98</v>
      </c>
      <c r="N1477">
        <v>101</v>
      </c>
      <c r="O1477">
        <v>60</v>
      </c>
      <c r="P1477">
        <v>6.2</v>
      </c>
      <c r="Q1477">
        <v>2.5000000000000001E-2</v>
      </c>
      <c r="R1477">
        <v>12.5</v>
      </c>
      <c r="S1477">
        <v>4.2</v>
      </c>
      <c r="T1477">
        <v>45</v>
      </c>
    </row>
    <row r="1478" spans="1:20" x14ac:dyDescent="0.3">
      <c r="A1478" t="s">
        <v>5702</v>
      </c>
      <c r="B1478" t="s">
        <v>5703</v>
      </c>
      <c r="C1478" s="1" t="str">
        <f t="shared" si="242"/>
        <v>21:0695</v>
      </c>
      <c r="D1478" s="1" t="str">
        <f t="shared" si="246"/>
        <v>21:0210</v>
      </c>
      <c r="E1478" t="s">
        <v>5704</v>
      </c>
      <c r="F1478" t="s">
        <v>5705</v>
      </c>
      <c r="H1478">
        <v>49.146424099999997</v>
      </c>
      <c r="I1478">
        <v>-94.485427200000004</v>
      </c>
      <c r="J1478" s="1" t="str">
        <f t="shared" si="247"/>
        <v>Fluid (lake)</v>
      </c>
      <c r="K1478" s="1" t="str">
        <f t="shared" si="248"/>
        <v>Untreated Water</v>
      </c>
      <c r="L1478">
        <v>6</v>
      </c>
      <c r="M1478" t="s">
        <v>103</v>
      </c>
      <c r="N1478">
        <v>102</v>
      </c>
      <c r="O1478">
        <v>50</v>
      </c>
      <c r="P1478">
        <v>6.1</v>
      </c>
      <c r="Q1478">
        <v>2.5000000000000001E-2</v>
      </c>
      <c r="R1478">
        <v>13.5</v>
      </c>
      <c r="S1478">
        <v>4.5999999999999996</v>
      </c>
      <c r="T1478">
        <v>49</v>
      </c>
    </row>
    <row r="1479" spans="1:20" x14ac:dyDescent="0.3">
      <c r="A1479" t="s">
        <v>5706</v>
      </c>
      <c r="B1479" t="s">
        <v>5707</v>
      </c>
      <c r="C1479" s="1" t="str">
        <f t="shared" si="242"/>
        <v>21:0695</v>
      </c>
      <c r="D1479" s="1" t="str">
        <f t="shared" si="246"/>
        <v>21:0210</v>
      </c>
      <c r="E1479" t="s">
        <v>5708</v>
      </c>
      <c r="F1479" t="s">
        <v>5709</v>
      </c>
      <c r="H1479">
        <v>49.160547000000001</v>
      </c>
      <c r="I1479">
        <v>-94.533064400000001</v>
      </c>
      <c r="J1479" s="1" t="str">
        <f t="shared" si="247"/>
        <v>Fluid (lake)</v>
      </c>
      <c r="K1479" s="1" t="str">
        <f t="shared" si="248"/>
        <v>Untreated Water</v>
      </c>
      <c r="L1479">
        <v>6</v>
      </c>
      <c r="M1479" t="s">
        <v>108</v>
      </c>
      <c r="N1479">
        <v>103</v>
      </c>
      <c r="O1479">
        <v>50</v>
      </c>
      <c r="P1479">
        <v>6.1</v>
      </c>
      <c r="Q1479">
        <v>2.5000000000000001E-2</v>
      </c>
      <c r="R1479">
        <v>14</v>
      </c>
      <c r="S1479">
        <v>5</v>
      </c>
      <c r="T1479">
        <v>50</v>
      </c>
    </row>
    <row r="1480" spans="1:20" x14ac:dyDescent="0.3">
      <c r="A1480" t="s">
        <v>5710</v>
      </c>
      <c r="B1480" t="s">
        <v>5711</v>
      </c>
      <c r="C1480" s="1" t="str">
        <f t="shared" si="242"/>
        <v>21:0695</v>
      </c>
      <c r="D1480" s="1" t="str">
        <f t="shared" si="246"/>
        <v>21:0210</v>
      </c>
      <c r="E1480" t="s">
        <v>5712</v>
      </c>
      <c r="F1480" t="s">
        <v>5713</v>
      </c>
      <c r="H1480">
        <v>49.169292400000003</v>
      </c>
      <c r="I1480">
        <v>-94.473490699999999</v>
      </c>
      <c r="J1480" s="1" t="str">
        <f t="shared" si="247"/>
        <v>Fluid (lake)</v>
      </c>
      <c r="K1480" s="1" t="str">
        <f t="shared" si="248"/>
        <v>Untreated Water</v>
      </c>
      <c r="L1480">
        <v>6</v>
      </c>
      <c r="M1480" t="s">
        <v>113</v>
      </c>
      <c r="N1480">
        <v>104</v>
      </c>
      <c r="O1480">
        <v>50</v>
      </c>
      <c r="P1480">
        <v>6.2</v>
      </c>
      <c r="Q1480">
        <v>2.5000000000000001E-2</v>
      </c>
      <c r="R1480">
        <v>13</v>
      </c>
      <c r="S1480">
        <v>4.5999999999999996</v>
      </c>
      <c r="T1480">
        <v>49</v>
      </c>
    </row>
    <row r="1481" spans="1:20" x14ac:dyDescent="0.3">
      <c r="A1481" t="s">
        <v>5714</v>
      </c>
      <c r="B1481" t="s">
        <v>5715</v>
      </c>
      <c r="C1481" s="1" t="str">
        <f t="shared" si="242"/>
        <v>21:0695</v>
      </c>
      <c r="D1481" s="1" t="str">
        <f t="shared" si="246"/>
        <v>21:0210</v>
      </c>
      <c r="E1481" t="s">
        <v>5716</v>
      </c>
      <c r="F1481" t="s">
        <v>5717</v>
      </c>
      <c r="H1481">
        <v>49.2086136</v>
      </c>
      <c r="I1481">
        <v>-94.515246899999994</v>
      </c>
      <c r="J1481" s="1" t="str">
        <f t="shared" si="247"/>
        <v>Fluid (lake)</v>
      </c>
      <c r="K1481" s="1" t="str">
        <f t="shared" si="248"/>
        <v>Untreated Water</v>
      </c>
      <c r="L1481">
        <v>7</v>
      </c>
      <c r="M1481" t="s">
        <v>24</v>
      </c>
      <c r="N1481">
        <v>105</v>
      </c>
      <c r="O1481">
        <v>60</v>
      </c>
      <c r="P1481">
        <v>6.1</v>
      </c>
      <c r="Q1481">
        <v>2.5000000000000001E-2</v>
      </c>
      <c r="R1481">
        <v>12.5</v>
      </c>
      <c r="S1481">
        <v>4.4000000000000004</v>
      </c>
      <c r="T1481">
        <v>47</v>
      </c>
    </row>
    <row r="1482" spans="1:20" x14ac:dyDescent="0.3">
      <c r="A1482" t="s">
        <v>5718</v>
      </c>
      <c r="B1482" t="s">
        <v>5719</v>
      </c>
      <c r="C1482" s="1" t="str">
        <f t="shared" si="242"/>
        <v>21:0695</v>
      </c>
      <c r="D1482" s="1" t="str">
        <f t="shared" si="246"/>
        <v>21:0210</v>
      </c>
      <c r="E1482" t="s">
        <v>5716</v>
      </c>
      <c r="F1482" t="s">
        <v>5720</v>
      </c>
      <c r="H1482">
        <v>49.2086136</v>
      </c>
      <c r="I1482">
        <v>-94.515246899999994</v>
      </c>
      <c r="J1482" s="1" t="str">
        <f t="shared" si="247"/>
        <v>Fluid (lake)</v>
      </c>
      <c r="K1482" s="1" t="str">
        <f t="shared" si="248"/>
        <v>Untreated Water</v>
      </c>
      <c r="L1482">
        <v>7</v>
      </c>
      <c r="M1482" t="s">
        <v>28</v>
      </c>
      <c r="N1482">
        <v>106</v>
      </c>
      <c r="O1482">
        <v>60</v>
      </c>
      <c r="P1482">
        <v>6.2</v>
      </c>
      <c r="Q1482">
        <v>2.5000000000000001E-2</v>
      </c>
      <c r="R1482">
        <v>14</v>
      </c>
      <c r="S1482">
        <v>4.8</v>
      </c>
      <c r="T1482">
        <v>50</v>
      </c>
    </row>
    <row r="1483" spans="1:20" x14ac:dyDescent="0.3">
      <c r="A1483" t="s">
        <v>5721</v>
      </c>
      <c r="B1483" t="s">
        <v>5722</v>
      </c>
      <c r="C1483" s="1" t="str">
        <f t="shared" si="242"/>
        <v>21:0695</v>
      </c>
      <c r="D1483" s="1" t="str">
        <f t="shared" si="246"/>
        <v>21:0210</v>
      </c>
      <c r="E1483" t="s">
        <v>5723</v>
      </c>
      <c r="F1483" t="s">
        <v>5724</v>
      </c>
      <c r="H1483">
        <v>49.239147199999998</v>
      </c>
      <c r="I1483">
        <v>-94.481834800000001</v>
      </c>
      <c r="J1483" s="1" t="str">
        <f t="shared" si="247"/>
        <v>Fluid (lake)</v>
      </c>
      <c r="K1483" s="1" t="str">
        <f t="shared" si="248"/>
        <v>Untreated Water</v>
      </c>
      <c r="L1483">
        <v>7</v>
      </c>
      <c r="M1483" t="s">
        <v>33</v>
      </c>
      <c r="N1483">
        <v>107</v>
      </c>
      <c r="O1483">
        <v>60</v>
      </c>
      <c r="P1483">
        <v>6.3</v>
      </c>
      <c r="Q1483">
        <v>2.5000000000000001E-2</v>
      </c>
      <c r="R1483">
        <v>14</v>
      </c>
      <c r="S1483">
        <v>4.5999999999999996</v>
      </c>
      <c r="T1483">
        <v>49</v>
      </c>
    </row>
    <row r="1484" spans="1:20" x14ac:dyDescent="0.3">
      <c r="A1484" t="s">
        <v>5725</v>
      </c>
      <c r="B1484" t="s">
        <v>5726</v>
      </c>
      <c r="C1484" s="1" t="str">
        <f t="shared" si="242"/>
        <v>21:0695</v>
      </c>
      <c r="D1484" s="1" t="str">
        <f t="shared" si="246"/>
        <v>21:0210</v>
      </c>
      <c r="E1484" t="s">
        <v>5727</v>
      </c>
      <c r="F1484" t="s">
        <v>5728</v>
      </c>
      <c r="H1484">
        <v>49.261763999999999</v>
      </c>
      <c r="I1484">
        <v>-94.514359600000006</v>
      </c>
      <c r="J1484" s="1" t="str">
        <f t="shared" si="247"/>
        <v>Fluid (lake)</v>
      </c>
      <c r="K1484" s="1" t="str">
        <f t="shared" si="248"/>
        <v>Untreated Water</v>
      </c>
      <c r="L1484">
        <v>7</v>
      </c>
      <c r="M1484" t="s">
        <v>38</v>
      </c>
      <c r="N1484">
        <v>108</v>
      </c>
      <c r="O1484">
        <v>60</v>
      </c>
      <c r="P1484">
        <v>6.2</v>
      </c>
      <c r="Q1484">
        <v>2.5000000000000001E-2</v>
      </c>
      <c r="R1484">
        <v>14</v>
      </c>
      <c r="S1484">
        <v>4.8</v>
      </c>
      <c r="T1484">
        <v>52</v>
      </c>
    </row>
    <row r="1485" spans="1:20" x14ac:dyDescent="0.3">
      <c r="A1485" t="s">
        <v>5729</v>
      </c>
      <c r="B1485" t="s">
        <v>5730</v>
      </c>
      <c r="C1485" s="1" t="str">
        <f t="shared" si="242"/>
        <v>21:0695</v>
      </c>
      <c r="D1485" s="1" t="str">
        <f t="shared" si="246"/>
        <v>21:0210</v>
      </c>
      <c r="E1485" t="s">
        <v>5731</v>
      </c>
      <c r="F1485" t="s">
        <v>5732</v>
      </c>
      <c r="H1485">
        <v>49.244511500000002</v>
      </c>
      <c r="I1485">
        <v>-94.440376299999997</v>
      </c>
      <c r="J1485" s="1" t="str">
        <f t="shared" si="247"/>
        <v>Fluid (lake)</v>
      </c>
      <c r="K1485" s="1" t="str">
        <f t="shared" si="248"/>
        <v>Untreated Water</v>
      </c>
      <c r="L1485">
        <v>7</v>
      </c>
      <c r="M1485" t="s">
        <v>43</v>
      </c>
      <c r="N1485">
        <v>109</v>
      </c>
      <c r="O1485">
        <v>60</v>
      </c>
      <c r="P1485">
        <v>6.2</v>
      </c>
      <c r="Q1485">
        <v>2.5000000000000001E-2</v>
      </c>
      <c r="R1485">
        <v>13</v>
      </c>
      <c r="S1485">
        <v>4.5999999999999996</v>
      </c>
      <c r="T1485">
        <v>49</v>
      </c>
    </row>
    <row r="1486" spans="1:20" x14ac:dyDescent="0.3">
      <c r="A1486" t="s">
        <v>5733</v>
      </c>
      <c r="B1486" t="s">
        <v>5734</v>
      </c>
      <c r="C1486" s="1" t="str">
        <f t="shared" si="242"/>
        <v>21:0695</v>
      </c>
      <c r="D1486" s="1" t="str">
        <f t="shared" si="246"/>
        <v>21:0210</v>
      </c>
      <c r="E1486" t="s">
        <v>5735</v>
      </c>
      <c r="F1486" t="s">
        <v>5736</v>
      </c>
      <c r="H1486">
        <v>49.273700300000002</v>
      </c>
      <c r="I1486">
        <v>-94.432715900000005</v>
      </c>
      <c r="J1486" s="1" t="str">
        <f t="shared" si="247"/>
        <v>Fluid (lake)</v>
      </c>
      <c r="K1486" s="1" t="str">
        <f t="shared" si="248"/>
        <v>Untreated Water</v>
      </c>
      <c r="L1486">
        <v>7</v>
      </c>
      <c r="M1486" t="s">
        <v>53</v>
      </c>
      <c r="N1486">
        <v>110</v>
      </c>
      <c r="O1486">
        <v>50</v>
      </c>
      <c r="P1486">
        <v>5.7</v>
      </c>
      <c r="Q1486">
        <v>2.5000000000000001E-2</v>
      </c>
      <c r="R1486">
        <v>2.9</v>
      </c>
      <c r="S1486">
        <v>1</v>
      </c>
      <c r="T1486">
        <v>9</v>
      </c>
    </row>
    <row r="1487" spans="1:20" x14ac:dyDescent="0.3">
      <c r="A1487" t="s">
        <v>5737</v>
      </c>
      <c r="B1487" t="s">
        <v>5738</v>
      </c>
      <c r="C1487" s="1" t="str">
        <f t="shared" si="242"/>
        <v>21:0695</v>
      </c>
      <c r="D1487" s="1" t="str">
        <f t="shared" si="246"/>
        <v>21:0210</v>
      </c>
      <c r="E1487" t="s">
        <v>5739</v>
      </c>
      <c r="F1487" t="s">
        <v>5740</v>
      </c>
      <c r="H1487">
        <v>49.266977599999997</v>
      </c>
      <c r="I1487">
        <v>-94.399956099999997</v>
      </c>
      <c r="J1487" s="1" t="str">
        <f t="shared" si="247"/>
        <v>Fluid (lake)</v>
      </c>
      <c r="K1487" s="1" t="str">
        <f t="shared" si="248"/>
        <v>Untreated Water</v>
      </c>
      <c r="L1487">
        <v>7</v>
      </c>
      <c r="M1487" t="s">
        <v>58</v>
      </c>
      <c r="N1487">
        <v>111</v>
      </c>
      <c r="O1487">
        <v>50</v>
      </c>
      <c r="P1487">
        <v>6.2</v>
      </c>
      <c r="Q1487">
        <v>2.5000000000000001E-2</v>
      </c>
      <c r="R1487">
        <v>12.5</v>
      </c>
      <c r="S1487">
        <v>4.4000000000000004</v>
      </c>
      <c r="T1487">
        <v>45</v>
      </c>
    </row>
    <row r="1488" spans="1:20" x14ac:dyDescent="0.3">
      <c r="A1488" t="s">
        <v>5741</v>
      </c>
      <c r="B1488" t="s">
        <v>5742</v>
      </c>
      <c r="C1488" s="1" t="str">
        <f t="shared" si="242"/>
        <v>21:0695</v>
      </c>
      <c r="D1488" s="1" t="str">
        <f t="shared" si="246"/>
        <v>21:0210</v>
      </c>
      <c r="E1488" t="s">
        <v>5743</v>
      </c>
      <c r="F1488" t="s">
        <v>5744</v>
      </c>
      <c r="H1488">
        <v>49.276321600000003</v>
      </c>
      <c r="I1488">
        <v>-94.353501699999995</v>
      </c>
      <c r="J1488" s="1" t="str">
        <f t="shared" si="247"/>
        <v>Fluid (lake)</v>
      </c>
      <c r="K1488" s="1" t="str">
        <f t="shared" si="248"/>
        <v>Untreated Water</v>
      </c>
      <c r="L1488">
        <v>7</v>
      </c>
      <c r="M1488" t="s">
        <v>63</v>
      </c>
      <c r="N1488">
        <v>112</v>
      </c>
      <c r="O1488">
        <v>50</v>
      </c>
      <c r="P1488">
        <v>6.1</v>
      </c>
      <c r="Q1488">
        <v>2.5000000000000001E-2</v>
      </c>
      <c r="R1488">
        <v>13</v>
      </c>
      <c r="S1488">
        <v>4.4000000000000004</v>
      </c>
      <c r="T1488">
        <v>44</v>
      </c>
    </row>
    <row r="1489" spans="1:20" x14ac:dyDescent="0.3">
      <c r="A1489" t="s">
        <v>5745</v>
      </c>
      <c r="B1489" t="s">
        <v>5746</v>
      </c>
      <c r="C1489" s="1" t="str">
        <f t="shared" si="242"/>
        <v>21:0695</v>
      </c>
      <c r="D1489" s="1" t="str">
        <f t="shared" si="246"/>
        <v>21:0210</v>
      </c>
      <c r="E1489" t="s">
        <v>5747</v>
      </c>
      <c r="F1489" t="s">
        <v>5748</v>
      </c>
      <c r="H1489">
        <v>49.262959899999998</v>
      </c>
      <c r="I1489">
        <v>-94.354483400000007</v>
      </c>
      <c r="J1489" s="1" t="str">
        <f t="shared" si="247"/>
        <v>Fluid (lake)</v>
      </c>
      <c r="K1489" s="1" t="str">
        <f t="shared" si="248"/>
        <v>Untreated Water</v>
      </c>
      <c r="L1489">
        <v>7</v>
      </c>
      <c r="M1489" t="s">
        <v>68</v>
      </c>
      <c r="N1489">
        <v>113</v>
      </c>
      <c r="O1489">
        <v>50</v>
      </c>
      <c r="P1489">
        <v>6.2</v>
      </c>
      <c r="Q1489">
        <v>2.5000000000000001E-2</v>
      </c>
      <c r="R1489">
        <v>12</v>
      </c>
      <c r="S1489">
        <v>5.2</v>
      </c>
      <c r="T1489">
        <v>51</v>
      </c>
    </row>
    <row r="1490" spans="1:20" hidden="1" x14ac:dyDescent="0.3">
      <c r="A1490" t="s">
        <v>5749</v>
      </c>
      <c r="B1490" t="s">
        <v>5750</v>
      </c>
      <c r="C1490" s="1" t="str">
        <f t="shared" si="242"/>
        <v>21:0695</v>
      </c>
      <c r="D1490" s="1" t="str">
        <f>HYPERLINK("https://geochem.nrcan.gc.ca/cdogs/content/svy/svy_e.htm", "")</f>
        <v/>
      </c>
      <c r="G1490" s="1" t="str">
        <f>HYPERLINK("https://geochem.nrcan.gc.ca/cdogs/content/cr_/cr_00080_e.htm", "80")</f>
        <v>80</v>
      </c>
      <c r="J1490" t="s">
        <v>46</v>
      </c>
      <c r="K1490" t="s">
        <v>47</v>
      </c>
      <c r="L1490">
        <v>7</v>
      </c>
      <c r="M1490" t="s">
        <v>48</v>
      </c>
      <c r="N1490">
        <v>114</v>
      </c>
      <c r="O1490">
        <v>60</v>
      </c>
      <c r="P1490">
        <v>6.1</v>
      </c>
      <c r="Q1490">
        <v>0.18</v>
      </c>
      <c r="R1490">
        <v>14</v>
      </c>
      <c r="S1490">
        <v>2.2000000000000002</v>
      </c>
      <c r="T1490">
        <v>38</v>
      </c>
    </row>
    <row r="1491" spans="1:20" x14ac:dyDescent="0.3">
      <c r="A1491" t="s">
        <v>5751</v>
      </c>
      <c r="B1491" t="s">
        <v>5752</v>
      </c>
      <c r="C1491" s="1" t="str">
        <f t="shared" si="242"/>
        <v>21:0695</v>
      </c>
      <c r="D1491" s="1" t="str">
        <f t="shared" ref="D1491:D1516" si="249">HYPERLINK("https://geochem.nrcan.gc.ca/cdogs/content/svy/svy210210_e.htm", "21:0210")</f>
        <v>21:0210</v>
      </c>
      <c r="E1491" t="s">
        <v>5753</v>
      </c>
      <c r="F1491" t="s">
        <v>5754</v>
      </c>
      <c r="H1491">
        <v>49.280729700000002</v>
      </c>
      <c r="I1491">
        <v>-94.3114645</v>
      </c>
      <c r="J1491" s="1" t="str">
        <f t="shared" ref="J1491:J1516" si="250">HYPERLINK("https://geochem.nrcan.gc.ca/cdogs/content/kwd/kwd020016_e.htm", "Fluid (lake)")</f>
        <v>Fluid (lake)</v>
      </c>
      <c r="K1491" s="1" t="str">
        <f t="shared" ref="K1491:K1516" si="251">HYPERLINK("https://geochem.nrcan.gc.ca/cdogs/content/kwd/kwd080007_e.htm", "Untreated Water")</f>
        <v>Untreated Water</v>
      </c>
      <c r="L1491">
        <v>7</v>
      </c>
      <c r="M1491" t="s">
        <v>73</v>
      </c>
      <c r="N1491">
        <v>115</v>
      </c>
      <c r="O1491">
        <v>60</v>
      </c>
      <c r="P1491">
        <v>6.1</v>
      </c>
      <c r="Q1491">
        <v>2.5000000000000001E-2</v>
      </c>
      <c r="R1491">
        <v>12.5</v>
      </c>
      <c r="S1491">
        <v>4.2</v>
      </c>
      <c r="T1491">
        <v>46</v>
      </c>
    </row>
    <row r="1492" spans="1:20" x14ac:dyDescent="0.3">
      <c r="A1492" t="s">
        <v>5755</v>
      </c>
      <c r="B1492" t="s">
        <v>5756</v>
      </c>
      <c r="C1492" s="1" t="str">
        <f t="shared" si="242"/>
        <v>21:0695</v>
      </c>
      <c r="D1492" s="1" t="str">
        <f t="shared" si="249"/>
        <v>21:0210</v>
      </c>
      <c r="E1492" t="s">
        <v>5757</v>
      </c>
      <c r="F1492" t="s">
        <v>5758</v>
      </c>
      <c r="H1492">
        <v>49.247515300000003</v>
      </c>
      <c r="I1492">
        <v>-94.255882600000007</v>
      </c>
      <c r="J1492" s="1" t="str">
        <f t="shared" si="250"/>
        <v>Fluid (lake)</v>
      </c>
      <c r="K1492" s="1" t="str">
        <f t="shared" si="251"/>
        <v>Untreated Water</v>
      </c>
      <c r="L1492">
        <v>7</v>
      </c>
      <c r="M1492" t="s">
        <v>78</v>
      </c>
      <c r="N1492">
        <v>116</v>
      </c>
      <c r="O1492">
        <v>60</v>
      </c>
      <c r="P1492">
        <v>6.2</v>
      </c>
      <c r="Q1492">
        <v>2.5000000000000001E-2</v>
      </c>
      <c r="R1492">
        <v>11</v>
      </c>
      <c r="S1492">
        <v>3.8</v>
      </c>
      <c r="T1492">
        <v>40</v>
      </c>
    </row>
    <row r="1493" spans="1:20" x14ac:dyDescent="0.3">
      <c r="A1493" t="s">
        <v>5759</v>
      </c>
      <c r="B1493" t="s">
        <v>5760</v>
      </c>
      <c r="C1493" s="1" t="str">
        <f t="shared" si="242"/>
        <v>21:0695</v>
      </c>
      <c r="D1493" s="1" t="str">
        <f t="shared" si="249"/>
        <v>21:0210</v>
      </c>
      <c r="E1493" t="s">
        <v>5761</v>
      </c>
      <c r="F1493" t="s">
        <v>5762</v>
      </c>
      <c r="H1493">
        <v>49.276800600000001</v>
      </c>
      <c r="I1493">
        <v>-94.258839300000005</v>
      </c>
      <c r="J1493" s="1" t="str">
        <f t="shared" si="250"/>
        <v>Fluid (lake)</v>
      </c>
      <c r="K1493" s="1" t="str">
        <f t="shared" si="251"/>
        <v>Untreated Water</v>
      </c>
      <c r="L1493">
        <v>7</v>
      </c>
      <c r="M1493" t="s">
        <v>83</v>
      </c>
      <c r="N1493">
        <v>117</v>
      </c>
      <c r="O1493">
        <v>70</v>
      </c>
      <c r="P1493">
        <v>6</v>
      </c>
      <c r="Q1493">
        <v>2.5000000000000001E-2</v>
      </c>
      <c r="R1493">
        <v>6.3</v>
      </c>
      <c r="S1493">
        <v>2.6</v>
      </c>
      <c r="T1493">
        <v>24</v>
      </c>
    </row>
    <row r="1494" spans="1:20" x14ac:dyDescent="0.3">
      <c r="A1494" t="s">
        <v>5763</v>
      </c>
      <c r="B1494" t="s">
        <v>5764</v>
      </c>
      <c r="C1494" s="1" t="str">
        <f t="shared" si="242"/>
        <v>21:0695</v>
      </c>
      <c r="D1494" s="1" t="str">
        <f t="shared" si="249"/>
        <v>21:0210</v>
      </c>
      <c r="E1494" t="s">
        <v>5765</v>
      </c>
      <c r="F1494" t="s">
        <v>5766</v>
      </c>
      <c r="H1494">
        <v>49.298024699999999</v>
      </c>
      <c r="I1494">
        <v>-94.194222699999997</v>
      </c>
      <c r="J1494" s="1" t="str">
        <f t="shared" si="250"/>
        <v>Fluid (lake)</v>
      </c>
      <c r="K1494" s="1" t="str">
        <f t="shared" si="251"/>
        <v>Untreated Water</v>
      </c>
      <c r="L1494">
        <v>7</v>
      </c>
      <c r="M1494" t="s">
        <v>88</v>
      </c>
      <c r="N1494">
        <v>118</v>
      </c>
      <c r="O1494">
        <v>60</v>
      </c>
      <c r="P1494">
        <v>6.1</v>
      </c>
      <c r="Q1494">
        <v>2.5000000000000001E-2</v>
      </c>
      <c r="R1494">
        <v>10.5</v>
      </c>
      <c r="S1494">
        <v>2.1</v>
      </c>
      <c r="T1494">
        <v>36</v>
      </c>
    </row>
    <row r="1495" spans="1:20" x14ac:dyDescent="0.3">
      <c r="A1495" t="s">
        <v>5767</v>
      </c>
      <c r="B1495" t="s">
        <v>5768</v>
      </c>
      <c r="C1495" s="1" t="str">
        <f t="shared" si="242"/>
        <v>21:0695</v>
      </c>
      <c r="D1495" s="1" t="str">
        <f t="shared" si="249"/>
        <v>21:0210</v>
      </c>
      <c r="E1495" t="s">
        <v>5769</v>
      </c>
      <c r="F1495" t="s">
        <v>5770</v>
      </c>
      <c r="H1495">
        <v>49.2862145</v>
      </c>
      <c r="I1495">
        <v>-94.164179399999995</v>
      </c>
      <c r="J1495" s="1" t="str">
        <f t="shared" si="250"/>
        <v>Fluid (lake)</v>
      </c>
      <c r="K1495" s="1" t="str">
        <f t="shared" si="251"/>
        <v>Untreated Water</v>
      </c>
      <c r="L1495">
        <v>7</v>
      </c>
      <c r="M1495" t="s">
        <v>93</v>
      </c>
      <c r="N1495">
        <v>119</v>
      </c>
      <c r="O1495">
        <v>60</v>
      </c>
      <c r="P1495">
        <v>5.8</v>
      </c>
      <c r="Q1495">
        <v>2.5000000000000001E-2</v>
      </c>
      <c r="R1495">
        <v>3.5</v>
      </c>
      <c r="S1495">
        <v>2.1</v>
      </c>
      <c r="T1495">
        <v>12</v>
      </c>
    </row>
    <row r="1496" spans="1:20" x14ac:dyDescent="0.3">
      <c r="A1496" t="s">
        <v>5771</v>
      </c>
      <c r="B1496" t="s">
        <v>5772</v>
      </c>
      <c r="C1496" s="1" t="str">
        <f t="shared" si="242"/>
        <v>21:0695</v>
      </c>
      <c r="D1496" s="1" t="str">
        <f t="shared" si="249"/>
        <v>21:0210</v>
      </c>
      <c r="E1496" t="s">
        <v>5773</v>
      </c>
      <c r="F1496" t="s">
        <v>5774</v>
      </c>
      <c r="H1496">
        <v>49.286547599999999</v>
      </c>
      <c r="I1496">
        <v>-94.107462200000001</v>
      </c>
      <c r="J1496" s="1" t="str">
        <f t="shared" si="250"/>
        <v>Fluid (lake)</v>
      </c>
      <c r="K1496" s="1" t="str">
        <f t="shared" si="251"/>
        <v>Untreated Water</v>
      </c>
      <c r="L1496">
        <v>7</v>
      </c>
      <c r="M1496" t="s">
        <v>98</v>
      </c>
      <c r="N1496">
        <v>120</v>
      </c>
      <c r="O1496">
        <v>60</v>
      </c>
      <c r="P1496">
        <v>6</v>
      </c>
      <c r="Q1496">
        <v>2.5000000000000001E-2</v>
      </c>
      <c r="R1496">
        <v>9.8000000000000007</v>
      </c>
      <c r="S1496">
        <v>2.1</v>
      </c>
      <c r="T1496">
        <v>33</v>
      </c>
    </row>
    <row r="1497" spans="1:20" x14ac:dyDescent="0.3">
      <c r="A1497" t="s">
        <v>5775</v>
      </c>
      <c r="B1497" t="s">
        <v>5776</v>
      </c>
      <c r="C1497" s="1" t="str">
        <f t="shared" si="242"/>
        <v>21:0695</v>
      </c>
      <c r="D1497" s="1" t="str">
        <f t="shared" si="249"/>
        <v>21:0210</v>
      </c>
      <c r="E1497" t="s">
        <v>5777</v>
      </c>
      <c r="F1497" t="s">
        <v>5778</v>
      </c>
      <c r="H1497">
        <v>49.339843999999999</v>
      </c>
      <c r="I1497">
        <v>-94.057818499999996</v>
      </c>
      <c r="J1497" s="1" t="str">
        <f t="shared" si="250"/>
        <v>Fluid (lake)</v>
      </c>
      <c r="K1497" s="1" t="str">
        <f t="shared" si="251"/>
        <v>Untreated Water</v>
      </c>
      <c r="L1497">
        <v>7</v>
      </c>
      <c r="M1497" t="s">
        <v>103</v>
      </c>
      <c r="N1497">
        <v>121</v>
      </c>
      <c r="O1497">
        <v>50</v>
      </c>
      <c r="P1497">
        <v>6.1</v>
      </c>
      <c r="Q1497">
        <v>2.5000000000000001E-2</v>
      </c>
      <c r="R1497">
        <v>11</v>
      </c>
      <c r="S1497">
        <v>2.2000000000000002</v>
      </c>
      <c r="T1497">
        <v>37</v>
      </c>
    </row>
    <row r="1498" spans="1:20" x14ac:dyDescent="0.3">
      <c r="A1498" t="s">
        <v>5779</v>
      </c>
      <c r="B1498" t="s">
        <v>5780</v>
      </c>
      <c r="C1498" s="1" t="str">
        <f t="shared" si="242"/>
        <v>21:0695</v>
      </c>
      <c r="D1498" s="1" t="str">
        <f t="shared" si="249"/>
        <v>21:0210</v>
      </c>
      <c r="E1498" t="s">
        <v>5781</v>
      </c>
      <c r="F1498" t="s">
        <v>5782</v>
      </c>
      <c r="H1498">
        <v>49.376517999999997</v>
      </c>
      <c r="I1498">
        <v>-94.020789100000002</v>
      </c>
      <c r="J1498" s="1" t="str">
        <f t="shared" si="250"/>
        <v>Fluid (lake)</v>
      </c>
      <c r="K1498" s="1" t="str">
        <f t="shared" si="251"/>
        <v>Untreated Water</v>
      </c>
      <c r="L1498">
        <v>7</v>
      </c>
      <c r="M1498" t="s">
        <v>108</v>
      </c>
      <c r="N1498">
        <v>122</v>
      </c>
      <c r="O1498">
        <v>50</v>
      </c>
      <c r="P1498">
        <v>6.1</v>
      </c>
      <c r="Q1498">
        <v>2.5000000000000001E-2</v>
      </c>
      <c r="R1498">
        <v>12</v>
      </c>
      <c r="S1498">
        <v>2.2000000000000002</v>
      </c>
      <c r="T1498">
        <v>39</v>
      </c>
    </row>
    <row r="1499" spans="1:20" x14ac:dyDescent="0.3">
      <c r="A1499" t="s">
        <v>5783</v>
      </c>
      <c r="B1499" t="s">
        <v>5784</v>
      </c>
      <c r="C1499" s="1" t="str">
        <f t="shared" si="242"/>
        <v>21:0695</v>
      </c>
      <c r="D1499" s="1" t="str">
        <f t="shared" si="249"/>
        <v>21:0210</v>
      </c>
      <c r="E1499" t="s">
        <v>5785</v>
      </c>
      <c r="F1499" t="s">
        <v>5786</v>
      </c>
      <c r="H1499">
        <v>49.3546385</v>
      </c>
      <c r="I1499">
        <v>-94.011922499999997</v>
      </c>
      <c r="J1499" s="1" t="str">
        <f t="shared" si="250"/>
        <v>Fluid (lake)</v>
      </c>
      <c r="K1499" s="1" t="str">
        <f t="shared" si="251"/>
        <v>Untreated Water</v>
      </c>
      <c r="L1499">
        <v>7</v>
      </c>
      <c r="M1499" t="s">
        <v>113</v>
      </c>
      <c r="N1499">
        <v>123</v>
      </c>
      <c r="O1499">
        <v>50</v>
      </c>
      <c r="P1499">
        <v>6.2</v>
      </c>
      <c r="Q1499">
        <v>2.5000000000000001E-2</v>
      </c>
      <c r="R1499">
        <v>13</v>
      </c>
      <c r="S1499">
        <v>2.1</v>
      </c>
      <c r="T1499">
        <v>41</v>
      </c>
    </row>
    <row r="1500" spans="1:20" x14ac:dyDescent="0.3">
      <c r="A1500" t="s">
        <v>5787</v>
      </c>
      <c r="B1500" t="s">
        <v>5788</v>
      </c>
      <c r="C1500" s="1" t="str">
        <f t="shared" si="242"/>
        <v>21:0695</v>
      </c>
      <c r="D1500" s="1" t="str">
        <f t="shared" si="249"/>
        <v>21:0210</v>
      </c>
      <c r="E1500" t="s">
        <v>5789</v>
      </c>
      <c r="F1500" t="s">
        <v>5790</v>
      </c>
      <c r="H1500">
        <v>49.327701099999999</v>
      </c>
      <c r="I1500">
        <v>-94.020715199999998</v>
      </c>
      <c r="J1500" s="1" t="str">
        <f t="shared" si="250"/>
        <v>Fluid (lake)</v>
      </c>
      <c r="K1500" s="1" t="str">
        <f t="shared" si="251"/>
        <v>Untreated Water</v>
      </c>
      <c r="L1500">
        <v>8</v>
      </c>
      <c r="M1500" t="s">
        <v>24</v>
      </c>
      <c r="N1500">
        <v>124</v>
      </c>
      <c r="O1500">
        <v>60</v>
      </c>
      <c r="P1500">
        <v>6.3</v>
      </c>
      <c r="Q1500">
        <v>2.5000000000000001E-2</v>
      </c>
      <c r="R1500">
        <v>16</v>
      </c>
      <c r="S1500">
        <v>2</v>
      </c>
      <c r="T1500">
        <v>47</v>
      </c>
    </row>
    <row r="1501" spans="1:20" x14ac:dyDescent="0.3">
      <c r="A1501" t="s">
        <v>5791</v>
      </c>
      <c r="B1501" t="s">
        <v>5792</v>
      </c>
      <c r="C1501" s="1" t="str">
        <f t="shared" si="242"/>
        <v>21:0695</v>
      </c>
      <c r="D1501" s="1" t="str">
        <f t="shared" si="249"/>
        <v>21:0210</v>
      </c>
      <c r="E1501" t="s">
        <v>5789</v>
      </c>
      <c r="F1501" t="s">
        <v>5793</v>
      </c>
      <c r="H1501">
        <v>49.327701099999999</v>
      </c>
      <c r="I1501">
        <v>-94.020715199999998</v>
      </c>
      <c r="J1501" s="1" t="str">
        <f t="shared" si="250"/>
        <v>Fluid (lake)</v>
      </c>
      <c r="K1501" s="1" t="str">
        <f t="shared" si="251"/>
        <v>Untreated Water</v>
      </c>
      <c r="L1501">
        <v>8</v>
      </c>
      <c r="M1501" t="s">
        <v>28</v>
      </c>
      <c r="N1501">
        <v>125</v>
      </c>
      <c r="O1501">
        <v>50</v>
      </c>
      <c r="P1501">
        <v>6.3</v>
      </c>
      <c r="Q1501">
        <v>2.5000000000000001E-2</v>
      </c>
      <c r="R1501">
        <v>11</v>
      </c>
      <c r="S1501">
        <v>2</v>
      </c>
      <c r="T1501">
        <v>46</v>
      </c>
    </row>
    <row r="1502" spans="1:20" x14ac:dyDescent="0.3">
      <c r="A1502" t="s">
        <v>5794</v>
      </c>
      <c r="B1502" t="s">
        <v>5795</v>
      </c>
      <c r="C1502" s="1" t="str">
        <f t="shared" si="242"/>
        <v>21:0695</v>
      </c>
      <c r="D1502" s="1" t="str">
        <f t="shared" si="249"/>
        <v>21:0210</v>
      </c>
      <c r="E1502" t="s">
        <v>5796</v>
      </c>
      <c r="F1502" t="s">
        <v>5797</v>
      </c>
      <c r="H1502">
        <v>49.291830400000002</v>
      </c>
      <c r="I1502">
        <v>-94.063199800000007</v>
      </c>
      <c r="J1502" s="1" t="str">
        <f t="shared" si="250"/>
        <v>Fluid (lake)</v>
      </c>
      <c r="K1502" s="1" t="str">
        <f t="shared" si="251"/>
        <v>Untreated Water</v>
      </c>
      <c r="L1502">
        <v>8</v>
      </c>
      <c r="M1502" t="s">
        <v>33</v>
      </c>
      <c r="N1502">
        <v>126</v>
      </c>
      <c r="O1502">
        <v>50</v>
      </c>
      <c r="P1502">
        <v>6.1</v>
      </c>
      <c r="Q1502">
        <v>2.5000000000000001E-2</v>
      </c>
      <c r="R1502">
        <v>11</v>
      </c>
      <c r="S1502">
        <v>2.2000000000000002</v>
      </c>
      <c r="T1502">
        <v>37</v>
      </c>
    </row>
    <row r="1503" spans="1:20" x14ac:dyDescent="0.3">
      <c r="A1503" t="s">
        <v>5798</v>
      </c>
      <c r="B1503" t="s">
        <v>5799</v>
      </c>
      <c r="C1503" s="1" t="str">
        <f t="shared" si="242"/>
        <v>21:0695</v>
      </c>
      <c r="D1503" s="1" t="str">
        <f t="shared" si="249"/>
        <v>21:0210</v>
      </c>
      <c r="E1503" t="s">
        <v>5800</v>
      </c>
      <c r="F1503" t="s">
        <v>5801</v>
      </c>
      <c r="H1503">
        <v>49.261979099999998</v>
      </c>
      <c r="I1503">
        <v>-94.068482399999994</v>
      </c>
      <c r="J1503" s="1" t="str">
        <f t="shared" si="250"/>
        <v>Fluid (lake)</v>
      </c>
      <c r="K1503" s="1" t="str">
        <f t="shared" si="251"/>
        <v>Untreated Water</v>
      </c>
      <c r="L1503">
        <v>8</v>
      </c>
      <c r="M1503" t="s">
        <v>38</v>
      </c>
      <c r="N1503">
        <v>127</v>
      </c>
      <c r="O1503">
        <v>40</v>
      </c>
      <c r="P1503">
        <v>6.1</v>
      </c>
      <c r="Q1503">
        <v>2.5000000000000001E-2</v>
      </c>
      <c r="R1503">
        <v>10</v>
      </c>
      <c r="S1503">
        <v>2.4</v>
      </c>
      <c r="T1503">
        <v>35</v>
      </c>
    </row>
    <row r="1504" spans="1:20" x14ac:dyDescent="0.3">
      <c r="A1504" t="s">
        <v>5802</v>
      </c>
      <c r="B1504" t="s">
        <v>5803</v>
      </c>
      <c r="C1504" s="1" t="str">
        <f t="shared" si="242"/>
        <v>21:0695</v>
      </c>
      <c r="D1504" s="1" t="str">
        <f t="shared" si="249"/>
        <v>21:0210</v>
      </c>
      <c r="E1504" t="s">
        <v>5804</v>
      </c>
      <c r="F1504" t="s">
        <v>5805</v>
      </c>
      <c r="H1504">
        <v>49.2558893</v>
      </c>
      <c r="I1504">
        <v>-94.114101500000004</v>
      </c>
      <c r="J1504" s="1" t="str">
        <f t="shared" si="250"/>
        <v>Fluid (lake)</v>
      </c>
      <c r="K1504" s="1" t="str">
        <f t="shared" si="251"/>
        <v>Untreated Water</v>
      </c>
      <c r="L1504">
        <v>8</v>
      </c>
      <c r="M1504" t="s">
        <v>43</v>
      </c>
      <c r="N1504">
        <v>128</v>
      </c>
      <c r="O1504">
        <v>40</v>
      </c>
      <c r="P1504">
        <v>5.8</v>
      </c>
      <c r="Q1504">
        <v>2.5000000000000001E-2</v>
      </c>
      <c r="R1504">
        <v>3.4</v>
      </c>
      <c r="S1504">
        <v>1.8</v>
      </c>
      <c r="T1504">
        <v>14</v>
      </c>
    </row>
    <row r="1505" spans="1:20" x14ac:dyDescent="0.3">
      <c r="A1505" t="s">
        <v>5806</v>
      </c>
      <c r="B1505" t="s">
        <v>5807</v>
      </c>
      <c r="C1505" s="1" t="str">
        <f t="shared" ref="C1505:C1568" si="252">HYPERLINK("https://geochem.nrcan.gc.ca/cdogs/content/bdl/bdl210695_e.htm", "21:0695")</f>
        <v>21:0695</v>
      </c>
      <c r="D1505" s="1" t="str">
        <f t="shared" si="249"/>
        <v>21:0210</v>
      </c>
      <c r="E1505" t="s">
        <v>5808</v>
      </c>
      <c r="F1505" t="s">
        <v>5809</v>
      </c>
      <c r="H1505">
        <v>49.226035699999997</v>
      </c>
      <c r="I1505">
        <v>-94.115324000000001</v>
      </c>
      <c r="J1505" s="1" t="str">
        <f t="shared" si="250"/>
        <v>Fluid (lake)</v>
      </c>
      <c r="K1505" s="1" t="str">
        <f t="shared" si="251"/>
        <v>Untreated Water</v>
      </c>
      <c r="L1505">
        <v>8</v>
      </c>
      <c r="M1505" t="s">
        <v>53</v>
      </c>
      <c r="N1505">
        <v>129</v>
      </c>
      <c r="O1505">
        <v>40</v>
      </c>
      <c r="P1505">
        <v>6.1</v>
      </c>
      <c r="Q1505">
        <v>2.5000000000000001E-2</v>
      </c>
      <c r="R1505">
        <v>11</v>
      </c>
      <c r="S1505">
        <v>2.5</v>
      </c>
      <c r="T1505">
        <v>37</v>
      </c>
    </row>
    <row r="1506" spans="1:20" x14ac:dyDescent="0.3">
      <c r="A1506" t="s">
        <v>5810</v>
      </c>
      <c r="B1506" t="s">
        <v>5811</v>
      </c>
      <c r="C1506" s="1" t="str">
        <f t="shared" si="252"/>
        <v>21:0695</v>
      </c>
      <c r="D1506" s="1" t="str">
        <f t="shared" si="249"/>
        <v>21:0210</v>
      </c>
      <c r="E1506" t="s">
        <v>5812</v>
      </c>
      <c r="F1506" t="s">
        <v>5813</v>
      </c>
      <c r="H1506">
        <v>49.230262000000003</v>
      </c>
      <c r="I1506">
        <v>-94.153069599999995</v>
      </c>
      <c r="J1506" s="1" t="str">
        <f t="shared" si="250"/>
        <v>Fluid (lake)</v>
      </c>
      <c r="K1506" s="1" t="str">
        <f t="shared" si="251"/>
        <v>Untreated Water</v>
      </c>
      <c r="L1506">
        <v>8</v>
      </c>
      <c r="M1506" t="s">
        <v>58</v>
      </c>
      <c r="N1506">
        <v>130</v>
      </c>
      <c r="O1506">
        <v>40</v>
      </c>
      <c r="P1506">
        <v>6</v>
      </c>
      <c r="Q1506">
        <v>2.5000000000000001E-2</v>
      </c>
      <c r="R1506">
        <v>5.6</v>
      </c>
      <c r="S1506">
        <v>2.4</v>
      </c>
      <c r="T1506">
        <v>17</v>
      </c>
    </row>
    <row r="1507" spans="1:20" x14ac:dyDescent="0.3">
      <c r="A1507" t="s">
        <v>5814</v>
      </c>
      <c r="B1507" t="s">
        <v>5815</v>
      </c>
      <c r="C1507" s="1" t="str">
        <f t="shared" si="252"/>
        <v>21:0695</v>
      </c>
      <c r="D1507" s="1" t="str">
        <f t="shared" si="249"/>
        <v>21:0210</v>
      </c>
      <c r="E1507" t="s">
        <v>5816</v>
      </c>
      <c r="F1507" t="s">
        <v>5817</v>
      </c>
      <c r="H1507">
        <v>49.255894900000001</v>
      </c>
      <c r="I1507">
        <v>-94.144789799999998</v>
      </c>
      <c r="J1507" s="1" t="str">
        <f t="shared" si="250"/>
        <v>Fluid (lake)</v>
      </c>
      <c r="K1507" s="1" t="str">
        <f t="shared" si="251"/>
        <v>Untreated Water</v>
      </c>
      <c r="L1507">
        <v>8</v>
      </c>
      <c r="M1507" t="s">
        <v>63</v>
      </c>
      <c r="N1507">
        <v>131</v>
      </c>
      <c r="O1507">
        <v>40</v>
      </c>
      <c r="P1507">
        <v>5.8</v>
      </c>
      <c r="Q1507">
        <v>2.5000000000000001E-2</v>
      </c>
      <c r="R1507">
        <v>6</v>
      </c>
      <c r="S1507">
        <v>23</v>
      </c>
      <c r="T1507">
        <v>21</v>
      </c>
    </row>
    <row r="1508" spans="1:20" x14ac:dyDescent="0.3">
      <c r="A1508" t="s">
        <v>5818</v>
      </c>
      <c r="B1508" t="s">
        <v>5819</v>
      </c>
      <c r="C1508" s="1" t="str">
        <f t="shared" si="252"/>
        <v>21:0695</v>
      </c>
      <c r="D1508" s="1" t="str">
        <f t="shared" si="249"/>
        <v>21:0210</v>
      </c>
      <c r="E1508" t="s">
        <v>5820</v>
      </c>
      <c r="F1508" t="s">
        <v>5821</v>
      </c>
      <c r="H1508">
        <v>49.252295500000002</v>
      </c>
      <c r="I1508">
        <v>-94.196335599999998</v>
      </c>
      <c r="J1508" s="1" t="str">
        <f t="shared" si="250"/>
        <v>Fluid (lake)</v>
      </c>
      <c r="K1508" s="1" t="str">
        <f t="shared" si="251"/>
        <v>Untreated Water</v>
      </c>
      <c r="L1508">
        <v>8</v>
      </c>
      <c r="M1508" t="s">
        <v>68</v>
      </c>
      <c r="N1508">
        <v>132</v>
      </c>
      <c r="O1508">
        <v>40</v>
      </c>
      <c r="P1508">
        <v>5.9</v>
      </c>
      <c r="Q1508">
        <v>2.5000000000000001E-2</v>
      </c>
      <c r="R1508">
        <v>6.2</v>
      </c>
      <c r="S1508">
        <v>23</v>
      </c>
      <c r="T1508">
        <v>23</v>
      </c>
    </row>
    <row r="1509" spans="1:20" x14ac:dyDescent="0.3">
      <c r="A1509" t="s">
        <v>5822</v>
      </c>
      <c r="B1509" t="s">
        <v>5823</v>
      </c>
      <c r="C1509" s="1" t="str">
        <f t="shared" si="252"/>
        <v>21:0695</v>
      </c>
      <c r="D1509" s="1" t="str">
        <f t="shared" si="249"/>
        <v>21:0210</v>
      </c>
      <c r="E1509" t="s">
        <v>5824</v>
      </c>
      <c r="F1509" t="s">
        <v>5825</v>
      </c>
      <c r="H1509">
        <v>49.225512100000003</v>
      </c>
      <c r="I1509">
        <v>-94.275266400000007</v>
      </c>
      <c r="J1509" s="1" t="str">
        <f t="shared" si="250"/>
        <v>Fluid (lake)</v>
      </c>
      <c r="K1509" s="1" t="str">
        <f t="shared" si="251"/>
        <v>Untreated Water</v>
      </c>
      <c r="L1509">
        <v>8</v>
      </c>
      <c r="M1509" t="s">
        <v>73</v>
      </c>
      <c r="N1509">
        <v>133</v>
      </c>
      <c r="O1509">
        <v>50</v>
      </c>
      <c r="P1509">
        <v>6.2</v>
      </c>
      <c r="Q1509">
        <v>2.5000000000000001E-2</v>
      </c>
      <c r="R1509">
        <v>12.5</v>
      </c>
      <c r="S1509">
        <v>4</v>
      </c>
      <c r="T1509">
        <v>43</v>
      </c>
    </row>
    <row r="1510" spans="1:20" x14ac:dyDescent="0.3">
      <c r="A1510" t="s">
        <v>5826</v>
      </c>
      <c r="B1510" t="s">
        <v>5827</v>
      </c>
      <c r="C1510" s="1" t="str">
        <f t="shared" si="252"/>
        <v>21:0695</v>
      </c>
      <c r="D1510" s="1" t="str">
        <f t="shared" si="249"/>
        <v>21:0210</v>
      </c>
      <c r="E1510" t="s">
        <v>5828</v>
      </c>
      <c r="F1510" t="s">
        <v>5829</v>
      </c>
      <c r="H1510">
        <v>49.2308369</v>
      </c>
      <c r="I1510">
        <v>-94.309098800000001</v>
      </c>
      <c r="J1510" s="1" t="str">
        <f t="shared" si="250"/>
        <v>Fluid (lake)</v>
      </c>
      <c r="K1510" s="1" t="str">
        <f t="shared" si="251"/>
        <v>Untreated Water</v>
      </c>
      <c r="L1510">
        <v>8</v>
      </c>
      <c r="M1510" t="s">
        <v>78</v>
      </c>
      <c r="N1510">
        <v>134</v>
      </c>
      <c r="O1510">
        <v>50</v>
      </c>
      <c r="P1510">
        <v>6.2</v>
      </c>
      <c r="Q1510">
        <v>2.5000000000000001E-2</v>
      </c>
      <c r="R1510">
        <v>12.5</v>
      </c>
      <c r="S1510">
        <v>4.4000000000000004</v>
      </c>
      <c r="T1510">
        <v>42</v>
      </c>
    </row>
    <row r="1511" spans="1:20" x14ac:dyDescent="0.3">
      <c r="A1511" t="s">
        <v>5830</v>
      </c>
      <c r="B1511" t="s">
        <v>5831</v>
      </c>
      <c r="C1511" s="1" t="str">
        <f t="shared" si="252"/>
        <v>21:0695</v>
      </c>
      <c r="D1511" s="1" t="str">
        <f t="shared" si="249"/>
        <v>21:0210</v>
      </c>
      <c r="E1511" t="s">
        <v>5832</v>
      </c>
      <c r="F1511" t="s">
        <v>5833</v>
      </c>
      <c r="H1511">
        <v>49.194359900000002</v>
      </c>
      <c r="I1511">
        <v>-94.247724899999994</v>
      </c>
      <c r="J1511" s="1" t="str">
        <f t="shared" si="250"/>
        <v>Fluid (lake)</v>
      </c>
      <c r="K1511" s="1" t="str">
        <f t="shared" si="251"/>
        <v>Untreated Water</v>
      </c>
      <c r="L1511">
        <v>8</v>
      </c>
      <c r="M1511" t="s">
        <v>83</v>
      </c>
      <c r="N1511">
        <v>135</v>
      </c>
      <c r="O1511">
        <v>60</v>
      </c>
      <c r="P1511">
        <v>6.2</v>
      </c>
      <c r="Q1511">
        <v>2.5000000000000001E-2</v>
      </c>
      <c r="R1511">
        <v>12.5</v>
      </c>
      <c r="S1511">
        <v>4.4000000000000004</v>
      </c>
      <c r="T1511">
        <v>43</v>
      </c>
    </row>
    <row r="1512" spans="1:20" x14ac:dyDescent="0.3">
      <c r="A1512" t="s">
        <v>5834</v>
      </c>
      <c r="B1512" t="s">
        <v>5835</v>
      </c>
      <c r="C1512" s="1" t="str">
        <f t="shared" si="252"/>
        <v>21:0695</v>
      </c>
      <c r="D1512" s="1" t="str">
        <f t="shared" si="249"/>
        <v>21:0210</v>
      </c>
      <c r="E1512" t="s">
        <v>5836</v>
      </c>
      <c r="F1512" t="s">
        <v>5837</v>
      </c>
      <c r="H1512">
        <v>49.209762300000001</v>
      </c>
      <c r="I1512">
        <v>-94.181974400000001</v>
      </c>
      <c r="J1512" s="1" t="str">
        <f t="shared" si="250"/>
        <v>Fluid (lake)</v>
      </c>
      <c r="K1512" s="1" t="str">
        <f t="shared" si="251"/>
        <v>Untreated Water</v>
      </c>
      <c r="L1512">
        <v>8</v>
      </c>
      <c r="M1512" t="s">
        <v>88</v>
      </c>
      <c r="N1512">
        <v>136</v>
      </c>
      <c r="O1512">
        <v>50</v>
      </c>
      <c r="P1512">
        <v>5.9</v>
      </c>
      <c r="Q1512">
        <v>2.5000000000000001E-2</v>
      </c>
      <c r="R1512">
        <v>3.4</v>
      </c>
      <c r="S1512">
        <v>2.1</v>
      </c>
      <c r="T1512">
        <v>10</v>
      </c>
    </row>
    <row r="1513" spans="1:20" x14ac:dyDescent="0.3">
      <c r="A1513" t="s">
        <v>5838</v>
      </c>
      <c r="B1513" t="s">
        <v>5839</v>
      </c>
      <c r="C1513" s="1" t="str">
        <f t="shared" si="252"/>
        <v>21:0695</v>
      </c>
      <c r="D1513" s="1" t="str">
        <f t="shared" si="249"/>
        <v>21:0210</v>
      </c>
      <c r="E1513" t="s">
        <v>5840</v>
      </c>
      <c r="F1513" t="s">
        <v>5841</v>
      </c>
      <c r="H1513">
        <v>49.189261999999999</v>
      </c>
      <c r="I1513">
        <v>-94.161226999999997</v>
      </c>
      <c r="J1513" s="1" t="str">
        <f t="shared" si="250"/>
        <v>Fluid (lake)</v>
      </c>
      <c r="K1513" s="1" t="str">
        <f t="shared" si="251"/>
        <v>Untreated Water</v>
      </c>
      <c r="L1513">
        <v>8</v>
      </c>
      <c r="M1513" t="s">
        <v>93</v>
      </c>
      <c r="N1513">
        <v>137</v>
      </c>
      <c r="O1513">
        <v>50</v>
      </c>
      <c r="P1513">
        <v>6</v>
      </c>
      <c r="Q1513">
        <v>2.5000000000000001E-2</v>
      </c>
      <c r="R1513">
        <v>7.5</v>
      </c>
      <c r="S1513">
        <v>2.1</v>
      </c>
      <c r="T1513">
        <v>32</v>
      </c>
    </row>
    <row r="1514" spans="1:20" x14ac:dyDescent="0.3">
      <c r="A1514" t="s">
        <v>5842</v>
      </c>
      <c r="B1514" t="s">
        <v>5843</v>
      </c>
      <c r="C1514" s="1" t="str">
        <f t="shared" si="252"/>
        <v>21:0695</v>
      </c>
      <c r="D1514" s="1" t="str">
        <f t="shared" si="249"/>
        <v>21:0210</v>
      </c>
      <c r="E1514" t="s">
        <v>5844</v>
      </c>
      <c r="F1514" t="s">
        <v>5845</v>
      </c>
      <c r="H1514">
        <v>49.191378499999999</v>
      </c>
      <c r="I1514">
        <v>-94.116367800000006</v>
      </c>
      <c r="J1514" s="1" t="str">
        <f t="shared" si="250"/>
        <v>Fluid (lake)</v>
      </c>
      <c r="K1514" s="1" t="str">
        <f t="shared" si="251"/>
        <v>Untreated Water</v>
      </c>
      <c r="L1514">
        <v>8</v>
      </c>
      <c r="M1514" t="s">
        <v>98</v>
      </c>
      <c r="N1514">
        <v>138</v>
      </c>
      <c r="O1514">
        <v>50</v>
      </c>
      <c r="P1514">
        <v>6.1</v>
      </c>
      <c r="Q1514">
        <v>2.5000000000000001E-2</v>
      </c>
      <c r="R1514">
        <v>11</v>
      </c>
      <c r="S1514">
        <v>3.4</v>
      </c>
      <c r="T1514">
        <v>39</v>
      </c>
    </row>
    <row r="1515" spans="1:20" x14ac:dyDescent="0.3">
      <c r="A1515" t="s">
        <v>5846</v>
      </c>
      <c r="B1515" t="s">
        <v>5847</v>
      </c>
      <c r="C1515" s="1" t="str">
        <f t="shared" si="252"/>
        <v>21:0695</v>
      </c>
      <c r="D1515" s="1" t="str">
        <f t="shared" si="249"/>
        <v>21:0210</v>
      </c>
      <c r="E1515" t="s">
        <v>5848</v>
      </c>
      <c r="F1515" t="s">
        <v>5849</v>
      </c>
      <c r="H1515">
        <v>49.1664253</v>
      </c>
      <c r="I1515">
        <v>-94.138920499999998</v>
      </c>
      <c r="J1515" s="1" t="str">
        <f t="shared" si="250"/>
        <v>Fluid (lake)</v>
      </c>
      <c r="K1515" s="1" t="str">
        <f t="shared" si="251"/>
        <v>Untreated Water</v>
      </c>
      <c r="L1515">
        <v>8</v>
      </c>
      <c r="M1515" t="s">
        <v>103</v>
      </c>
      <c r="N1515">
        <v>139</v>
      </c>
      <c r="O1515">
        <v>70</v>
      </c>
      <c r="P1515">
        <v>6.1</v>
      </c>
      <c r="Q1515">
        <v>2.5000000000000001E-2</v>
      </c>
      <c r="R1515">
        <v>11.5</v>
      </c>
      <c r="S1515">
        <v>4</v>
      </c>
      <c r="T1515">
        <v>44</v>
      </c>
    </row>
    <row r="1516" spans="1:20" x14ac:dyDescent="0.3">
      <c r="A1516" t="s">
        <v>5850</v>
      </c>
      <c r="B1516" t="s">
        <v>5851</v>
      </c>
      <c r="C1516" s="1" t="str">
        <f t="shared" si="252"/>
        <v>21:0695</v>
      </c>
      <c r="D1516" s="1" t="str">
        <f t="shared" si="249"/>
        <v>21:0210</v>
      </c>
      <c r="E1516" t="s">
        <v>5852</v>
      </c>
      <c r="F1516" t="s">
        <v>5853</v>
      </c>
      <c r="H1516">
        <v>49.1697366</v>
      </c>
      <c r="I1516">
        <v>-94.1112289</v>
      </c>
      <c r="J1516" s="1" t="str">
        <f t="shared" si="250"/>
        <v>Fluid (lake)</v>
      </c>
      <c r="K1516" s="1" t="str">
        <f t="shared" si="251"/>
        <v>Untreated Water</v>
      </c>
      <c r="L1516">
        <v>8</v>
      </c>
      <c r="M1516" t="s">
        <v>108</v>
      </c>
      <c r="N1516">
        <v>140</v>
      </c>
      <c r="O1516">
        <v>60</v>
      </c>
      <c r="P1516">
        <v>6.2</v>
      </c>
      <c r="Q1516">
        <v>2.5000000000000001E-2</v>
      </c>
      <c r="R1516">
        <v>12</v>
      </c>
      <c r="S1516">
        <v>4</v>
      </c>
      <c r="T1516">
        <v>46</v>
      </c>
    </row>
    <row r="1517" spans="1:20" hidden="1" x14ac:dyDescent="0.3">
      <c r="A1517" t="s">
        <v>5854</v>
      </c>
      <c r="B1517" t="s">
        <v>5855</v>
      </c>
      <c r="C1517" s="1" t="str">
        <f t="shared" si="252"/>
        <v>21:0695</v>
      </c>
      <c r="D1517" s="1" t="str">
        <f>HYPERLINK("https://geochem.nrcan.gc.ca/cdogs/content/svy/svy_e.htm", "")</f>
        <v/>
      </c>
      <c r="G1517" s="1" t="str">
        <f>HYPERLINK("https://geochem.nrcan.gc.ca/cdogs/content/cr_/cr_00082_e.htm", "82")</f>
        <v>82</v>
      </c>
      <c r="J1517" t="s">
        <v>46</v>
      </c>
      <c r="K1517" t="s">
        <v>47</v>
      </c>
      <c r="L1517">
        <v>8</v>
      </c>
      <c r="M1517" t="s">
        <v>48</v>
      </c>
      <c r="N1517">
        <v>141</v>
      </c>
      <c r="O1517">
        <v>100</v>
      </c>
      <c r="P1517">
        <v>6.1</v>
      </c>
      <c r="Q1517">
        <v>0.44</v>
      </c>
      <c r="R1517">
        <v>11.5</v>
      </c>
      <c r="S1517">
        <v>2.2000000000000002</v>
      </c>
      <c r="T1517">
        <v>36</v>
      </c>
    </row>
    <row r="1518" spans="1:20" x14ac:dyDescent="0.3">
      <c r="A1518" t="s">
        <v>5856</v>
      </c>
      <c r="B1518" t="s">
        <v>5857</v>
      </c>
      <c r="C1518" s="1" t="str">
        <f t="shared" si="252"/>
        <v>21:0695</v>
      </c>
      <c r="D1518" s="1" t="str">
        <f t="shared" ref="D1518:D1529" si="253">HYPERLINK("https://geochem.nrcan.gc.ca/cdogs/content/svy/svy210210_e.htm", "21:0210")</f>
        <v>21:0210</v>
      </c>
      <c r="E1518" t="s">
        <v>5858</v>
      </c>
      <c r="F1518" t="s">
        <v>5859</v>
      </c>
      <c r="H1518">
        <v>49.0750022</v>
      </c>
      <c r="I1518">
        <v>-94.081107700000004</v>
      </c>
      <c r="J1518" s="1" t="str">
        <f t="shared" ref="J1518:J1529" si="254">HYPERLINK("https://geochem.nrcan.gc.ca/cdogs/content/kwd/kwd020016_e.htm", "Fluid (lake)")</f>
        <v>Fluid (lake)</v>
      </c>
      <c r="K1518" s="1" t="str">
        <f t="shared" ref="K1518:K1529" si="255">HYPERLINK("https://geochem.nrcan.gc.ca/cdogs/content/kwd/kwd080007_e.htm", "Untreated Water")</f>
        <v>Untreated Water</v>
      </c>
      <c r="L1518">
        <v>8</v>
      </c>
      <c r="M1518" t="s">
        <v>113</v>
      </c>
      <c r="N1518">
        <v>142</v>
      </c>
      <c r="O1518">
        <v>70</v>
      </c>
      <c r="P1518">
        <v>6.1</v>
      </c>
      <c r="Q1518">
        <v>2.5000000000000001E-2</v>
      </c>
      <c r="R1518">
        <v>14</v>
      </c>
      <c r="S1518">
        <v>5.8</v>
      </c>
      <c r="T1518">
        <v>56</v>
      </c>
    </row>
    <row r="1519" spans="1:20" x14ac:dyDescent="0.3">
      <c r="A1519" t="s">
        <v>5860</v>
      </c>
      <c r="B1519" t="s">
        <v>5861</v>
      </c>
      <c r="C1519" s="1" t="str">
        <f t="shared" si="252"/>
        <v>21:0695</v>
      </c>
      <c r="D1519" s="1" t="str">
        <f t="shared" si="253"/>
        <v>21:0210</v>
      </c>
      <c r="E1519" t="s">
        <v>5862</v>
      </c>
      <c r="F1519" t="s">
        <v>5863</v>
      </c>
      <c r="H1519">
        <v>49.048220399999998</v>
      </c>
      <c r="I1519">
        <v>-94.020073400000001</v>
      </c>
      <c r="J1519" s="1" t="str">
        <f t="shared" si="254"/>
        <v>Fluid (lake)</v>
      </c>
      <c r="K1519" s="1" t="str">
        <f t="shared" si="255"/>
        <v>Untreated Water</v>
      </c>
      <c r="L1519">
        <v>9</v>
      </c>
      <c r="M1519" t="s">
        <v>24</v>
      </c>
      <c r="N1519">
        <v>143</v>
      </c>
      <c r="O1519">
        <v>60</v>
      </c>
      <c r="P1519">
        <v>6</v>
      </c>
      <c r="Q1519">
        <v>2.5000000000000001E-2</v>
      </c>
      <c r="R1519">
        <v>10.5</v>
      </c>
      <c r="S1519">
        <v>3.2</v>
      </c>
      <c r="T1519">
        <v>36</v>
      </c>
    </row>
    <row r="1520" spans="1:20" x14ac:dyDescent="0.3">
      <c r="A1520" t="s">
        <v>5864</v>
      </c>
      <c r="B1520" t="s">
        <v>5865</v>
      </c>
      <c r="C1520" s="1" t="str">
        <f t="shared" si="252"/>
        <v>21:0695</v>
      </c>
      <c r="D1520" s="1" t="str">
        <f t="shared" si="253"/>
        <v>21:0210</v>
      </c>
      <c r="E1520" t="s">
        <v>5862</v>
      </c>
      <c r="F1520" t="s">
        <v>5866</v>
      </c>
      <c r="H1520">
        <v>49.048220399999998</v>
      </c>
      <c r="I1520">
        <v>-94.020073400000001</v>
      </c>
      <c r="J1520" s="1" t="str">
        <f t="shared" si="254"/>
        <v>Fluid (lake)</v>
      </c>
      <c r="K1520" s="1" t="str">
        <f t="shared" si="255"/>
        <v>Untreated Water</v>
      </c>
      <c r="L1520">
        <v>9</v>
      </c>
      <c r="M1520" t="s">
        <v>28</v>
      </c>
      <c r="N1520">
        <v>144</v>
      </c>
      <c r="O1520">
        <v>60</v>
      </c>
      <c r="P1520">
        <v>6</v>
      </c>
      <c r="Q1520">
        <v>2.5000000000000001E-2</v>
      </c>
      <c r="R1520">
        <v>10</v>
      </c>
      <c r="S1520">
        <v>3.1</v>
      </c>
      <c r="T1520">
        <v>35</v>
      </c>
    </row>
    <row r="1521" spans="1:20" x14ac:dyDescent="0.3">
      <c r="A1521" t="s">
        <v>5867</v>
      </c>
      <c r="B1521" t="s">
        <v>5868</v>
      </c>
      <c r="C1521" s="1" t="str">
        <f t="shared" si="252"/>
        <v>21:0695</v>
      </c>
      <c r="D1521" s="1" t="str">
        <f t="shared" si="253"/>
        <v>21:0210</v>
      </c>
      <c r="E1521" t="s">
        <v>5869</v>
      </c>
      <c r="F1521" t="s">
        <v>5870</v>
      </c>
      <c r="H1521">
        <v>49.085777</v>
      </c>
      <c r="I1521">
        <v>-94.010339299999998</v>
      </c>
      <c r="J1521" s="1" t="str">
        <f t="shared" si="254"/>
        <v>Fluid (lake)</v>
      </c>
      <c r="K1521" s="1" t="str">
        <f t="shared" si="255"/>
        <v>Untreated Water</v>
      </c>
      <c r="L1521">
        <v>9</v>
      </c>
      <c r="M1521" t="s">
        <v>33</v>
      </c>
      <c r="N1521">
        <v>145</v>
      </c>
      <c r="O1521">
        <v>60</v>
      </c>
      <c r="P1521">
        <v>6.1</v>
      </c>
      <c r="Q1521">
        <v>2.5000000000000001E-2</v>
      </c>
      <c r="R1521">
        <v>10.5</v>
      </c>
      <c r="S1521">
        <v>3.2</v>
      </c>
      <c r="T1521">
        <v>38</v>
      </c>
    </row>
    <row r="1522" spans="1:20" x14ac:dyDescent="0.3">
      <c r="A1522" t="s">
        <v>5871</v>
      </c>
      <c r="B1522" t="s">
        <v>5872</v>
      </c>
      <c r="C1522" s="1" t="str">
        <f t="shared" si="252"/>
        <v>21:0695</v>
      </c>
      <c r="D1522" s="1" t="str">
        <f t="shared" si="253"/>
        <v>21:0210</v>
      </c>
      <c r="E1522" t="s">
        <v>5873</v>
      </c>
      <c r="F1522" t="s">
        <v>5874</v>
      </c>
      <c r="H1522">
        <v>49.095700299999997</v>
      </c>
      <c r="I1522">
        <v>-94.051008800000005</v>
      </c>
      <c r="J1522" s="1" t="str">
        <f t="shared" si="254"/>
        <v>Fluid (lake)</v>
      </c>
      <c r="K1522" s="1" t="str">
        <f t="shared" si="255"/>
        <v>Untreated Water</v>
      </c>
      <c r="L1522">
        <v>9</v>
      </c>
      <c r="M1522" t="s">
        <v>38</v>
      </c>
      <c r="N1522">
        <v>146</v>
      </c>
      <c r="O1522">
        <v>40</v>
      </c>
      <c r="P1522">
        <v>6.1</v>
      </c>
      <c r="Q1522">
        <v>2.5000000000000001E-2</v>
      </c>
      <c r="R1522">
        <v>11</v>
      </c>
      <c r="S1522">
        <v>3.5</v>
      </c>
      <c r="T1522">
        <v>41</v>
      </c>
    </row>
    <row r="1523" spans="1:20" x14ac:dyDescent="0.3">
      <c r="A1523" t="s">
        <v>5875</v>
      </c>
      <c r="B1523" t="s">
        <v>5876</v>
      </c>
      <c r="C1523" s="1" t="str">
        <f t="shared" si="252"/>
        <v>21:0695</v>
      </c>
      <c r="D1523" s="1" t="str">
        <f t="shared" si="253"/>
        <v>21:0210</v>
      </c>
      <c r="E1523" t="s">
        <v>5877</v>
      </c>
      <c r="F1523" t="s">
        <v>5878</v>
      </c>
      <c r="H1523">
        <v>49.118238099999999</v>
      </c>
      <c r="I1523">
        <v>-94.035930800000003</v>
      </c>
      <c r="J1523" s="1" t="str">
        <f t="shared" si="254"/>
        <v>Fluid (lake)</v>
      </c>
      <c r="K1523" s="1" t="str">
        <f t="shared" si="255"/>
        <v>Untreated Water</v>
      </c>
      <c r="L1523">
        <v>9</v>
      </c>
      <c r="M1523" t="s">
        <v>43</v>
      </c>
      <c r="N1523">
        <v>147</v>
      </c>
      <c r="O1523">
        <v>50</v>
      </c>
      <c r="P1523">
        <v>6.1</v>
      </c>
      <c r="Q1523">
        <v>2.5000000000000001E-2</v>
      </c>
      <c r="R1523">
        <v>10</v>
      </c>
      <c r="S1523">
        <v>3.1</v>
      </c>
      <c r="T1523">
        <v>36</v>
      </c>
    </row>
    <row r="1524" spans="1:20" x14ac:dyDescent="0.3">
      <c r="A1524" t="s">
        <v>5879</v>
      </c>
      <c r="B1524" t="s">
        <v>5880</v>
      </c>
      <c r="C1524" s="1" t="str">
        <f t="shared" si="252"/>
        <v>21:0695</v>
      </c>
      <c r="D1524" s="1" t="str">
        <f t="shared" si="253"/>
        <v>21:0210</v>
      </c>
      <c r="E1524" t="s">
        <v>5881</v>
      </c>
      <c r="F1524" t="s">
        <v>5882</v>
      </c>
      <c r="H1524">
        <v>49.145544700000002</v>
      </c>
      <c r="I1524">
        <v>-94.050762800000001</v>
      </c>
      <c r="J1524" s="1" t="str">
        <f t="shared" si="254"/>
        <v>Fluid (lake)</v>
      </c>
      <c r="K1524" s="1" t="str">
        <f t="shared" si="255"/>
        <v>Untreated Water</v>
      </c>
      <c r="L1524">
        <v>9</v>
      </c>
      <c r="M1524" t="s">
        <v>53</v>
      </c>
      <c r="N1524">
        <v>148</v>
      </c>
      <c r="O1524">
        <v>50</v>
      </c>
      <c r="P1524">
        <v>6.1</v>
      </c>
      <c r="Q1524">
        <v>2.5000000000000001E-2</v>
      </c>
      <c r="R1524">
        <v>10</v>
      </c>
      <c r="S1524">
        <v>3.9</v>
      </c>
      <c r="T1524">
        <v>40</v>
      </c>
    </row>
    <row r="1525" spans="1:20" x14ac:dyDescent="0.3">
      <c r="A1525" t="s">
        <v>5883</v>
      </c>
      <c r="B1525" t="s">
        <v>5884</v>
      </c>
      <c r="C1525" s="1" t="str">
        <f t="shared" si="252"/>
        <v>21:0695</v>
      </c>
      <c r="D1525" s="1" t="str">
        <f t="shared" si="253"/>
        <v>21:0210</v>
      </c>
      <c r="E1525" t="s">
        <v>5885</v>
      </c>
      <c r="F1525" t="s">
        <v>5886</v>
      </c>
      <c r="H1525">
        <v>49.154189100000004</v>
      </c>
      <c r="I1525">
        <v>-94.016796099999993</v>
      </c>
      <c r="J1525" s="1" t="str">
        <f t="shared" si="254"/>
        <v>Fluid (lake)</v>
      </c>
      <c r="K1525" s="1" t="str">
        <f t="shared" si="255"/>
        <v>Untreated Water</v>
      </c>
      <c r="L1525">
        <v>9</v>
      </c>
      <c r="M1525" t="s">
        <v>58</v>
      </c>
      <c r="N1525">
        <v>149</v>
      </c>
      <c r="O1525">
        <v>50</v>
      </c>
      <c r="P1525">
        <v>6.1</v>
      </c>
      <c r="Q1525">
        <v>2.5000000000000001E-2</v>
      </c>
      <c r="R1525">
        <v>11</v>
      </c>
      <c r="S1525">
        <v>3.9</v>
      </c>
      <c r="T1525">
        <v>42</v>
      </c>
    </row>
    <row r="1526" spans="1:20" x14ac:dyDescent="0.3">
      <c r="A1526" t="s">
        <v>5887</v>
      </c>
      <c r="B1526" t="s">
        <v>5888</v>
      </c>
      <c r="C1526" s="1" t="str">
        <f t="shared" si="252"/>
        <v>21:0695</v>
      </c>
      <c r="D1526" s="1" t="str">
        <f t="shared" si="253"/>
        <v>21:0210</v>
      </c>
      <c r="E1526" t="s">
        <v>5889</v>
      </c>
      <c r="F1526" t="s">
        <v>5890</v>
      </c>
      <c r="H1526">
        <v>49.1737757</v>
      </c>
      <c r="I1526">
        <v>-94.013713699999997</v>
      </c>
      <c r="J1526" s="1" t="str">
        <f t="shared" si="254"/>
        <v>Fluid (lake)</v>
      </c>
      <c r="K1526" s="1" t="str">
        <f t="shared" si="255"/>
        <v>Untreated Water</v>
      </c>
      <c r="L1526">
        <v>9</v>
      </c>
      <c r="M1526" t="s">
        <v>63</v>
      </c>
      <c r="N1526">
        <v>150</v>
      </c>
      <c r="O1526">
        <v>50</v>
      </c>
      <c r="P1526">
        <v>6</v>
      </c>
      <c r="Q1526">
        <v>2.5000000000000001E-2</v>
      </c>
      <c r="R1526">
        <v>12</v>
      </c>
      <c r="S1526">
        <v>4.5999999999999996</v>
      </c>
      <c r="T1526">
        <v>39</v>
      </c>
    </row>
    <row r="1527" spans="1:20" x14ac:dyDescent="0.3">
      <c r="A1527" t="s">
        <v>5891</v>
      </c>
      <c r="B1527" t="s">
        <v>5892</v>
      </c>
      <c r="C1527" s="1" t="str">
        <f t="shared" si="252"/>
        <v>21:0695</v>
      </c>
      <c r="D1527" s="1" t="str">
        <f t="shared" si="253"/>
        <v>21:0210</v>
      </c>
      <c r="E1527" t="s">
        <v>5893</v>
      </c>
      <c r="F1527" t="s">
        <v>5894</v>
      </c>
      <c r="H1527">
        <v>49.1709423</v>
      </c>
      <c r="I1527">
        <v>-94.040888699999996</v>
      </c>
      <c r="J1527" s="1" t="str">
        <f t="shared" si="254"/>
        <v>Fluid (lake)</v>
      </c>
      <c r="K1527" s="1" t="str">
        <f t="shared" si="255"/>
        <v>Untreated Water</v>
      </c>
      <c r="L1527">
        <v>9</v>
      </c>
      <c r="M1527" t="s">
        <v>68</v>
      </c>
      <c r="N1527">
        <v>151</v>
      </c>
      <c r="O1527">
        <v>50</v>
      </c>
      <c r="P1527">
        <v>6.1</v>
      </c>
      <c r="Q1527">
        <v>2.5000000000000001E-2</v>
      </c>
      <c r="R1527">
        <v>11</v>
      </c>
      <c r="S1527">
        <v>4.4000000000000004</v>
      </c>
      <c r="T1527">
        <v>42</v>
      </c>
    </row>
    <row r="1528" spans="1:20" x14ac:dyDescent="0.3">
      <c r="A1528" t="s">
        <v>5895</v>
      </c>
      <c r="B1528" t="s">
        <v>5896</v>
      </c>
      <c r="C1528" s="1" t="str">
        <f t="shared" si="252"/>
        <v>21:0695</v>
      </c>
      <c r="D1528" s="1" t="str">
        <f t="shared" si="253"/>
        <v>21:0210</v>
      </c>
      <c r="E1528" t="s">
        <v>5897</v>
      </c>
      <c r="F1528" t="s">
        <v>5898</v>
      </c>
      <c r="H1528">
        <v>49.200018100000001</v>
      </c>
      <c r="I1528">
        <v>-94.051027599999998</v>
      </c>
      <c r="J1528" s="1" t="str">
        <f t="shared" si="254"/>
        <v>Fluid (lake)</v>
      </c>
      <c r="K1528" s="1" t="str">
        <f t="shared" si="255"/>
        <v>Untreated Water</v>
      </c>
      <c r="L1528">
        <v>9</v>
      </c>
      <c r="M1528" t="s">
        <v>73</v>
      </c>
      <c r="N1528">
        <v>152</v>
      </c>
      <c r="O1528">
        <v>40</v>
      </c>
      <c r="P1528">
        <v>6.2</v>
      </c>
      <c r="Q1528">
        <v>2.5000000000000001E-2</v>
      </c>
      <c r="R1528">
        <v>13.5</v>
      </c>
      <c r="S1528">
        <v>3.2</v>
      </c>
      <c r="T1528">
        <v>46</v>
      </c>
    </row>
    <row r="1529" spans="1:20" x14ac:dyDescent="0.3">
      <c r="A1529" t="s">
        <v>5899</v>
      </c>
      <c r="B1529" t="s">
        <v>5900</v>
      </c>
      <c r="C1529" s="1" t="str">
        <f t="shared" si="252"/>
        <v>21:0695</v>
      </c>
      <c r="D1529" s="1" t="str">
        <f t="shared" si="253"/>
        <v>21:0210</v>
      </c>
      <c r="E1529" t="s">
        <v>5901</v>
      </c>
      <c r="F1529" t="s">
        <v>5902</v>
      </c>
      <c r="H1529">
        <v>49.207682699999999</v>
      </c>
      <c r="I1529">
        <v>-94.012939799999998</v>
      </c>
      <c r="J1529" s="1" t="str">
        <f t="shared" si="254"/>
        <v>Fluid (lake)</v>
      </c>
      <c r="K1529" s="1" t="str">
        <f t="shared" si="255"/>
        <v>Untreated Water</v>
      </c>
      <c r="L1529">
        <v>9</v>
      </c>
      <c r="M1529" t="s">
        <v>78</v>
      </c>
      <c r="N1529">
        <v>153</v>
      </c>
      <c r="O1529">
        <v>40</v>
      </c>
      <c r="P1529">
        <v>6.2</v>
      </c>
      <c r="Q1529">
        <v>2.5000000000000001E-2</v>
      </c>
      <c r="R1529">
        <v>13</v>
      </c>
      <c r="S1529">
        <v>3.1</v>
      </c>
      <c r="T1529">
        <v>48</v>
      </c>
    </row>
    <row r="1530" spans="1:20" hidden="1" x14ac:dyDescent="0.3">
      <c r="A1530" t="s">
        <v>5903</v>
      </c>
      <c r="B1530" t="s">
        <v>5904</v>
      </c>
      <c r="C1530" s="1" t="str">
        <f t="shared" si="252"/>
        <v>21:0695</v>
      </c>
      <c r="D1530" s="1" t="str">
        <f>HYPERLINK("https://geochem.nrcan.gc.ca/cdogs/content/svy/svy_e.htm", "")</f>
        <v/>
      </c>
      <c r="G1530" s="1" t="str">
        <f>HYPERLINK("https://geochem.nrcan.gc.ca/cdogs/content/cr_/cr_00081_e.htm", "81")</f>
        <v>81</v>
      </c>
      <c r="J1530" t="s">
        <v>46</v>
      </c>
      <c r="K1530" t="s">
        <v>47</v>
      </c>
      <c r="L1530">
        <v>9</v>
      </c>
      <c r="M1530" t="s">
        <v>48</v>
      </c>
      <c r="N1530">
        <v>154</v>
      </c>
      <c r="O1530">
        <v>50</v>
      </c>
      <c r="P1530">
        <v>7.5</v>
      </c>
      <c r="Q1530">
        <v>0.26</v>
      </c>
      <c r="R1530">
        <v>46.5</v>
      </c>
      <c r="S1530">
        <v>3.3</v>
      </c>
      <c r="T1530">
        <v>121</v>
      </c>
    </row>
    <row r="1531" spans="1:20" x14ac:dyDescent="0.3">
      <c r="A1531" t="s">
        <v>5905</v>
      </c>
      <c r="B1531" t="s">
        <v>5906</v>
      </c>
      <c r="C1531" s="1" t="str">
        <f t="shared" si="252"/>
        <v>21:0695</v>
      </c>
      <c r="D1531" s="1" t="str">
        <f t="shared" ref="D1531:D1542" si="256">HYPERLINK("https://geochem.nrcan.gc.ca/cdogs/content/svy/svy210210_e.htm", "21:0210")</f>
        <v>21:0210</v>
      </c>
      <c r="E1531" t="s">
        <v>5907</v>
      </c>
      <c r="F1531" t="s">
        <v>5908</v>
      </c>
      <c r="H1531">
        <v>49.219425600000001</v>
      </c>
      <c r="I1531">
        <v>-94.045947200000001</v>
      </c>
      <c r="J1531" s="1" t="str">
        <f t="shared" ref="J1531:J1542" si="257">HYPERLINK("https://geochem.nrcan.gc.ca/cdogs/content/kwd/kwd020016_e.htm", "Fluid (lake)")</f>
        <v>Fluid (lake)</v>
      </c>
      <c r="K1531" s="1" t="str">
        <f t="shared" ref="K1531:K1542" si="258">HYPERLINK("https://geochem.nrcan.gc.ca/cdogs/content/kwd/kwd080007_e.htm", "Untreated Water")</f>
        <v>Untreated Water</v>
      </c>
      <c r="L1531">
        <v>9</v>
      </c>
      <c r="M1531" t="s">
        <v>83</v>
      </c>
      <c r="N1531">
        <v>155</v>
      </c>
      <c r="O1531">
        <v>50</v>
      </c>
      <c r="P1531">
        <v>6.1</v>
      </c>
      <c r="Q1531">
        <v>2.5000000000000001E-2</v>
      </c>
      <c r="R1531">
        <v>11</v>
      </c>
      <c r="S1531">
        <v>1.6</v>
      </c>
      <c r="T1531">
        <v>33</v>
      </c>
    </row>
    <row r="1532" spans="1:20" x14ac:dyDescent="0.3">
      <c r="A1532" t="s">
        <v>5909</v>
      </c>
      <c r="B1532" t="s">
        <v>5910</v>
      </c>
      <c r="C1532" s="1" t="str">
        <f t="shared" si="252"/>
        <v>21:0695</v>
      </c>
      <c r="D1532" s="1" t="str">
        <f t="shared" si="256"/>
        <v>21:0210</v>
      </c>
      <c r="E1532" t="s">
        <v>5911</v>
      </c>
      <c r="F1532" t="s">
        <v>5912</v>
      </c>
      <c r="H1532">
        <v>49.223784600000002</v>
      </c>
      <c r="I1532">
        <v>-94.0670389</v>
      </c>
      <c r="J1532" s="1" t="str">
        <f t="shared" si="257"/>
        <v>Fluid (lake)</v>
      </c>
      <c r="K1532" s="1" t="str">
        <f t="shared" si="258"/>
        <v>Untreated Water</v>
      </c>
      <c r="L1532">
        <v>9</v>
      </c>
      <c r="M1532" t="s">
        <v>88</v>
      </c>
      <c r="N1532">
        <v>156</v>
      </c>
      <c r="O1532">
        <v>50</v>
      </c>
      <c r="P1532">
        <v>5.8</v>
      </c>
      <c r="Q1532">
        <v>2.5000000000000001E-2</v>
      </c>
      <c r="R1532">
        <v>5.2</v>
      </c>
      <c r="S1532">
        <v>1</v>
      </c>
      <c r="T1532">
        <v>15</v>
      </c>
    </row>
    <row r="1533" spans="1:20" x14ac:dyDescent="0.3">
      <c r="A1533" t="s">
        <v>5913</v>
      </c>
      <c r="B1533" t="s">
        <v>5914</v>
      </c>
      <c r="C1533" s="1" t="str">
        <f t="shared" si="252"/>
        <v>21:0695</v>
      </c>
      <c r="D1533" s="1" t="str">
        <f t="shared" si="256"/>
        <v>21:0210</v>
      </c>
      <c r="E1533" t="s">
        <v>5915</v>
      </c>
      <c r="F1533" t="s">
        <v>5916</v>
      </c>
      <c r="H1533">
        <v>49.240496399999998</v>
      </c>
      <c r="I1533">
        <v>-94.045912599999994</v>
      </c>
      <c r="J1533" s="1" t="str">
        <f t="shared" si="257"/>
        <v>Fluid (lake)</v>
      </c>
      <c r="K1533" s="1" t="str">
        <f t="shared" si="258"/>
        <v>Untreated Water</v>
      </c>
      <c r="L1533">
        <v>9</v>
      </c>
      <c r="M1533" t="s">
        <v>93</v>
      </c>
      <c r="N1533">
        <v>157</v>
      </c>
      <c r="O1533">
        <v>50</v>
      </c>
      <c r="P1533">
        <v>6</v>
      </c>
      <c r="Q1533">
        <v>2.5000000000000001E-2</v>
      </c>
      <c r="R1533">
        <v>12</v>
      </c>
      <c r="S1533">
        <v>2.7</v>
      </c>
      <c r="T1533">
        <v>41</v>
      </c>
    </row>
    <row r="1534" spans="1:20" x14ac:dyDescent="0.3">
      <c r="A1534" t="s">
        <v>5917</v>
      </c>
      <c r="B1534" t="s">
        <v>5918</v>
      </c>
      <c r="C1534" s="1" t="str">
        <f t="shared" si="252"/>
        <v>21:0695</v>
      </c>
      <c r="D1534" s="1" t="str">
        <f t="shared" si="256"/>
        <v>21:0210</v>
      </c>
      <c r="E1534" t="s">
        <v>5919</v>
      </c>
      <c r="F1534" t="s">
        <v>5920</v>
      </c>
      <c r="H1534">
        <v>49.246113100000002</v>
      </c>
      <c r="I1534">
        <v>-94.013384700000003</v>
      </c>
      <c r="J1534" s="1" t="str">
        <f t="shared" si="257"/>
        <v>Fluid (lake)</v>
      </c>
      <c r="K1534" s="1" t="str">
        <f t="shared" si="258"/>
        <v>Untreated Water</v>
      </c>
      <c r="L1534">
        <v>9</v>
      </c>
      <c r="M1534" t="s">
        <v>98</v>
      </c>
      <c r="N1534">
        <v>158</v>
      </c>
      <c r="O1534">
        <v>40</v>
      </c>
      <c r="P1534">
        <v>6.3</v>
      </c>
      <c r="Q1534">
        <v>2.5000000000000001E-2</v>
      </c>
      <c r="R1534">
        <v>26</v>
      </c>
      <c r="S1534">
        <v>1.6</v>
      </c>
      <c r="T1534">
        <v>63</v>
      </c>
    </row>
    <row r="1535" spans="1:20" x14ac:dyDescent="0.3">
      <c r="A1535" t="s">
        <v>5921</v>
      </c>
      <c r="B1535" t="s">
        <v>5922</v>
      </c>
      <c r="C1535" s="1" t="str">
        <f t="shared" si="252"/>
        <v>21:0695</v>
      </c>
      <c r="D1535" s="1" t="str">
        <f t="shared" si="256"/>
        <v>21:0210</v>
      </c>
      <c r="E1535" t="s">
        <v>5923</v>
      </c>
      <c r="F1535" t="s">
        <v>5924</v>
      </c>
      <c r="H1535">
        <v>49.270708999999997</v>
      </c>
      <c r="I1535">
        <v>-94.0070427</v>
      </c>
      <c r="J1535" s="1" t="str">
        <f t="shared" si="257"/>
        <v>Fluid (lake)</v>
      </c>
      <c r="K1535" s="1" t="str">
        <f t="shared" si="258"/>
        <v>Untreated Water</v>
      </c>
      <c r="L1535">
        <v>9</v>
      </c>
      <c r="M1535" t="s">
        <v>103</v>
      </c>
      <c r="N1535">
        <v>159</v>
      </c>
      <c r="O1535">
        <v>40</v>
      </c>
      <c r="P1535">
        <v>6.6</v>
      </c>
      <c r="Q1535">
        <v>2.5000000000000001E-2</v>
      </c>
      <c r="R1535">
        <v>27</v>
      </c>
      <c r="S1535">
        <v>1</v>
      </c>
      <c r="T1535">
        <v>74</v>
      </c>
    </row>
    <row r="1536" spans="1:20" x14ac:dyDescent="0.3">
      <c r="A1536" t="s">
        <v>5925</v>
      </c>
      <c r="B1536" t="s">
        <v>5926</v>
      </c>
      <c r="C1536" s="1" t="str">
        <f t="shared" si="252"/>
        <v>21:0695</v>
      </c>
      <c r="D1536" s="1" t="str">
        <f t="shared" si="256"/>
        <v>21:0210</v>
      </c>
      <c r="E1536" t="s">
        <v>5927</v>
      </c>
      <c r="F1536" t="s">
        <v>5928</v>
      </c>
      <c r="H1536">
        <v>49.287808300000002</v>
      </c>
      <c r="I1536">
        <v>-94.026561000000001</v>
      </c>
      <c r="J1536" s="1" t="str">
        <f t="shared" si="257"/>
        <v>Fluid (lake)</v>
      </c>
      <c r="K1536" s="1" t="str">
        <f t="shared" si="258"/>
        <v>Untreated Water</v>
      </c>
      <c r="L1536">
        <v>9</v>
      </c>
      <c r="M1536" t="s">
        <v>108</v>
      </c>
      <c r="N1536">
        <v>160</v>
      </c>
      <c r="O1536">
        <v>40</v>
      </c>
      <c r="P1536">
        <v>6.4</v>
      </c>
      <c r="Q1536">
        <v>2.5000000000000001E-2</v>
      </c>
      <c r="R1536">
        <v>22.5</v>
      </c>
      <c r="S1536">
        <v>1</v>
      </c>
      <c r="T1536">
        <v>64</v>
      </c>
    </row>
    <row r="1537" spans="1:20" x14ac:dyDescent="0.3">
      <c r="A1537" t="s">
        <v>5929</v>
      </c>
      <c r="B1537" t="s">
        <v>5930</v>
      </c>
      <c r="C1537" s="1" t="str">
        <f t="shared" si="252"/>
        <v>21:0695</v>
      </c>
      <c r="D1537" s="1" t="str">
        <f t="shared" si="256"/>
        <v>21:0210</v>
      </c>
      <c r="E1537" t="s">
        <v>5931</v>
      </c>
      <c r="F1537" t="s">
        <v>5932</v>
      </c>
      <c r="H1537">
        <v>49.295028799999997</v>
      </c>
      <c r="I1537">
        <v>-94.006465300000002</v>
      </c>
      <c r="J1537" s="1" t="str">
        <f t="shared" si="257"/>
        <v>Fluid (lake)</v>
      </c>
      <c r="K1537" s="1" t="str">
        <f t="shared" si="258"/>
        <v>Untreated Water</v>
      </c>
      <c r="L1537">
        <v>9</v>
      </c>
      <c r="M1537" t="s">
        <v>113</v>
      </c>
      <c r="N1537">
        <v>161</v>
      </c>
      <c r="O1537">
        <v>40</v>
      </c>
      <c r="P1537">
        <v>6.2</v>
      </c>
      <c r="Q1537">
        <v>2.5000000000000001E-2</v>
      </c>
      <c r="R1537">
        <v>18</v>
      </c>
      <c r="S1537">
        <v>1.1000000000000001</v>
      </c>
      <c r="T1537">
        <v>48</v>
      </c>
    </row>
    <row r="1538" spans="1:20" x14ac:dyDescent="0.3">
      <c r="A1538" t="s">
        <v>5933</v>
      </c>
      <c r="B1538" t="s">
        <v>5934</v>
      </c>
      <c r="C1538" s="1" t="str">
        <f t="shared" si="252"/>
        <v>21:0695</v>
      </c>
      <c r="D1538" s="1" t="str">
        <f t="shared" si="256"/>
        <v>21:0210</v>
      </c>
      <c r="E1538" t="s">
        <v>5935</v>
      </c>
      <c r="F1538" t="s">
        <v>5936</v>
      </c>
      <c r="H1538">
        <v>49.522036399999998</v>
      </c>
      <c r="I1538">
        <v>-94.165097700000004</v>
      </c>
      <c r="J1538" s="1" t="str">
        <f t="shared" si="257"/>
        <v>Fluid (lake)</v>
      </c>
      <c r="K1538" s="1" t="str">
        <f t="shared" si="258"/>
        <v>Untreated Water</v>
      </c>
      <c r="L1538">
        <v>10</v>
      </c>
      <c r="M1538" t="s">
        <v>24</v>
      </c>
      <c r="N1538">
        <v>162</v>
      </c>
      <c r="O1538">
        <v>40</v>
      </c>
      <c r="P1538">
        <v>6.1</v>
      </c>
      <c r="Q1538">
        <v>2.5000000000000001E-2</v>
      </c>
      <c r="R1538">
        <v>19</v>
      </c>
      <c r="S1538">
        <v>1.4</v>
      </c>
      <c r="T1538">
        <v>53</v>
      </c>
    </row>
    <row r="1539" spans="1:20" x14ac:dyDescent="0.3">
      <c r="A1539" t="s">
        <v>5937</v>
      </c>
      <c r="B1539" t="s">
        <v>5938</v>
      </c>
      <c r="C1539" s="1" t="str">
        <f t="shared" si="252"/>
        <v>21:0695</v>
      </c>
      <c r="D1539" s="1" t="str">
        <f t="shared" si="256"/>
        <v>21:0210</v>
      </c>
      <c r="E1539" t="s">
        <v>5935</v>
      </c>
      <c r="F1539" t="s">
        <v>5939</v>
      </c>
      <c r="H1539">
        <v>49.522036399999998</v>
      </c>
      <c r="I1539">
        <v>-94.165097700000004</v>
      </c>
      <c r="J1539" s="1" t="str">
        <f t="shared" si="257"/>
        <v>Fluid (lake)</v>
      </c>
      <c r="K1539" s="1" t="str">
        <f t="shared" si="258"/>
        <v>Untreated Water</v>
      </c>
      <c r="L1539">
        <v>10</v>
      </c>
      <c r="M1539" t="s">
        <v>28</v>
      </c>
      <c r="N1539">
        <v>163</v>
      </c>
      <c r="O1539">
        <v>40</v>
      </c>
      <c r="P1539">
        <v>6.1</v>
      </c>
      <c r="Q1539">
        <v>2.5000000000000001E-2</v>
      </c>
      <c r="R1539">
        <v>19.5</v>
      </c>
      <c r="S1539">
        <v>1.4</v>
      </c>
      <c r="T1539">
        <v>54</v>
      </c>
    </row>
    <row r="1540" spans="1:20" x14ac:dyDescent="0.3">
      <c r="A1540" t="s">
        <v>5940</v>
      </c>
      <c r="B1540" t="s">
        <v>5941</v>
      </c>
      <c r="C1540" s="1" t="str">
        <f t="shared" si="252"/>
        <v>21:0695</v>
      </c>
      <c r="D1540" s="1" t="str">
        <f t="shared" si="256"/>
        <v>21:0210</v>
      </c>
      <c r="E1540" t="s">
        <v>5942</v>
      </c>
      <c r="F1540" t="s">
        <v>5943</v>
      </c>
      <c r="H1540">
        <v>49.529631799999997</v>
      </c>
      <c r="I1540">
        <v>-94.178959599999999</v>
      </c>
      <c r="J1540" s="1" t="str">
        <f t="shared" si="257"/>
        <v>Fluid (lake)</v>
      </c>
      <c r="K1540" s="1" t="str">
        <f t="shared" si="258"/>
        <v>Untreated Water</v>
      </c>
      <c r="L1540">
        <v>10</v>
      </c>
      <c r="M1540" t="s">
        <v>33</v>
      </c>
      <c r="N1540">
        <v>164</v>
      </c>
      <c r="O1540">
        <v>40</v>
      </c>
      <c r="P1540">
        <v>6</v>
      </c>
      <c r="Q1540">
        <v>2.5000000000000001E-2</v>
      </c>
      <c r="R1540">
        <v>10</v>
      </c>
      <c r="S1540">
        <v>1.5</v>
      </c>
      <c r="T1540">
        <v>29</v>
      </c>
    </row>
    <row r="1541" spans="1:20" x14ac:dyDescent="0.3">
      <c r="A1541" t="s">
        <v>5944</v>
      </c>
      <c r="B1541" t="s">
        <v>5945</v>
      </c>
      <c r="C1541" s="1" t="str">
        <f t="shared" si="252"/>
        <v>21:0695</v>
      </c>
      <c r="D1541" s="1" t="str">
        <f t="shared" si="256"/>
        <v>21:0210</v>
      </c>
      <c r="E1541" t="s">
        <v>5946</v>
      </c>
      <c r="F1541" t="s">
        <v>5947</v>
      </c>
      <c r="H1541">
        <v>49.554215800000001</v>
      </c>
      <c r="I1541">
        <v>-94.213730499999997</v>
      </c>
      <c r="J1541" s="1" t="str">
        <f t="shared" si="257"/>
        <v>Fluid (lake)</v>
      </c>
      <c r="K1541" s="1" t="str">
        <f t="shared" si="258"/>
        <v>Untreated Water</v>
      </c>
      <c r="L1541">
        <v>10</v>
      </c>
      <c r="M1541" t="s">
        <v>38</v>
      </c>
      <c r="N1541">
        <v>165</v>
      </c>
      <c r="O1541">
        <v>60</v>
      </c>
      <c r="P1541">
        <v>5.8</v>
      </c>
      <c r="Q1541">
        <v>2.5000000000000001E-2</v>
      </c>
      <c r="R1541">
        <v>3.9</v>
      </c>
      <c r="S1541">
        <v>1.1000000000000001</v>
      </c>
      <c r="T1541">
        <v>14</v>
      </c>
    </row>
    <row r="1542" spans="1:20" x14ac:dyDescent="0.3">
      <c r="A1542" t="s">
        <v>5948</v>
      </c>
      <c r="B1542" t="s">
        <v>5949</v>
      </c>
      <c r="C1542" s="1" t="str">
        <f t="shared" si="252"/>
        <v>21:0695</v>
      </c>
      <c r="D1542" s="1" t="str">
        <f t="shared" si="256"/>
        <v>21:0210</v>
      </c>
      <c r="E1542" t="s">
        <v>5950</v>
      </c>
      <c r="F1542" t="s">
        <v>5951</v>
      </c>
      <c r="H1542">
        <v>49.575365499999997</v>
      </c>
      <c r="I1542">
        <v>-94.253179599999996</v>
      </c>
      <c r="J1542" s="1" t="str">
        <f t="shared" si="257"/>
        <v>Fluid (lake)</v>
      </c>
      <c r="K1542" s="1" t="str">
        <f t="shared" si="258"/>
        <v>Untreated Water</v>
      </c>
      <c r="L1542">
        <v>10</v>
      </c>
      <c r="M1542" t="s">
        <v>43</v>
      </c>
      <c r="N1542">
        <v>166</v>
      </c>
      <c r="O1542">
        <v>60</v>
      </c>
      <c r="P1542">
        <v>5.8</v>
      </c>
      <c r="Q1542">
        <v>2.5000000000000001E-2</v>
      </c>
      <c r="R1542">
        <v>4.4000000000000004</v>
      </c>
      <c r="S1542">
        <v>1.1000000000000001</v>
      </c>
      <c r="T1542">
        <v>12</v>
      </c>
    </row>
    <row r="1543" spans="1:20" hidden="1" x14ac:dyDescent="0.3">
      <c r="A1543" t="s">
        <v>5952</v>
      </c>
      <c r="B1543" t="s">
        <v>5953</v>
      </c>
      <c r="C1543" s="1" t="str">
        <f t="shared" si="252"/>
        <v>21:0695</v>
      </c>
      <c r="D1543" s="1" t="str">
        <f>HYPERLINK("https://geochem.nrcan.gc.ca/cdogs/content/svy/svy_e.htm", "")</f>
        <v/>
      </c>
      <c r="G1543" s="1" t="str">
        <f>HYPERLINK("https://geochem.nrcan.gc.ca/cdogs/content/cr_/cr_00081_e.htm", "81")</f>
        <v>81</v>
      </c>
      <c r="J1543" t="s">
        <v>46</v>
      </c>
      <c r="K1543" t="s">
        <v>47</v>
      </c>
      <c r="L1543">
        <v>10</v>
      </c>
      <c r="M1543" t="s">
        <v>48</v>
      </c>
      <c r="N1543">
        <v>167</v>
      </c>
      <c r="O1543">
        <v>70</v>
      </c>
      <c r="P1543">
        <v>7.5</v>
      </c>
      <c r="Q1543">
        <v>0.28000000000000003</v>
      </c>
      <c r="R1543">
        <v>46</v>
      </c>
      <c r="S1543">
        <v>3.2</v>
      </c>
      <c r="T1543">
        <v>125</v>
      </c>
    </row>
    <row r="1544" spans="1:20" x14ac:dyDescent="0.3">
      <c r="A1544" t="s">
        <v>5954</v>
      </c>
      <c r="B1544" t="s">
        <v>5955</v>
      </c>
      <c r="C1544" s="1" t="str">
        <f t="shared" si="252"/>
        <v>21:0695</v>
      </c>
      <c r="D1544" s="1" t="str">
        <f t="shared" ref="D1544:D1560" si="259">HYPERLINK("https://geochem.nrcan.gc.ca/cdogs/content/svy/svy210210_e.htm", "21:0210")</f>
        <v>21:0210</v>
      </c>
      <c r="E1544" t="s">
        <v>5956</v>
      </c>
      <c r="F1544" t="s">
        <v>5957</v>
      </c>
      <c r="H1544">
        <v>49.594308599999998</v>
      </c>
      <c r="I1544">
        <v>-94.261497199999994</v>
      </c>
      <c r="J1544" s="1" t="str">
        <f t="shared" ref="J1544:J1560" si="260">HYPERLINK("https://geochem.nrcan.gc.ca/cdogs/content/kwd/kwd020016_e.htm", "Fluid (lake)")</f>
        <v>Fluid (lake)</v>
      </c>
      <c r="K1544" s="1" t="str">
        <f t="shared" ref="K1544:K1560" si="261">HYPERLINK("https://geochem.nrcan.gc.ca/cdogs/content/kwd/kwd080007_e.htm", "Untreated Water")</f>
        <v>Untreated Water</v>
      </c>
      <c r="L1544">
        <v>10</v>
      </c>
      <c r="M1544" t="s">
        <v>53</v>
      </c>
      <c r="N1544">
        <v>168</v>
      </c>
      <c r="O1544">
        <v>60</v>
      </c>
      <c r="P1544">
        <v>6.3</v>
      </c>
      <c r="Q1544">
        <v>2.5000000000000001E-2</v>
      </c>
      <c r="R1544">
        <v>14</v>
      </c>
      <c r="S1544">
        <v>4.5999999999999996</v>
      </c>
      <c r="T1544">
        <v>54</v>
      </c>
    </row>
    <row r="1545" spans="1:20" x14ac:dyDescent="0.3">
      <c r="A1545" t="s">
        <v>5958</v>
      </c>
      <c r="B1545" t="s">
        <v>5959</v>
      </c>
      <c r="C1545" s="1" t="str">
        <f t="shared" si="252"/>
        <v>21:0695</v>
      </c>
      <c r="D1545" s="1" t="str">
        <f t="shared" si="259"/>
        <v>21:0210</v>
      </c>
      <c r="E1545" t="s">
        <v>5960</v>
      </c>
      <c r="F1545" t="s">
        <v>5961</v>
      </c>
      <c r="H1545">
        <v>49.6229437</v>
      </c>
      <c r="I1545">
        <v>-94.2816069</v>
      </c>
      <c r="J1545" s="1" t="str">
        <f t="shared" si="260"/>
        <v>Fluid (lake)</v>
      </c>
      <c r="K1545" s="1" t="str">
        <f t="shared" si="261"/>
        <v>Untreated Water</v>
      </c>
      <c r="L1545">
        <v>10</v>
      </c>
      <c r="M1545" t="s">
        <v>58</v>
      </c>
      <c r="N1545">
        <v>169</v>
      </c>
      <c r="O1545">
        <v>50</v>
      </c>
      <c r="P1545">
        <v>6.2</v>
      </c>
      <c r="Q1545">
        <v>2.5000000000000001E-2</v>
      </c>
      <c r="R1545">
        <v>18.5</v>
      </c>
      <c r="S1545">
        <v>1.3</v>
      </c>
      <c r="T1545">
        <v>49</v>
      </c>
    </row>
    <row r="1546" spans="1:20" x14ac:dyDescent="0.3">
      <c r="A1546" t="s">
        <v>5962</v>
      </c>
      <c r="B1546" t="s">
        <v>5963</v>
      </c>
      <c r="C1546" s="1" t="str">
        <f t="shared" si="252"/>
        <v>21:0695</v>
      </c>
      <c r="D1546" s="1" t="str">
        <f t="shared" si="259"/>
        <v>21:0210</v>
      </c>
      <c r="E1546" t="s">
        <v>5964</v>
      </c>
      <c r="F1546" t="s">
        <v>5965</v>
      </c>
      <c r="H1546">
        <v>49.617773700000001</v>
      </c>
      <c r="I1546">
        <v>-94.307153</v>
      </c>
      <c r="J1546" s="1" t="str">
        <f t="shared" si="260"/>
        <v>Fluid (lake)</v>
      </c>
      <c r="K1546" s="1" t="str">
        <f t="shared" si="261"/>
        <v>Untreated Water</v>
      </c>
      <c r="L1546">
        <v>10</v>
      </c>
      <c r="M1546" t="s">
        <v>63</v>
      </c>
      <c r="N1546">
        <v>170</v>
      </c>
      <c r="O1546">
        <v>40</v>
      </c>
      <c r="P1546">
        <v>6.6</v>
      </c>
      <c r="Q1546">
        <v>2.5000000000000001E-2</v>
      </c>
      <c r="R1546">
        <v>29</v>
      </c>
      <c r="S1546">
        <v>3.1</v>
      </c>
      <c r="T1546">
        <v>92</v>
      </c>
    </row>
    <row r="1547" spans="1:20" x14ac:dyDescent="0.3">
      <c r="A1547" t="s">
        <v>5966</v>
      </c>
      <c r="B1547" t="s">
        <v>5967</v>
      </c>
      <c r="C1547" s="1" t="str">
        <f t="shared" si="252"/>
        <v>21:0695</v>
      </c>
      <c r="D1547" s="1" t="str">
        <f t="shared" si="259"/>
        <v>21:0210</v>
      </c>
      <c r="E1547" t="s">
        <v>5968</v>
      </c>
      <c r="F1547" t="s">
        <v>5969</v>
      </c>
      <c r="H1547">
        <v>49.629369500000003</v>
      </c>
      <c r="I1547">
        <v>-94.297451300000006</v>
      </c>
      <c r="J1547" s="1" t="str">
        <f t="shared" si="260"/>
        <v>Fluid (lake)</v>
      </c>
      <c r="K1547" s="1" t="str">
        <f t="shared" si="261"/>
        <v>Untreated Water</v>
      </c>
      <c r="L1547">
        <v>10</v>
      </c>
      <c r="M1547" t="s">
        <v>68</v>
      </c>
      <c r="N1547">
        <v>171</v>
      </c>
      <c r="O1547">
        <v>40</v>
      </c>
      <c r="P1547">
        <v>6.2</v>
      </c>
      <c r="Q1547">
        <v>2.5000000000000001E-2</v>
      </c>
      <c r="R1547">
        <v>17</v>
      </c>
      <c r="S1547">
        <v>1</v>
      </c>
      <c r="T1547">
        <v>41</v>
      </c>
    </row>
    <row r="1548" spans="1:20" x14ac:dyDescent="0.3">
      <c r="A1548" t="s">
        <v>5970</v>
      </c>
      <c r="B1548" t="s">
        <v>5971</v>
      </c>
      <c r="C1548" s="1" t="str">
        <f t="shared" si="252"/>
        <v>21:0695</v>
      </c>
      <c r="D1548" s="1" t="str">
        <f t="shared" si="259"/>
        <v>21:0210</v>
      </c>
      <c r="E1548" t="s">
        <v>5972</v>
      </c>
      <c r="F1548" t="s">
        <v>5973</v>
      </c>
      <c r="H1548">
        <v>49.622817099999999</v>
      </c>
      <c r="I1548">
        <v>-94.361218300000004</v>
      </c>
      <c r="J1548" s="1" t="str">
        <f t="shared" si="260"/>
        <v>Fluid (lake)</v>
      </c>
      <c r="K1548" s="1" t="str">
        <f t="shared" si="261"/>
        <v>Untreated Water</v>
      </c>
      <c r="L1548">
        <v>10</v>
      </c>
      <c r="M1548" t="s">
        <v>73</v>
      </c>
      <c r="N1548">
        <v>172</v>
      </c>
      <c r="O1548">
        <v>50</v>
      </c>
      <c r="P1548">
        <v>6.1</v>
      </c>
      <c r="Q1548">
        <v>7.0000000000000007E-2</v>
      </c>
      <c r="R1548">
        <v>14</v>
      </c>
      <c r="S1548">
        <v>4.8</v>
      </c>
      <c r="T1548">
        <v>53</v>
      </c>
    </row>
    <row r="1549" spans="1:20" x14ac:dyDescent="0.3">
      <c r="A1549" t="s">
        <v>5974</v>
      </c>
      <c r="B1549" t="s">
        <v>5975</v>
      </c>
      <c r="C1549" s="1" t="str">
        <f t="shared" si="252"/>
        <v>21:0695</v>
      </c>
      <c r="D1549" s="1" t="str">
        <f t="shared" si="259"/>
        <v>21:0210</v>
      </c>
      <c r="E1549" t="s">
        <v>5976</v>
      </c>
      <c r="F1549" t="s">
        <v>5977</v>
      </c>
      <c r="H1549">
        <v>49.631451599999998</v>
      </c>
      <c r="I1549">
        <v>-94.382522600000001</v>
      </c>
      <c r="J1549" s="1" t="str">
        <f t="shared" si="260"/>
        <v>Fluid (lake)</v>
      </c>
      <c r="K1549" s="1" t="str">
        <f t="shared" si="261"/>
        <v>Untreated Water</v>
      </c>
      <c r="L1549">
        <v>10</v>
      </c>
      <c r="M1549" t="s">
        <v>78</v>
      </c>
      <c r="N1549">
        <v>173</v>
      </c>
      <c r="O1549">
        <v>70</v>
      </c>
      <c r="P1549">
        <v>6.1</v>
      </c>
      <c r="Q1549">
        <v>2.5000000000000001E-2</v>
      </c>
      <c r="R1549">
        <v>14</v>
      </c>
      <c r="S1549">
        <v>4.8</v>
      </c>
      <c r="T1549">
        <v>52</v>
      </c>
    </row>
    <row r="1550" spans="1:20" x14ac:dyDescent="0.3">
      <c r="A1550" t="s">
        <v>5978</v>
      </c>
      <c r="B1550" t="s">
        <v>5979</v>
      </c>
      <c r="C1550" s="1" t="str">
        <f t="shared" si="252"/>
        <v>21:0695</v>
      </c>
      <c r="D1550" s="1" t="str">
        <f t="shared" si="259"/>
        <v>21:0210</v>
      </c>
      <c r="E1550" t="s">
        <v>5980</v>
      </c>
      <c r="F1550" t="s">
        <v>5981</v>
      </c>
      <c r="H1550">
        <v>49.648300300000002</v>
      </c>
      <c r="I1550">
        <v>-94.378663700000004</v>
      </c>
      <c r="J1550" s="1" t="str">
        <f t="shared" si="260"/>
        <v>Fluid (lake)</v>
      </c>
      <c r="K1550" s="1" t="str">
        <f t="shared" si="261"/>
        <v>Untreated Water</v>
      </c>
      <c r="L1550">
        <v>10</v>
      </c>
      <c r="M1550" t="s">
        <v>83</v>
      </c>
      <c r="N1550">
        <v>174</v>
      </c>
      <c r="O1550">
        <v>70</v>
      </c>
      <c r="P1550">
        <v>6.2</v>
      </c>
      <c r="Q1550">
        <v>0.06</v>
      </c>
      <c r="R1550">
        <v>14</v>
      </c>
      <c r="S1550">
        <v>4.5999999999999996</v>
      </c>
      <c r="T1550">
        <v>52</v>
      </c>
    </row>
    <row r="1551" spans="1:20" x14ac:dyDescent="0.3">
      <c r="A1551" t="s">
        <v>5982</v>
      </c>
      <c r="B1551" t="s">
        <v>5983</v>
      </c>
      <c r="C1551" s="1" t="str">
        <f t="shared" si="252"/>
        <v>21:0695</v>
      </c>
      <c r="D1551" s="1" t="str">
        <f t="shared" si="259"/>
        <v>21:0210</v>
      </c>
      <c r="E1551" t="s">
        <v>5984</v>
      </c>
      <c r="F1551" t="s">
        <v>5985</v>
      </c>
      <c r="H1551">
        <v>49.662621799999997</v>
      </c>
      <c r="I1551">
        <v>-94.380052199999994</v>
      </c>
      <c r="J1551" s="1" t="str">
        <f t="shared" si="260"/>
        <v>Fluid (lake)</v>
      </c>
      <c r="K1551" s="1" t="str">
        <f t="shared" si="261"/>
        <v>Untreated Water</v>
      </c>
      <c r="L1551">
        <v>10</v>
      </c>
      <c r="M1551" t="s">
        <v>88</v>
      </c>
      <c r="N1551">
        <v>175</v>
      </c>
      <c r="O1551">
        <v>60</v>
      </c>
      <c r="P1551">
        <v>6.2</v>
      </c>
      <c r="Q1551">
        <v>0.06</v>
      </c>
      <c r="R1551">
        <v>14</v>
      </c>
      <c r="S1551">
        <v>4.5999999999999996</v>
      </c>
      <c r="T1551">
        <v>52</v>
      </c>
    </row>
    <row r="1552" spans="1:20" x14ac:dyDescent="0.3">
      <c r="A1552" t="s">
        <v>5986</v>
      </c>
      <c r="B1552" t="s">
        <v>5987</v>
      </c>
      <c r="C1552" s="1" t="str">
        <f t="shared" si="252"/>
        <v>21:0695</v>
      </c>
      <c r="D1552" s="1" t="str">
        <f t="shared" si="259"/>
        <v>21:0210</v>
      </c>
      <c r="E1552" t="s">
        <v>5988</v>
      </c>
      <c r="F1552" t="s">
        <v>5989</v>
      </c>
      <c r="H1552">
        <v>49.7003676</v>
      </c>
      <c r="I1552">
        <v>-94.4007723</v>
      </c>
      <c r="J1552" s="1" t="str">
        <f t="shared" si="260"/>
        <v>Fluid (lake)</v>
      </c>
      <c r="K1552" s="1" t="str">
        <f t="shared" si="261"/>
        <v>Untreated Water</v>
      </c>
      <c r="L1552">
        <v>10</v>
      </c>
      <c r="M1552" t="s">
        <v>93</v>
      </c>
      <c r="N1552">
        <v>176</v>
      </c>
      <c r="O1552">
        <v>60</v>
      </c>
      <c r="P1552">
        <v>6.2</v>
      </c>
      <c r="Q1552">
        <v>2.5000000000000001E-2</v>
      </c>
      <c r="R1552">
        <v>13.5</v>
      </c>
      <c r="S1552">
        <v>4.5999999999999996</v>
      </c>
      <c r="T1552">
        <v>51</v>
      </c>
    </row>
    <row r="1553" spans="1:20" x14ac:dyDescent="0.3">
      <c r="A1553" t="s">
        <v>5990</v>
      </c>
      <c r="B1553" t="s">
        <v>5991</v>
      </c>
      <c r="C1553" s="1" t="str">
        <f t="shared" si="252"/>
        <v>21:0695</v>
      </c>
      <c r="D1553" s="1" t="str">
        <f t="shared" si="259"/>
        <v>21:0210</v>
      </c>
      <c r="E1553" t="s">
        <v>5992</v>
      </c>
      <c r="F1553" t="s">
        <v>5993</v>
      </c>
      <c r="H1553">
        <v>49.707438000000003</v>
      </c>
      <c r="I1553">
        <v>-94.471755700000003</v>
      </c>
      <c r="J1553" s="1" t="str">
        <f t="shared" si="260"/>
        <v>Fluid (lake)</v>
      </c>
      <c r="K1553" s="1" t="str">
        <f t="shared" si="261"/>
        <v>Untreated Water</v>
      </c>
      <c r="L1553">
        <v>10</v>
      </c>
      <c r="M1553" t="s">
        <v>98</v>
      </c>
      <c r="N1553">
        <v>177</v>
      </c>
      <c r="O1553">
        <v>60</v>
      </c>
      <c r="P1553">
        <v>6.2</v>
      </c>
      <c r="Q1553">
        <v>7.0000000000000007E-2</v>
      </c>
      <c r="R1553">
        <v>14</v>
      </c>
      <c r="S1553">
        <v>4.5999999999999996</v>
      </c>
      <c r="T1553">
        <v>52</v>
      </c>
    </row>
    <row r="1554" spans="1:20" x14ac:dyDescent="0.3">
      <c r="A1554" t="s">
        <v>5994</v>
      </c>
      <c r="B1554" t="s">
        <v>5995</v>
      </c>
      <c r="C1554" s="1" t="str">
        <f t="shared" si="252"/>
        <v>21:0695</v>
      </c>
      <c r="D1554" s="1" t="str">
        <f t="shared" si="259"/>
        <v>21:0210</v>
      </c>
      <c r="E1554" t="s">
        <v>5996</v>
      </c>
      <c r="F1554" t="s">
        <v>5997</v>
      </c>
      <c r="H1554">
        <v>49.691960700000003</v>
      </c>
      <c r="I1554">
        <v>-94.510611999999995</v>
      </c>
      <c r="J1554" s="1" t="str">
        <f t="shared" si="260"/>
        <v>Fluid (lake)</v>
      </c>
      <c r="K1554" s="1" t="str">
        <f t="shared" si="261"/>
        <v>Untreated Water</v>
      </c>
      <c r="L1554">
        <v>10</v>
      </c>
      <c r="M1554" t="s">
        <v>103</v>
      </c>
      <c r="N1554">
        <v>178</v>
      </c>
      <c r="O1554">
        <v>60</v>
      </c>
      <c r="P1554">
        <v>6.1</v>
      </c>
      <c r="Q1554">
        <v>2.5000000000000001E-2</v>
      </c>
      <c r="R1554">
        <v>14</v>
      </c>
      <c r="S1554">
        <v>4.8</v>
      </c>
      <c r="T1554">
        <v>51</v>
      </c>
    </row>
    <row r="1555" spans="1:20" x14ac:dyDescent="0.3">
      <c r="A1555" t="s">
        <v>5998</v>
      </c>
      <c r="B1555" t="s">
        <v>5999</v>
      </c>
      <c r="C1555" s="1" t="str">
        <f t="shared" si="252"/>
        <v>21:0695</v>
      </c>
      <c r="D1555" s="1" t="str">
        <f t="shared" si="259"/>
        <v>21:0210</v>
      </c>
      <c r="E1555" t="s">
        <v>6000</v>
      </c>
      <c r="F1555" t="s">
        <v>6001</v>
      </c>
      <c r="H1555">
        <v>49.690829200000003</v>
      </c>
      <c r="I1555">
        <v>-94.541843999999998</v>
      </c>
      <c r="J1555" s="1" t="str">
        <f t="shared" si="260"/>
        <v>Fluid (lake)</v>
      </c>
      <c r="K1555" s="1" t="str">
        <f t="shared" si="261"/>
        <v>Untreated Water</v>
      </c>
      <c r="L1555">
        <v>10</v>
      </c>
      <c r="M1555" t="s">
        <v>108</v>
      </c>
      <c r="N1555">
        <v>179</v>
      </c>
      <c r="O1555">
        <v>60</v>
      </c>
      <c r="P1555">
        <v>6.2</v>
      </c>
      <c r="Q1555">
        <v>0.06</v>
      </c>
      <c r="R1555">
        <v>14</v>
      </c>
      <c r="S1555">
        <v>4.4000000000000004</v>
      </c>
      <c r="T1555">
        <v>53</v>
      </c>
    </row>
    <row r="1556" spans="1:20" x14ac:dyDescent="0.3">
      <c r="A1556" t="s">
        <v>6002</v>
      </c>
      <c r="B1556" t="s">
        <v>6003</v>
      </c>
      <c r="C1556" s="1" t="str">
        <f t="shared" si="252"/>
        <v>21:0695</v>
      </c>
      <c r="D1556" s="1" t="str">
        <f t="shared" si="259"/>
        <v>21:0210</v>
      </c>
      <c r="E1556" t="s">
        <v>6004</v>
      </c>
      <c r="F1556" t="s">
        <v>6005</v>
      </c>
      <c r="H1556">
        <v>49.695643699999998</v>
      </c>
      <c r="I1556">
        <v>-94.568454799999998</v>
      </c>
      <c r="J1556" s="1" t="str">
        <f t="shared" si="260"/>
        <v>Fluid (lake)</v>
      </c>
      <c r="K1556" s="1" t="str">
        <f t="shared" si="261"/>
        <v>Untreated Water</v>
      </c>
      <c r="L1556">
        <v>10</v>
      </c>
      <c r="M1556" t="s">
        <v>113</v>
      </c>
      <c r="N1556">
        <v>180</v>
      </c>
      <c r="O1556">
        <v>80</v>
      </c>
      <c r="P1556">
        <v>6.2</v>
      </c>
      <c r="Q1556">
        <v>2.5000000000000001E-2</v>
      </c>
      <c r="R1556">
        <v>13.5</v>
      </c>
      <c r="S1556">
        <v>4.5999999999999996</v>
      </c>
      <c r="T1556">
        <v>49</v>
      </c>
    </row>
    <row r="1557" spans="1:20" x14ac:dyDescent="0.3">
      <c r="A1557" t="s">
        <v>6006</v>
      </c>
      <c r="B1557" t="s">
        <v>6007</v>
      </c>
      <c r="C1557" s="1" t="str">
        <f t="shared" si="252"/>
        <v>21:0695</v>
      </c>
      <c r="D1557" s="1" t="str">
        <f t="shared" si="259"/>
        <v>21:0210</v>
      </c>
      <c r="E1557" t="s">
        <v>6008</v>
      </c>
      <c r="F1557" t="s">
        <v>6009</v>
      </c>
      <c r="H1557">
        <v>49.710384400000002</v>
      </c>
      <c r="I1557">
        <v>-94.5811779</v>
      </c>
      <c r="J1557" s="1" t="str">
        <f t="shared" si="260"/>
        <v>Fluid (lake)</v>
      </c>
      <c r="K1557" s="1" t="str">
        <f t="shared" si="261"/>
        <v>Untreated Water</v>
      </c>
      <c r="L1557">
        <v>11</v>
      </c>
      <c r="M1557" t="s">
        <v>33</v>
      </c>
      <c r="N1557">
        <v>181</v>
      </c>
      <c r="O1557">
        <v>80</v>
      </c>
      <c r="P1557">
        <v>6.1</v>
      </c>
      <c r="Q1557">
        <v>2.5000000000000001E-2</v>
      </c>
      <c r="R1557">
        <v>13.5</v>
      </c>
      <c r="S1557">
        <v>4.5999999999999996</v>
      </c>
      <c r="T1557">
        <v>52</v>
      </c>
    </row>
    <row r="1558" spans="1:20" x14ac:dyDescent="0.3">
      <c r="A1558" t="s">
        <v>6010</v>
      </c>
      <c r="B1558" t="s">
        <v>6011</v>
      </c>
      <c r="C1558" s="1" t="str">
        <f t="shared" si="252"/>
        <v>21:0695</v>
      </c>
      <c r="D1558" s="1" t="str">
        <f t="shared" si="259"/>
        <v>21:0210</v>
      </c>
      <c r="E1558" t="s">
        <v>6012</v>
      </c>
      <c r="F1558" t="s">
        <v>6013</v>
      </c>
      <c r="H1558">
        <v>49.696663399999998</v>
      </c>
      <c r="I1558">
        <v>-94.614665900000006</v>
      </c>
      <c r="J1558" s="1" t="str">
        <f t="shared" si="260"/>
        <v>Fluid (lake)</v>
      </c>
      <c r="K1558" s="1" t="str">
        <f t="shared" si="261"/>
        <v>Untreated Water</v>
      </c>
      <c r="L1558">
        <v>11</v>
      </c>
      <c r="M1558" t="s">
        <v>38</v>
      </c>
      <c r="N1558">
        <v>182</v>
      </c>
      <c r="O1558">
        <v>70</v>
      </c>
      <c r="P1558">
        <v>6.3</v>
      </c>
      <c r="Q1558">
        <v>2.5000000000000001E-2</v>
      </c>
      <c r="R1558">
        <v>14.5</v>
      </c>
      <c r="S1558">
        <v>4.8</v>
      </c>
      <c r="T1558">
        <v>54</v>
      </c>
    </row>
    <row r="1559" spans="1:20" x14ac:dyDescent="0.3">
      <c r="A1559" t="s">
        <v>6014</v>
      </c>
      <c r="B1559" t="s">
        <v>6015</v>
      </c>
      <c r="C1559" s="1" t="str">
        <f t="shared" si="252"/>
        <v>21:0695</v>
      </c>
      <c r="D1559" s="1" t="str">
        <f t="shared" si="259"/>
        <v>21:0210</v>
      </c>
      <c r="E1559" t="s">
        <v>6016</v>
      </c>
      <c r="F1559" t="s">
        <v>6017</v>
      </c>
      <c r="H1559">
        <v>49.7200475</v>
      </c>
      <c r="I1559">
        <v>-94.619395600000004</v>
      </c>
      <c r="J1559" s="1" t="str">
        <f t="shared" si="260"/>
        <v>Fluid (lake)</v>
      </c>
      <c r="K1559" s="1" t="str">
        <f t="shared" si="261"/>
        <v>Untreated Water</v>
      </c>
      <c r="L1559">
        <v>11</v>
      </c>
      <c r="M1559" t="s">
        <v>24</v>
      </c>
      <c r="N1559">
        <v>183</v>
      </c>
      <c r="O1559">
        <v>70</v>
      </c>
      <c r="P1559">
        <v>6.1</v>
      </c>
      <c r="Q1559">
        <v>2.5000000000000001E-2</v>
      </c>
      <c r="R1559">
        <v>14.5</v>
      </c>
      <c r="S1559">
        <v>2.8</v>
      </c>
      <c r="T1559">
        <v>32</v>
      </c>
    </row>
    <row r="1560" spans="1:20" x14ac:dyDescent="0.3">
      <c r="A1560" t="s">
        <v>6018</v>
      </c>
      <c r="B1560" t="s">
        <v>6019</v>
      </c>
      <c r="C1560" s="1" t="str">
        <f t="shared" si="252"/>
        <v>21:0695</v>
      </c>
      <c r="D1560" s="1" t="str">
        <f t="shared" si="259"/>
        <v>21:0210</v>
      </c>
      <c r="E1560" t="s">
        <v>6016</v>
      </c>
      <c r="F1560" t="s">
        <v>6020</v>
      </c>
      <c r="H1560">
        <v>49.7200475</v>
      </c>
      <c r="I1560">
        <v>-94.619395600000004</v>
      </c>
      <c r="J1560" s="1" t="str">
        <f t="shared" si="260"/>
        <v>Fluid (lake)</v>
      </c>
      <c r="K1560" s="1" t="str">
        <f t="shared" si="261"/>
        <v>Untreated Water</v>
      </c>
      <c r="L1560">
        <v>11</v>
      </c>
      <c r="M1560" t="s">
        <v>28</v>
      </c>
      <c r="N1560">
        <v>184</v>
      </c>
      <c r="O1560">
        <v>70</v>
      </c>
      <c r="P1560">
        <v>6.1</v>
      </c>
      <c r="Q1560">
        <v>2.5000000000000001E-2</v>
      </c>
      <c r="R1560">
        <v>14.5</v>
      </c>
      <c r="S1560">
        <v>2.8</v>
      </c>
      <c r="T1560">
        <v>34</v>
      </c>
    </row>
    <row r="1561" spans="1:20" hidden="1" x14ac:dyDescent="0.3">
      <c r="A1561" t="s">
        <v>6021</v>
      </c>
      <c r="B1561" t="s">
        <v>6022</v>
      </c>
      <c r="C1561" s="1" t="str">
        <f t="shared" si="252"/>
        <v>21:0695</v>
      </c>
      <c r="D1561" s="1" t="str">
        <f>HYPERLINK("https://geochem.nrcan.gc.ca/cdogs/content/svy/svy_e.htm", "")</f>
        <v/>
      </c>
      <c r="G1561" s="1" t="str">
        <f>HYPERLINK("https://geochem.nrcan.gc.ca/cdogs/content/cr_/cr_00081_e.htm", "81")</f>
        <v>81</v>
      </c>
      <c r="J1561" t="s">
        <v>46</v>
      </c>
      <c r="K1561" t="s">
        <v>47</v>
      </c>
      <c r="L1561">
        <v>11</v>
      </c>
      <c r="M1561" t="s">
        <v>48</v>
      </c>
      <c r="N1561">
        <v>185</v>
      </c>
      <c r="O1561">
        <v>90</v>
      </c>
      <c r="P1561">
        <v>7.4</v>
      </c>
      <c r="Q1561">
        <v>0.25</v>
      </c>
      <c r="R1561">
        <v>46.5</v>
      </c>
      <c r="S1561">
        <v>3.3</v>
      </c>
      <c r="T1561">
        <v>123</v>
      </c>
    </row>
    <row r="1562" spans="1:20" x14ac:dyDescent="0.3">
      <c r="A1562" t="s">
        <v>6023</v>
      </c>
      <c r="B1562" t="s">
        <v>6024</v>
      </c>
      <c r="C1562" s="1" t="str">
        <f t="shared" si="252"/>
        <v>21:0695</v>
      </c>
      <c r="D1562" s="1" t="str">
        <f t="shared" ref="D1562:D1580" si="262">HYPERLINK("https://geochem.nrcan.gc.ca/cdogs/content/svy/svy210210_e.htm", "21:0210")</f>
        <v>21:0210</v>
      </c>
      <c r="E1562" t="s">
        <v>6025</v>
      </c>
      <c r="F1562" t="s">
        <v>6026</v>
      </c>
      <c r="H1562">
        <v>49.731927399999996</v>
      </c>
      <c r="I1562">
        <v>-94.604720099999994</v>
      </c>
      <c r="J1562" s="1" t="str">
        <f t="shared" ref="J1562:J1580" si="263">HYPERLINK("https://geochem.nrcan.gc.ca/cdogs/content/kwd/kwd020016_e.htm", "Fluid (lake)")</f>
        <v>Fluid (lake)</v>
      </c>
      <c r="K1562" s="1" t="str">
        <f t="shared" ref="K1562:K1580" si="264">HYPERLINK("https://geochem.nrcan.gc.ca/cdogs/content/kwd/kwd080007_e.htm", "Untreated Water")</f>
        <v>Untreated Water</v>
      </c>
      <c r="L1562">
        <v>11</v>
      </c>
      <c r="M1562" t="s">
        <v>43</v>
      </c>
      <c r="N1562">
        <v>186</v>
      </c>
      <c r="O1562">
        <v>60</v>
      </c>
      <c r="P1562">
        <v>6.1</v>
      </c>
      <c r="Q1562">
        <v>2.5000000000000001E-2</v>
      </c>
      <c r="R1562">
        <v>11</v>
      </c>
      <c r="S1562">
        <v>1.4</v>
      </c>
      <c r="T1562">
        <v>35</v>
      </c>
    </row>
    <row r="1563" spans="1:20" x14ac:dyDescent="0.3">
      <c r="A1563" t="s">
        <v>6027</v>
      </c>
      <c r="B1563" t="s">
        <v>6028</v>
      </c>
      <c r="C1563" s="1" t="str">
        <f t="shared" si="252"/>
        <v>21:0695</v>
      </c>
      <c r="D1563" s="1" t="str">
        <f t="shared" si="262"/>
        <v>21:0210</v>
      </c>
      <c r="E1563" t="s">
        <v>6029</v>
      </c>
      <c r="F1563" t="s">
        <v>6030</v>
      </c>
      <c r="H1563">
        <v>49.738446799999998</v>
      </c>
      <c r="I1563">
        <v>-94.554761600000006</v>
      </c>
      <c r="J1563" s="1" t="str">
        <f t="shared" si="263"/>
        <v>Fluid (lake)</v>
      </c>
      <c r="K1563" s="1" t="str">
        <f t="shared" si="264"/>
        <v>Untreated Water</v>
      </c>
      <c r="L1563">
        <v>11</v>
      </c>
      <c r="M1563" t="s">
        <v>53</v>
      </c>
      <c r="N1563">
        <v>187</v>
      </c>
      <c r="O1563">
        <v>70</v>
      </c>
      <c r="P1563">
        <v>6.2</v>
      </c>
      <c r="Q1563">
        <v>2.5000000000000001E-2</v>
      </c>
      <c r="R1563">
        <v>14.5</v>
      </c>
      <c r="S1563">
        <v>4.8</v>
      </c>
      <c r="T1563">
        <v>52</v>
      </c>
    </row>
    <row r="1564" spans="1:20" x14ac:dyDescent="0.3">
      <c r="A1564" t="s">
        <v>6031</v>
      </c>
      <c r="B1564" t="s">
        <v>6032</v>
      </c>
      <c r="C1564" s="1" t="str">
        <f t="shared" si="252"/>
        <v>21:0695</v>
      </c>
      <c r="D1564" s="1" t="str">
        <f t="shared" si="262"/>
        <v>21:0210</v>
      </c>
      <c r="E1564" t="s">
        <v>6033</v>
      </c>
      <c r="F1564" t="s">
        <v>6034</v>
      </c>
      <c r="H1564">
        <v>49.720566699999999</v>
      </c>
      <c r="I1564">
        <v>-94.509085400000004</v>
      </c>
      <c r="J1564" s="1" t="str">
        <f t="shared" si="263"/>
        <v>Fluid (lake)</v>
      </c>
      <c r="K1564" s="1" t="str">
        <f t="shared" si="264"/>
        <v>Untreated Water</v>
      </c>
      <c r="L1564">
        <v>11</v>
      </c>
      <c r="M1564" t="s">
        <v>58</v>
      </c>
      <c r="N1564">
        <v>188</v>
      </c>
      <c r="O1564">
        <v>60</v>
      </c>
      <c r="P1564">
        <v>6.2</v>
      </c>
      <c r="Q1564">
        <v>2.5000000000000001E-2</v>
      </c>
      <c r="R1564">
        <v>14</v>
      </c>
      <c r="S1564">
        <v>4.5999999999999996</v>
      </c>
      <c r="T1564">
        <v>53</v>
      </c>
    </row>
    <row r="1565" spans="1:20" x14ac:dyDescent="0.3">
      <c r="A1565" t="s">
        <v>6035</v>
      </c>
      <c r="B1565" t="s">
        <v>6036</v>
      </c>
      <c r="C1565" s="1" t="str">
        <f t="shared" si="252"/>
        <v>21:0695</v>
      </c>
      <c r="D1565" s="1" t="str">
        <f t="shared" si="262"/>
        <v>21:0210</v>
      </c>
      <c r="E1565" t="s">
        <v>6037</v>
      </c>
      <c r="F1565" t="s">
        <v>6038</v>
      </c>
      <c r="H1565">
        <v>49.739232600000001</v>
      </c>
      <c r="I1565">
        <v>-94.403903400000004</v>
      </c>
      <c r="J1565" s="1" t="str">
        <f t="shared" si="263"/>
        <v>Fluid (lake)</v>
      </c>
      <c r="K1565" s="1" t="str">
        <f t="shared" si="264"/>
        <v>Untreated Water</v>
      </c>
      <c r="L1565">
        <v>11</v>
      </c>
      <c r="M1565" t="s">
        <v>63</v>
      </c>
      <c r="N1565">
        <v>189</v>
      </c>
      <c r="O1565">
        <v>70</v>
      </c>
      <c r="P1565">
        <v>6.1</v>
      </c>
      <c r="Q1565">
        <v>2.5000000000000001E-2</v>
      </c>
      <c r="R1565">
        <v>14.5</v>
      </c>
      <c r="S1565">
        <v>1.4</v>
      </c>
      <c r="T1565">
        <v>39</v>
      </c>
    </row>
    <row r="1566" spans="1:20" x14ac:dyDescent="0.3">
      <c r="A1566" t="s">
        <v>6039</v>
      </c>
      <c r="B1566" t="s">
        <v>6040</v>
      </c>
      <c r="C1566" s="1" t="str">
        <f t="shared" si="252"/>
        <v>21:0695</v>
      </c>
      <c r="D1566" s="1" t="str">
        <f t="shared" si="262"/>
        <v>21:0210</v>
      </c>
      <c r="E1566" t="s">
        <v>6041</v>
      </c>
      <c r="F1566" t="s">
        <v>6042</v>
      </c>
      <c r="H1566">
        <v>49.757680700000002</v>
      </c>
      <c r="I1566">
        <v>-94.371668700000001</v>
      </c>
      <c r="J1566" s="1" t="str">
        <f t="shared" si="263"/>
        <v>Fluid (lake)</v>
      </c>
      <c r="K1566" s="1" t="str">
        <f t="shared" si="264"/>
        <v>Untreated Water</v>
      </c>
      <c r="L1566">
        <v>11</v>
      </c>
      <c r="M1566" t="s">
        <v>68</v>
      </c>
      <c r="N1566">
        <v>190</v>
      </c>
      <c r="O1566">
        <v>80</v>
      </c>
      <c r="P1566">
        <v>5.9</v>
      </c>
      <c r="Q1566">
        <v>2.5000000000000001E-2</v>
      </c>
      <c r="R1566">
        <v>9</v>
      </c>
      <c r="S1566">
        <v>2.1</v>
      </c>
      <c r="T1566">
        <v>26</v>
      </c>
    </row>
    <row r="1567" spans="1:20" x14ac:dyDescent="0.3">
      <c r="A1567" t="s">
        <v>6043</v>
      </c>
      <c r="B1567" t="s">
        <v>6044</v>
      </c>
      <c r="C1567" s="1" t="str">
        <f t="shared" si="252"/>
        <v>21:0695</v>
      </c>
      <c r="D1567" s="1" t="str">
        <f t="shared" si="262"/>
        <v>21:0210</v>
      </c>
      <c r="E1567" t="s">
        <v>6045</v>
      </c>
      <c r="F1567" t="s">
        <v>6046</v>
      </c>
      <c r="H1567">
        <v>49.735491699999997</v>
      </c>
      <c r="I1567">
        <v>-94.393400799999995</v>
      </c>
      <c r="J1567" s="1" t="str">
        <f t="shared" si="263"/>
        <v>Fluid (lake)</v>
      </c>
      <c r="K1567" s="1" t="str">
        <f t="shared" si="264"/>
        <v>Untreated Water</v>
      </c>
      <c r="L1567">
        <v>11</v>
      </c>
      <c r="M1567" t="s">
        <v>73</v>
      </c>
      <c r="N1567">
        <v>191</v>
      </c>
      <c r="O1567">
        <v>60</v>
      </c>
      <c r="P1567">
        <v>6</v>
      </c>
      <c r="Q1567">
        <v>2.5000000000000001E-2</v>
      </c>
      <c r="R1567">
        <v>11</v>
      </c>
      <c r="S1567">
        <v>1.9</v>
      </c>
      <c r="T1567">
        <v>17</v>
      </c>
    </row>
    <row r="1568" spans="1:20" x14ac:dyDescent="0.3">
      <c r="A1568" t="s">
        <v>6047</v>
      </c>
      <c r="B1568" t="s">
        <v>6048</v>
      </c>
      <c r="C1568" s="1" t="str">
        <f t="shared" si="252"/>
        <v>21:0695</v>
      </c>
      <c r="D1568" s="1" t="str">
        <f t="shared" si="262"/>
        <v>21:0210</v>
      </c>
      <c r="E1568" t="s">
        <v>6049</v>
      </c>
      <c r="F1568" t="s">
        <v>6050</v>
      </c>
      <c r="H1568">
        <v>49.7163264</v>
      </c>
      <c r="I1568">
        <v>-94.386429199999995</v>
      </c>
      <c r="J1568" s="1" t="str">
        <f t="shared" si="263"/>
        <v>Fluid (lake)</v>
      </c>
      <c r="K1568" s="1" t="str">
        <f t="shared" si="264"/>
        <v>Untreated Water</v>
      </c>
      <c r="L1568">
        <v>11</v>
      </c>
      <c r="M1568" t="s">
        <v>78</v>
      </c>
      <c r="N1568">
        <v>192</v>
      </c>
      <c r="O1568">
        <v>60</v>
      </c>
      <c r="P1568">
        <v>6.2</v>
      </c>
      <c r="Q1568">
        <v>2.5000000000000001E-2</v>
      </c>
      <c r="R1568">
        <v>13.5</v>
      </c>
      <c r="S1568">
        <v>4.8</v>
      </c>
      <c r="T1568">
        <v>50</v>
      </c>
    </row>
    <row r="1569" spans="1:20" x14ac:dyDescent="0.3">
      <c r="A1569" t="s">
        <v>6051</v>
      </c>
      <c r="B1569" t="s">
        <v>6052</v>
      </c>
      <c r="C1569" s="1" t="str">
        <f t="shared" ref="C1569:C1632" si="265">HYPERLINK("https://geochem.nrcan.gc.ca/cdogs/content/bdl/bdl210695_e.htm", "21:0695")</f>
        <v>21:0695</v>
      </c>
      <c r="D1569" s="1" t="str">
        <f t="shared" si="262"/>
        <v>21:0210</v>
      </c>
      <c r="E1569" t="s">
        <v>6053</v>
      </c>
      <c r="F1569" t="s">
        <v>6054</v>
      </c>
      <c r="H1569">
        <v>49.725624699999997</v>
      </c>
      <c r="I1569">
        <v>-94.360858100000002</v>
      </c>
      <c r="J1569" s="1" t="str">
        <f t="shared" si="263"/>
        <v>Fluid (lake)</v>
      </c>
      <c r="K1569" s="1" t="str">
        <f t="shared" si="264"/>
        <v>Untreated Water</v>
      </c>
      <c r="L1569">
        <v>11</v>
      </c>
      <c r="M1569" t="s">
        <v>83</v>
      </c>
      <c r="N1569">
        <v>193</v>
      </c>
      <c r="O1569">
        <v>60</v>
      </c>
      <c r="P1569">
        <v>6.3</v>
      </c>
      <c r="Q1569">
        <v>2.5000000000000001E-2</v>
      </c>
      <c r="R1569">
        <v>14</v>
      </c>
      <c r="S1569">
        <v>4.5999999999999996</v>
      </c>
      <c r="T1569">
        <v>52</v>
      </c>
    </row>
    <row r="1570" spans="1:20" x14ac:dyDescent="0.3">
      <c r="A1570" t="s">
        <v>6055</v>
      </c>
      <c r="B1570" t="s">
        <v>6056</v>
      </c>
      <c r="C1570" s="1" t="str">
        <f t="shared" si="265"/>
        <v>21:0695</v>
      </c>
      <c r="D1570" s="1" t="str">
        <f t="shared" si="262"/>
        <v>21:0210</v>
      </c>
      <c r="E1570" t="s">
        <v>6057</v>
      </c>
      <c r="F1570" t="s">
        <v>6058</v>
      </c>
      <c r="H1570">
        <v>49.709350200000003</v>
      </c>
      <c r="I1570">
        <v>-94.362622700000003</v>
      </c>
      <c r="J1570" s="1" t="str">
        <f t="shared" si="263"/>
        <v>Fluid (lake)</v>
      </c>
      <c r="K1570" s="1" t="str">
        <f t="shared" si="264"/>
        <v>Untreated Water</v>
      </c>
      <c r="L1570">
        <v>11</v>
      </c>
      <c r="M1570" t="s">
        <v>88</v>
      </c>
      <c r="N1570">
        <v>194</v>
      </c>
      <c r="O1570">
        <v>50</v>
      </c>
      <c r="P1570">
        <v>6.4</v>
      </c>
      <c r="Q1570">
        <v>2.5000000000000001E-2</v>
      </c>
      <c r="R1570">
        <v>24.5</v>
      </c>
      <c r="S1570">
        <v>1.5</v>
      </c>
      <c r="T1570">
        <v>69</v>
      </c>
    </row>
    <row r="1571" spans="1:20" x14ac:dyDescent="0.3">
      <c r="A1571" t="s">
        <v>6059</v>
      </c>
      <c r="B1571" t="s">
        <v>6060</v>
      </c>
      <c r="C1571" s="1" t="str">
        <f t="shared" si="265"/>
        <v>21:0695</v>
      </c>
      <c r="D1571" s="1" t="str">
        <f t="shared" si="262"/>
        <v>21:0210</v>
      </c>
      <c r="E1571" t="s">
        <v>6061</v>
      </c>
      <c r="F1571" t="s">
        <v>6062</v>
      </c>
      <c r="H1571">
        <v>49.698610700000003</v>
      </c>
      <c r="I1571">
        <v>-94.337138699999997</v>
      </c>
      <c r="J1571" s="1" t="str">
        <f t="shared" si="263"/>
        <v>Fluid (lake)</v>
      </c>
      <c r="K1571" s="1" t="str">
        <f t="shared" si="264"/>
        <v>Untreated Water</v>
      </c>
      <c r="L1571">
        <v>11</v>
      </c>
      <c r="M1571" t="s">
        <v>93</v>
      </c>
      <c r="N1571">
        <v>195</v>
      </c>
      <c r="O1571">
        <v>60</v>
      </c>
      <c r="P1571">
        <v>6</v>
      </c>
      <c r="Q1571">
        <v>2.5000000000000001E-2</v>
      </c>
      <c r="R1571">
        <v>7.3</v>
      </c>
      <c r="S1571">
        <v>3</v>
      </c>
      <c r="T1571">
        <v>26</v>
      </c>
    </row>
    <row r="1572" spans="1:20" x14ac:dyDescent="0.3">
      <c r="A1572" t="s">
        <v>6063</v>
      </c>
      <c r="B1572" t="s">
        <v>6064</v>
      </c>
      <c r="C1572" s="1" t="str">
        <f t="shared" si="265"/>
        <v>21:0695</v>
      </c>
      <c r="D1572" s="1" t="str">
        <f t="shared" si="262"/>
        <v>21:0210</v>
      </c>
      <c r="E1572" t="s">
        <v>6065</v>
      </c>
      <c r="F1572" t="s">
        <v>6066</v>
      </c>
      <c r="H1572">
        <v>49.669661099999999</v>
      </c>
      <c r="I1572">
        <v>-94.303581300000005</v>
      </c>
      <c r="J1572" s="1" t="str">
        <f t="shared" si="263"/>
        <v>Fluid (lake)</v>
      </c>
      <c r="K1572" s="1" t="str">
        <f t="shared" si="264"/>
        <v>Untreated Water</v>
      </c>
      <c r="L1572">
        <v>11</v>
      </c>
      <c r="M1572" t="s">
        <v>98</v>
      </c>
      <c r="N1572">
        <v>196</v>
      </c>
      <c r="O1572">
        <v>60</v>
      </c>
      <c r="P1572">
        <v>6.2</v>
      </c>
      <c r="Q1572">
        <v>2.5000000000000001E-2</v>
      </c>
      <c r="R1572">
        <v>13.5</v>
      </c>
      <c r="S1572">
        <v>4.5999999999999996</v>
      </c>
      <c r="T1572">
        <v>51</v>
      </c>
    </row>
    <row r="1573" spans="1:20" x14ac:dyDescent="0.3">
      <c r="A1573" t="s">
        <v>6067</v>
      </c>
      <c r="B1573" t="s">
        <v>6068</v>
      </c>
      <c r="C1573" s="1" t="str">
        <f t="shared" si="265"/>
        <v>21:0695</v>
      </c>
      <c r="D1573" s="1" t="str">
        <f t="shared" si="262"/>
        <v>21:0210</v>
      </c>
      <c r="E1573" t="s">
        <v>6069</v>
      </c>
      <c r="F1573" t="s">
        <v>6070</v>
      </c>
      <c r="H1573">
        <v>49.670295199999998</v>
      </c>
      <c r="I1573">
        <v>-94.254327799999999</v>
      </c>
      <c r="J1573" s="1" t="str">
        <f t="shared" si="263"/>
        <v>Fluid (lake)</v>
      </c>
      <c r="K1573" s="1" t="str">
        <f t="shared" si="264"/>
        <v>Untreated Water</v>
      </c>
      <c r="L1573">
        <v>11</v>
      </c>
      <c r="M1573" t="s">
        <v>103</v>
      </c>
      <c r="N1573">
        <v>197</v>
      </c>
      <c r="O1573">
        <v>50</v>
      </c>
      <c r="P1573">
        <v>5.8</v>
      </c>
      <c r="Q1573">
        <v>2.5000000000000001E-2</v>
      </c>
      <c r="R1573">
        <v>4.7</v>
      </c>
      <c r="S1573">
        <v>1.6</v>
      </c>
      <c r="T1573">
        <v>16</v>
      </c>
    </row>
    <row r="1574" spans="1:20" x14ac:dyDescent="0.3">
      <c r="A1574" t="s">
        <v>6071</v>
      </c>
      <c r="B1574" t="s">
        <v>6072</v>
      </c>
      <c r="C1574" s="1" t="str">
        <f t="shared" si="265"/>
        <v>21:0695</v>
      </c>
      <c r="D1574" s="1" t="str">
        <f t="shared" si="262"/>
        <v>21:0210</v>
      </c>
      <c r="E1574" t="s">
        <v>6073</v>
      </c>
      <c r="F1574" t="s">
        <v>6074</v>
      </c>
      <c r="H1574">
        <v>49.698408999999998</v>
      </c>
      <c r="I1574">
        <v>-94.212519999999998</v>
      </c>
      <c r="J1574" s="1" t="str">
        <f t="shared" si="263"/>
        <v>Fluid (lake)</v>
      </c>
      <c r="K1574" s="1" t="str">
        <f t="shared" si="264"/>
        <v>Untreated Water</v>
      </c>
      <c r="L1574">
        <v>11</v>
      </c>
      <c r="M1574" t="s">
        <v>108</v>
      </c>
      <c r="N1574">
        <v>198</v>
      </c>
      <c r="O1574">
        <v>50</v>
      </c>
      <c r="P1574">
        <v>5.7</v>
      </c>
      <c r="Q1574">
        <v>2.5000000000000001E-2</v>
      </c>
      <c r="R1574">
        <v>3.4</v>
      </c>
      <c r="S1574">
        <v>1.2</v>
      </c>
      <c r="T1574">
        <v>12</v>
      </c>
    </row>
    <row r="1575" spans="1:20" x14ac:dyDescent="0.3">
      <c r="A1575" t="s">
        <v>6075</v>
      </c>
      <c r="B1575" t="s">
        <v>6076</v>
      </c>
      <c r="C1575" s="1" t="str">
        <f t="shared" si="265"/>
        <v>21:0695</v>
      </c>
      <c r="D1575" s="1" t="str">
        <f t="shared" si="262"/>
        <v>21:0210</v>
      </c>
      <c r="E1575" t="s">
        <v>6077</v>
      </c>
      <c r="F1575" t="s">
        <v>6078</v>
      </c>
      <c r="H1575">
        <v>49.708849499999999</v>
      </c>
      <c r="I1575">
        <v>-94.228120599999997</v>
      </c>
      <c r="J1575" s="1" t="str">
        <f t="shared" si="263"/>
        <v>Fluid (lake)</v>
      </c>
      <c r="K1575" s="1" t="str">
        <f t="shared" si="264"/>
        <v>Untreated Water</v>
      </c>
      <c r="L1575">
        <v>11</v>
      </c>
      <c r="M1575" t="s">
        <v>113</v>
      </c>
      <c r="N1575">
        <v>199</v>
      </c>
      <c r="O1575">
        <v>50</v>
      </c>
      <c r="P1575">
        <v>5.4</v>
      </c>
      <c r="Q1575">
        <v>2.5000000000000001E-2</v>
      </c>
      <c r="R1575">
        <v>1.8</v>
      </c>
      <c r="S1575">
        <v>0.8</v>
      </c>
      <c r="T1575">
        <v>4</v>
      </c>
    </row>
    <row r="1576" spans="1:20" x14ac:dyDescent="0.3">
      <c r="A1576" t="s">
        <v>6079</v>
      </c>
      <c r="B1576" t="s">
        <v>6080</v>
      </c>
      <c r="C1576" s="1" t="str">
        <f t="shared" si="265"/>
        <v>21:0695</v>
      </c>
      <c r="D1576" s="1" t="str">
        <f t="shared" si="262"/>
        <v>21:0210</v>
      </c>
      <c r="E1576" t="s">
        <v>6081</v>
      </c>
      <c r="F1576" t="s">
        <v>6082</v>
      </c>
      <c r="H1576">
        <v>49.695811599999999</v>
      </c>
      <c r="I1576">
        <v>-94.253694899999999</v>
      </c>
      <c r="J1576" s="1" t="str">
        <f t="shared" si="263"/>
        <v>Fluid (lake)</v>
      </c>
      <c r="K1576" s="1" t="str">
        <f t="shared" si="264"/>
        <v>Untreated Water</v>
      </c>
      <c r="L1576">
        <v>12</v>
      </c>
      <c r="M1576" t="s">
        <v>33</v>
      </c>
      <c r="N1576">
        <v>200</v>
      </c>
      <c r="O1576">
        <v>50</v>
      </c>
      <c r="P1576">
        <v>5.8</v>
      </c>
      <c r="Q1576">
        <v>2.5000000000000001E-2</v>
      </c>
      <c r="R1576">
        <v>6.3</v>
      </c>
      <c r="S1576">
        <v>2.4</v>
      </c>
      <c r="T1576">
        <v>18</v>
      </c>
    </row>
    <row r="1577" spans="1:20" x14ac:dyDescent="0.3">
      <c r="A1577" t="s">
        <v>6083</v>
      </c>
      <c r="B1577" t="s">
        <v>6084</v>
      </c>
      <c r="C1577" s="1" t="str">
        <f t="shared" si="265"/>
        <v>21:0695</v>
      </c>
      <c r="D1577" s="1" t="str">
        <f t="shared" si="262"/>
        <v>21:0210</v>
      </c>
      <c r="E1577" t="s">
        <v>6085</v>
      </c>
      <c r="F1577" t="s">
        <v>6086</v>
      </c>
      <c r="H1577">
        <v>49.718696399999999</v>
      </c>
      <c r="I1577">
        <v>-94.307196700000006</v>
      </c>
      <c r="J1577" s="1" t="str">
        <f t="shared" si="263"/>
        <v>Fluid (lake)</v>
      </c>
      <c r="K1577" s="1" t="str">
        <f t="shared" si="264"/>
        <v>Untreated Water</v>
      </c>
      <c r="L1577">
        <v>12</v>
      </c>
      <c r="M1577" t="s">
        <v>38</v>
      </c>
      <c r="N1577">
        <v>201</v>
      </c>
      <c r="O1577">
        <v>60</v>
      </c>
      <c r="P1577">
        <v>6</v>
      </c>
      <c r="Q1577">
        <v>2.5000000000000001E-2</v>
      </c>
      <c r="R1577">
        <v>7.5</v>
      </c>
      <c r="S1577">
        <v>3</v>
      </c>
      <c r="T1577">
        <v>26</v>
      </c>
    </row>
    <row r="1578" spans="1:20" x14ac:dyDescent="0.3">
      <c r="A1578" t="s">
        <v>6087</v>
      </c>
      <c r="B1578" t="s">
        <v>6088</v>
      </c>
      <c r="C1578" s="1" t="str">
        <f t="shared" si="265"/>
        <v>21:0695</v>
      </c>
      <c r="D1578" s="1" t="str">
        <f t="shared" si="262"/>
        <v>21:0210</v>
      </c>
      <c r="E1578" t="s">
        <v>6089</v>
      </c>
      <c r="F1578" t="s">
        <v>6090</v>
      </c>
      <c r="H1578">
        <v>49.743426599999999</v>
      </c>
      <c r="I1578">
        <v>-94.294091899999998</v>
      </c>
      <c r="J1578" s="1" t="str">
        <f t="shared" si="263"/>
        <v>Fluid (lake)</v>
      </c>
      <c r="K1578" s="1" t="str">
        <f t="shared" si="264"/>
        <v>Untreated Water</v>
      </c>
      <c r="L1578">
        <v>12</v>
      </c>
      <c r="M1578" t="s">
        <v>24</v>
      </c>
      <c r="N1578">
        <v>202</v>
      </c>
      <c r="O1578">
        <v>50</v>
      </c>
      <c r="P1578">
        <v>5.5</v>
      </c>
      <c r="Q1578">
        <v>2.5000000000000001E-2</v>
      </c>
      <c r="R1578">
        <v>3.4</v>
      </c>
      <c r="S1578">
        <v>1.3</v>
      </c>
      <c r="T1578">
        <v>8</v>
      </c>
    </row>
    <row r="1579" spans="1:20" x14ac:dyDescent="0.3">
      <c r="A1579" t="s">
        <v>6091</v>
      </c>
      <c r="B1579" t="s">
        <v>6092</v>
      </c>
      <c r="C1579" s="1" t="str">
        <f t="shared" si="265"/>
        <v>21:0695</v>
      </c>
      <c r="D1579" s="1" t="str">
        <f t="shared" si="262"/>
        <v>21:0210</v>
      </c>
      <c r="E1579" t="s">
        <v>6089</v>
      </c>
      <c r="F1579" t="s">
        <v>6093</v>
      </c>
      <c r="H1579">
        <v>49.743426599999999</v>
      </c>
      <c r="I1579">
        <v>-94.294091899999998</v>
      </c>
      <c r="J1579" s="1" t="str">
        <f t="shared" si="263"/>
        <v>Fluid (lake)</v>
      </c>
      <c r="K1579" s="1" t="str">
        <f t="shared" si="264"/>
        <v>Untreated Water</v>
      </c>
      <c r="L1579">
        <v>12</v>
      </c>
      <c r="M1579" t="s">
        <v>28</v>
      </c>
      <c r="N1579">
        <v>203</v>
      </c>
      <c r="O1579">
        <v>50</v>
      </c>
      <c r="P1579">
        <v>5.7</v>
      </c>
      <c r="Q1579">
        <v>2.5000000000000001E-2</v>
      </c>
      <c r="R1579">
        <v>3.5</v>
      </c>
      <c r="S1579">
        <v>1.3</v>
      </c>
      <c r="T1579">
        <v>8</v>
      </c>
    </row>
    <row r="1580" spans="1:20" x14ac:dyDescent="0.3">
      <c r="A1580" t="s">
        <v>6094</v>
      </c>
      <c r="B1580" t="s">
        <v>6095</v>
      </c>
      <c r="C1580" s="1" t="str">
        <f t="shared" si="265"/>
        <v>21:0695</v>
      </c>
      <c r="D1580" s="1" t="str">
        <f t="shared" si="262"/>
        <v>21:0210</v>
      </c>
      <c r="E1580" t="s">
        <v>6096</v>
      </c>
      <c r="F1580" t="s">
        <v>6097</v>
      </c>
      <c r="H1580">
        <v>49.7591015</v>
      </c>
      <c r="I1580">
        <v>-94.343314300000003</v>
      </c>
      <c r="J1580" s="1" t="str">
        <f t="shared" si="263"/>
        <v>Fluid (lake)</v>
      </c>
      <c r="K1580" s="1" t="str">
        <f t="shared" si="264"/>
        <v>Untreated Water</v>
      </c>
      <c r="L1580">
        <v>12</v>
      </c>
      <c r="M1580" t="s">
        <v>43</v>
      </c>
      <c r="N1580">
        <v>204</v>
      </c>
      <c r="O1580">
        <v>50</v>
      </c>
      <c r="P1580">
        <v>5.9</v>
      </c>
      <c r="Q1580">
        <v>2.5000000000000001E-2</v>
      </c>
      <c r="R1580">
        <v>8.6</v>
      </c>
      <c r="S1580">
        <v>1.6</v>
      </c>
      <c r="T1580">
        <v>23</v>
      </c>
    </row>
    <row r="1581" spans="1:20" hidden="1" x14ac:dyDescent="0.3">
      <c r="A1581" t="s">
        <v>6098</v>
      </c>
      <c r="B1581" t="s">
        <v>6099</v>
      </c>
      <c r="C1581" s="1" t="str">
        <f t="shared" si="265"/>
        <v>21:0695</v>
      </c>
      <c r="D1581" s="1" t="str">
        <f>HYPERLINK("https://geochem.nrcan.gc.ca/cdogs/content/svy/svy_e.htm", "")</f>
        <v/>
      </c>
      <c r="G1581" s="1" t="str">
        <f>HYPERLINK("https://geochem.nrcan.gc.ca/cdogs/content/cr_/cr_00081_e.htm", "81")</f>
        <v>81</v>
      </c>
      <c r="J1581" t="s">
        <v>46</v>
      </c>
      <c r="K1581" t="s">
        <v>47</v>
      </c>
      <c r="L1581">
        <v>12</v>
      </c>
      <c r="M1581" t="s">
        <v>48</v>
      </c>
      <c r="N1581">
        <v>205</v>
      </c>
      <c r="O1581">
        <v>70</v>
      </c>
      <c r="P1581">
        <v>7.4</v>
      </c>
      <c r="Q1581">
        <v>0.24</v>
      </c>
      <c r="R1581">
        <v>46</v>
      </c>
      <c r="S1581">
        <v>3.3</v>
      </c>
      <c r="T1581">
        <v>125</v>
      </c>
    </row>
    <row r="1582" spans="1:20" x14ac:dyDescent="0.3">
      <c r="A1582" t="s">
        <v>6100</v>
      </c>
      <c r="B1582" t="s">
        <v>6101</v>
      </c>
      <c r="C1582" s="1" t="str">
        <f t="shared" si="265"/>
        <v>21:0695</v>
      </c>
      <c r="D1582" s="1" t="str">
        <f t="shared" ref="D1582:D1606" si="266">HYPERLINK("https://geochem.nrcan.gc.ca/cdogs/content/svy/svy210210_e.htm", "21:0210")</f>
        <v>21:0210</v>
      </c>
      <c r="E1582" t="s">
        <v>6102</v>
      </c>
      <c r="F1582" t="s">
        <v>6103</v>
      </c>
      <c r="H1582">
        <v>49.767375399999999</v>
      </c>
      <c r="I1582">
        <v>-94.312852199999995</v>
      </c>
      <c r="J1582" s="1" t="str">
        <f t="shared" ref="J1582:J1606" si="267">HYPERLINK("https://geochem.nrcan.gc.ca/cdogs/content/kwd/kwd020016_e.htm", "Fluid (lake)")</f>
        <v>Fluid (lake)</v>
      </c>
      <c r="K1582" s="1" t="str">
        <f t="shared" ref="K1582:K1606" si="268">HYPERLINK("https://geochem.nrcan.gc.ca/cdogs/content/kwd/kwd080007_e.htm", "Untreated Water")</f>
        <v>Untreated Water</v>
      </c>
      <c r="L1582">
        <v>12</v>
      </c>
      <c r="M1582" t="s">
        <v>53</v>
      </c>
      <c r="N1582">
        <v>206</v>
      </c>
      <c r="O1582">
        <v>60</v>
      </c>
      <c r="P1582">
        <v>5.8</v>
      </c>
      <c r="Q1582">
        <v>2.5000000000000001E-2</v>
      </c>
      <c r="R1582">
        <v>3.4</v>
      </c>
      <c r="S1582">
        <v>1.1000000000000001</v>
      </c>
      <c r="T1582">
        <v>7</v>
      </c>
    </row>
    <row r="1583" spans="1:20" x14ac:dyDescent="0.3">
      <c r="A1583" t="s">
        <v>6104</v>
      </c>
      <c r="B1583" t="s">
        <v>6105</v>
      </c>
      <c r="C1583" s="1" t="str">
        <f t="shared" si="265"/>
        <v>21:0695</v>
      </c>
      <c r="D1583" s="1" t="str">
        <f t="shared" si="266"/>
        <v>21:0210</v>
      </c>
      <c r="E1583" t="s">
        <v>6106</v>
      </c>
      <c r="F1583" t="s">
        <v>6107</v>
      </c>
      <c r="H1583">
        <v>49.798067699999997</v>
      </c>
      <c r="I1583">
        <v>-94.284583900000001</v>
      </c>
      <c r="J1583" s="1" t="str">
        <f t="shared" si="267"/>
        <v>Fluid (lake)</v>
      </c>
      <c r="K1583" s="1" t="str">
        <f t="shared" si="268"/>
        <v>Untreated Water</v>
      </c>
      <c r="L1583">
        <v>12</v>
      </c>
      <c r="M1583" t="s">
        <v>58</v>
      </c>
      <c r="N1583">
        <v>207</v>
      </c>
      <c r="O1583">
        <v>50</v>
      </c>
      <c r="P1583">
        <v>5.6</v>
      </c>
      <c r="Q1583">
        <v>2.5000000000000001E-2</v>
      </c>
      <c r="R1583">
        <v>2.2999999999999998</v>
      </c>
      <c r="S1583">
        <v>1.2</v>
      </c>
      <c r="T1583">
        <v>8</v>
      </c>
    </row>
    <row r="1584" spans="1:20" x14ac:dyDescent="0.3">
      <c r="A1584" t="s">
        <v>6108</v>
      </c>
      <c r="B1584" t="s">
        <v>6109</v>
      </c>
      <c r="C1584" s="1" t="str">
        <f t="shared" si="265"/>
        <v>21:0695</v>
      </c>
      <c r="D1584" s="1" t="str">
        <f t="shared" si="266"/>
        <v>21:0210</v>
      </c>
      <c r="E1584" t="s">
        <v>6110</v>
      </c>
      <c r="F1584" t="s">
        <v>6111</v>
      </c>
      <c r="H1584">
        <v>49.843170600000001</v>
      </c>
      <c r="I1584">
        <v>-94.275305500000002</v>
      </c>
      <c r="J1584" s="1" t="str">
        <f t="shared" si="267"/>
        <v>Fluid (lake)</v>
      </c>
      <c r="K1584" s="1" t="str">
        <f t="shared" si="268"/>
        <v>Untreated Water</v>
      </c>
      <c r="L1584">
        <v>12</v>
      </c>
      <c r="M1584" t="s">
        <v>63</v>
      </c>
      <c r="N1584">
        <v>208</v>
      </c>
      <c r="O1584">
        <v>50</v>
      </c>
      <c r="P1584">
        <v>5.7</v>
      </c>
      <c r="Q1584">
        <v>2.5000000000000001E-2</v>
      </c>
      <c r="R1584">
        <v>4.7</v>
      </c>
      <c r="S1584">
        <v>1.3</v>
      </c>
      <c r="T1584">
        <v>17</v>
      </c>
    </row>
    <row r="1585" spans="1:20" x14ac:dyDescent="0.3">
      <c r="A1585" t="s">
        <v>6112</v>
      </c>
      <c r="B1585" t="s">
        <v>6113</v>
      </c>
      <c r="C1585" s="1" t="str">
        <f t="shared" si="265"/>
        <v>21:0695</v>
      </c>
      <c r="D1585" s="1" t="str">
        <f t="shared" si="266"/>
        <v>21:0210</v>
      </c>
      <c r="E1585" t="s">
        <v>6114</v>
      </c>
      <c r="F1585" t="s">
        <v>6115</v>
      </c>
      <c r="H1585">
        <v>49.854149200000002</v>
      </c>
      <c r="I1585">
        <v>-94.307912400000006</v>
      </c>
      <c r="J1585" s="1" t="str">
        <f t="shared" si="267"/>
        <v>Fluid (lake)</v>
      </c>
      <c r="K1585" s="1" t="str">
        <f t="shared" si="268"/>
        <v>Untreated Water</v>
      </c>
      <c r="L1585">
        <v>12</v>
      </c>
      <c r="M1585" t="s">
        <v>68</v>
      </c>
      <c r="N1585">
        <v>209</v>
      </c>
      <c r="O1585">
        <v>90</v>
      </c>
      <c r="P1585">
        <v>5.9</v>
      </c>
      <c r="Q1585">
        <v>2.5000000000000001E-2</v>
      </c>
      <c r="R1585">
        <v>6.3</v>
      </c>
      <c r="S1585">
        <v>1.4</v>
      </c>
      <c r="T1585">
        <v>24</v>
      </c>
    </row>
    <row r="1586" spans="1:20" x14ac:dyDescent="0.3">
      <c r="A1586" t="s">
        <v>6116</v>
      </c>
      <c r="B1586" t="s">
        <v>6117</v>
      </c>
      <c r="C1586" s="1" t="str">
        <f t="shared" si="265"/>
        <v>21:0695</v>
      </c>
      <c r="D1586" s="1" t="str">
        <f t="shared" si="266"/>
        <v>21:0210</v>
      </c>
      <c r="E1586" t="s">
        <v>6118</v>
      </c>
      <c r="F1586" t="s">
        <v>6119</v>
      </c>
      <c r="H1586">
        <v>49.8614763</v>
      </c>
      <c r="I1586">
        <v>-94.326407399999994</v>
      </c>
      <c r="J1586" s="1" t="str">
        <f t="shared" si="267"/>
        <v>Fluid (lake)</v>
      </c>
      <c r="K1586" s="1" t="str">
        <f t="shared" si="268"/>
        <v>Untreated Water</v>
      </c>
      <c r="L1586">
        <v>12</v>
      </c>
      <c r="M1586" t="s">
        <v>73</v>
      </c>
      <c r="N1586">
        <v>210</v>
      </c>
      <c r="O1586">
        <v>70</v>
      </c>
      <c r="P1586">
        <v>6</v>
      </c>
      <c r="Q1586">
        <v>2.5000000000000001E-2</v>
      </c>
      <c r="R1586">
        <v>7</v>
      </c>
      <c r="S1586">
        <v>2.6</v>
      </c>
      <c r="T1586">
        <v>30</v>
      </c>
    </row>
    <row r="1587" spans="1:20" x14ac:dyDescent="0.3">
      <c r="A1587" t="s">
        <v>6120</v>
      </c>
      <c r="B1587" t="s">
        <v>6121</v>
      </c>
      <c r="C1587" s="1" t="str">
        <f t="shared" si="265"/>
        <v>21:0695</v>
      </c>
      <c r="D1587" s="1" t="str">
        <f t="shared" si="266"/>
        <v>21:0210</v>
      </c>
      <c r="E1587" t="s">
        <v>6122</v>
      </c>
      <c r="F1587" t="s">
        <v>6123</v>
      </c>
      <c r="H1587">
        <v>49.901316700000002</v>
      </c>
      <c r="I1587">
        <v>-94.295122599999999</v>
      </c>
      <c r="J1587" s="1" t="str">
        <f t="shared" si="267"/>
        <v>Fluid (lake)</v>
      </c>
      <c r="K1587" s="1" t="str">
        <f t="shared" si="268"/>
        <v>Untreated Water</v>
      </c>
      <c r="L1587">
        <v>12</v>
      </c>
      <c r="M1587" t="s">
        <v>78</v>
      </c>
      <c r="N1587">
        <v>211</v>
      </c>
      <c r="O1587">
        <v>60</v>
      </c>
      <c r="P1587">
        <v>5.8</v>
      </c>
      <c r="Q1587">
        <v>2.5000000000000001E-2</v>
      </c>
      <c r="R1587">
        <v>3.5</v>
      </c>
      <c r="S1587">
        <v>1.3</v>
      </c>
      <c r="T1587">
        <v>13</v>
      </c>
    </row>
    <row r="1588" spans="1:20" x14ac:dyDescent="0.3">
      <c r="A1588" t="s">
        <v>6124</v>
      </c>
      <c r="B1588" t="s">
        <v>6125</v>
      </c>
      <c r="C1588" s="1" t="str">
        <f t="shared" si="265"/>
        <v>21:0695</v>
      </c>
      <c r="D1588" s="1" t="str">
        <f t="shared" si="266"/>
        <v>21:0210</v>
      </c>
      <c r="E1588" t="s">
        <v>6126</v>
      </c>
      <c r="F1588" t="s">
        <v>6127</v>
      </c>
      <c r="H1588">
        <v>49.883411500000001</v>
      </c>
      <c r="I1588">
        <v>-94.281098700000001</v>
      </c>
      <c r="J1588" s="1" t="str">
        <f t="shared" si="267"/>
        <v>Fluid (lake)</v>
      </c>
      <c r="K1588" s="1" t="str">
        <f t="shared" si="268"/>
        <v>Untreated Water</v>
      </c>
      <c r="L1588">
        <v>12</v>
      </c>
      <c r="M1588" t="s">
        <v>83</v>
      </c>
      <c r="N1588">
        <v>212</v>
      </c>
      <c r="O1588">
        <v>60</v>
      </c>
      <c r="P1588">
        <v>5.7</v>
      </c>
      <c r="Q1588">
        <v>7.0000000000000007E-2</v>
      </c>
      <c r="R1588">
        <v>5.3</v>
      </c>
      <c r="S1588">
        <v>1.4</v>
      </c>
      <c r="T1588">
        <v>17</v>
      </c>
    </row>
    <row r="1589" spans="1:20" x14ac:dyDescent="0.3">
      <c r="A1589" t="s">
        <v>6128</v>
      </c>
      <c r="B1589" t="s">
        <v>6129</v>
      </c>
      <c r="C1589" s="1" t="str">
        <f t="shared" si="265"/>
        <v>21:0695</v>
      </c>
      <c r="D1589" s="1" t="str">
        <f t="shared" si="266"/>
        <v>21:0210</v>
      </c>
      <c r="E1589" t="s">
        <v>6130</v>
      </c>
      <c r="F1589" t="s">
        <v>6131</v>
      </c>
      <c r="H1589">
        <v>49.9028001</v>
      </c>
      <c r="I1589">
        <v>-94.245989499999993</v>
      </c>
      <c r="J1589" s="1" t="str">
        <f t="shared" si="267"/>
        <v>Fluid (lake)</v>
      </c>
      <c r="K1589" s="1" t="str">
        <f t="shared" si="268"/>
        <v>Untreated Water</v>
      </c>
      <c r="L1589">
        <v>12</v>
      </c>
      <c r="M1589" t="s">
        <v>88</v>
      </c>
      <c r="N1589">
        <v>213</v>
      </c>
      <c r="O1589">
        <v>60</v>
      </c>
      <c r="P1589">
        <v>5.6</v>
      </c>
      <c r="Q1589">
        <v>2.5000000000000001E-2</v>
      </c>
      <c r="R1589">
        <v>3.2</v>
      </c>
      <c r="S1589">
        <v>1</v>
      </c>
      <c r="T1589">
        <v>9</v>
      </c>
    </row>
    <row r="1590" spans="1:20" x14ac:dyDescent="0.3">
      <c r="A1590" t="s">
        <v>6132</v>
      </c>
      <c r="B1590" t="s">
        <v>6133</v>
      </c>
      <c r="C1590" s="1" t="str">
        <f t="shared" si="265"/>
        <v>21:0695</v>
      </c>
      <c r="D1590" s="1" t="str">
        <f t="shared" si="266"/>
        <v>21:0210</v>
      </c>
      <c r="E1590" t="s">
        <v>6134</v>
      </c>
      <c r="F1590" t="s">
        <v>6135</v>
      </c>
      <c r="H1590">
        <v>49.870013999999998</v>
      </c>
      <c r="I1590">
        <v>-94.260203200000007</v>
      </c>
      <c r="J1590" s="1" t="str">
        <f t="shared" si="267"/>
        <v>Fluid (lake)</v>
      </c>
      <c r="K1590" s="1" t="str">
        <f t="shared" si="268"/>
        <v>Untreated Water</v>
      </c>
      <c r="L1590">
        <v>12</v>
      </c>
      <c r="M1590" t="s">
        <v>93</v>
      </c>
      <c r="N1590">
        <v>214</v>
      </c>
      <c r="O1590">
        <v>70</v>
      </c>
      <c r="P1590">
        <v>5.9</v>
      </c>
      <c r="Q1590">
        <v>2.5000000000000001E-2</v>
      </c>
      <c r="R1590">
        <v>7.4</v>
      </c>
      <c r="S1590">
        <v>1.4</v>
      </c>
      <c r="T1590">
        <v>26</v>
      </c>
    </row>
    <row r="1591" spans="1:20" x14ac:dyDescent="0.3">
      <c r="A1591" t="s">
        <v>6136</v>
      </c>
      <c r="B1591" t="s">
        <v>6137</v>
      </c>
      <c r="C1591" s="1" t="str">
        <f t="shared" si="265"/>
        <v>21:0695</v>
      </c>
      <c r="D1591" s="1" t="str">
        <f t="shared" si="266"/>
        <v>21:0210</v>
      </c>
      <c r="E1591" t="s">
        <v>6138</v>
      </c>
      <c r="F1591" t="s">
        <v>6139</v>
      </c>
      <c r="H1591">
        <v>49.862167100000001</v>
      </c>
      <c r="I1591">
        <v>-94.230417200000005</v>
      </c>
      <c r="J1591" s="1" t="str">
        <f t="shared" si="267"/>
        <v>Fluid (lake)</v>
      </c>
      <c r="K1591" s="1" t="str">
        <f t="shared" si="268"/>
        <v>Untreated Water</v>
      </c>
      <c r="L1591">
        <v>12</v>
      </c>
      <c r="M1591" t="s">
        <v>98</v>
      </c>
      <c r="N1591">
        <v>215</v>
      </c>
      <c r="O1591">
        <v>90</v>
      </c>
      <c r="P1591">
        <v>6.1</v>
      </c>
      <c r="Q1591">
        <v>0.05</v>
      </c>
      <c r="R1591">
        <v>10</v>
      </c>
      <c r="S1591">
        <v>2.2999999999999998</v>
      </c>
      <c r="T1591">
        <v>35</v>
      </c>
    </row>
    <row r="1592" spans="1:20" x14ac:dyDescent="0.3">
      <c r="A1592" t="s">
        <v>6140</v>
      </c>
      <c r="B1592" t="s">
        <v>6141</v>
      </c>
      <c r="C1592" s="1" t="str">
        <f t="shared" si="265"/>
        <v>21:0695</v>
      </c>
      <c r="D1592" s="1" t="str">
        <f t="shared" si="266"/>
        <v>21:0210</v>
      </c>
      <c r="E1592" t="s">
        <v>6142</v>
      </c>
      <c r="F1592" t="s">
        <v>6143</v>
      </c>
      <c r="H1592">
        <v>49.848244100000002</v>
      </c>
      <c r="I1592">
        <v>-94.220145599999995</v>
      </c>
      <c r="J1592" s="1" t="str">
        <f t="shared" si="267"/>
        <v>Fluid (lake)</v>
      </c>
      <c r="K1592" s="1" t="str">
        <f t="shared" si="268"/>
        <v>Untreated Water</v>
      </c>
      <c r="L1592">
        <v>12</v>
      </c>
      <c r="M1592" t="s">
        <v>103</v>
      </c>
      <c r="N1592">
        <v>216</v>
      </c>
      <c r="O1592">
        <v>80</v>
      </c>
      <c r="P1592">
        <v>5.7</v>
      </c>
      <c r="Q1592">
        <v>2.5000000000000001E-2</v>
      </c>
      <c r="R1592">
        <v>4</v>
      </c>
      <c r="S1592">
        <v>1.2</v>
      </c>
      <c r="T1592">
        <v>14</v>
      </c>
    </row>
    <row r="1593" spans="1:20" x14ac:dyDescent="0.3">
      <c r="A1593" t="s">
        <v>6144</v>
      </c>
      <c r="B1593" t="s">
        <v>6145</v>
      </c>
      <c r="C1593" s="1" t="str">
        <f t="shared" si="265"/>
        <v>21:0695</v>
      </c>
      <c r="D1593" s="1" t="str">
        <f t="shared" si="266"/>
        <v>21:0210</v>
      </c>
      <c r="E1593" t="s">
        <v>6146</v>
      </c>
      <c r="F1593" t="s">
        <v>6147</v>
      </c>
      <c r="H1593">
        <v>49.812172099999998</v>
      </c>
      <c r="I1593">
        <v>-94.216194200000004</v>
      </c>
      <c r="J1593" s="1" t="str">
        <f t="shared" si="267"/>
        <v>Fluid (lake)</v>
      </c>
      <c r="K1593" s="1" t="str">
        <f t="shared" si="268"/>
        <v>Untreated Water</v>
      </c>
      <c r="L1593">
        <v>12</v>
      </c>
      <c r="M1593" t="s">
        <v>108</v>
      </c>
      <c r="N1593">
        <v>217</v>
      </c>
      <c r="O1593">
        <v>60</v>
      </c>
      <c r="P1593">
        <v>5.7</v>
      </c>
      <c r="Q1593">
        <v>2.5000000000000001E-2</v>
      </c>
      <c r="R1593">
        <v>3</v>
      </c>
      <c r="S1593">
        <v>1.4</v>
      </c>
      <c r="T1593">
        <v>11</v>
      </c>
    </row>
    <row r="1594" spans="1:20" x14ac:dyDescent="0.3">
      <c r="A1594" t="s">
        <v>6148</v>
      </c>
      <c r="B1594" t="s">
        <v>6149</v>
      </c>
      <c r="C1594" s="1" t="str">
        <f t="shared" si="265"/>
        <v>21:0695</v>
      </c>
      <c r="D1594" s="1" t="str">
        <f t="shared" si="266"/>
        <v>21:0210</v>
      </c>
      <c r="E1594" t="s">
        <v>6150</v>
      </c>
      <c r="F1594" t="s">
        <v>6151</v>
      </c>
      <c r="H1594">
        <v>49.774504</v>
      </c>
      <c r="I1594">
        <v>-94.216903900000005</v>
      </c>
      <c r="J1594" s="1" t="str">
        <f t="shared" si="267"/>
        <v>Fluid (lake)</v>
      </c>
      <c r="K1594" s="1" t="str">
        <f t="shared" si="268"/>
        <v>Untreated Water</v>
      </c>
      <c r="L1594">
        <v>12</v>
      </c>
      <c r="M1594" t="s">
        <v>113</v>
      </c>
      <c r="N1594">
        <v>218</v>
      </c>
      <c r="O1594">
        <v>60</v>
      </c>
      <c r="P1594">
        <v>5.7</v>
      </c>
      <c r="Q1594">
        <v>2.5000000000000001E-2</v>
      </c>
      <c r="R1594">
        <v>3.6</v>
      </c>
      <c r="S1594">
        <v>1.3</v>
      </c>
      <c r="T1594">
        <v>13</v>
      </c>
    </row>
    <row r="1595" spans="1:20" x14ac:dyDescent="0.3">
      <c r="A1595" t="s">
        <v>6152</v>
      </c>
      <c r="B1595" t="s">
        <v>6153</v>
      </c>
      <c r="C1595" s="1" t="str">
        <f t="shared" si="265"/>
        <v>21:0695</v>
      </c>
      <c r="D1595" s="1" t="str">
        <f t="shared" si="266"/>
        <v>21:0210</v>
      </c>
      <c r="E1595" t="s">
        <v>6154</v>
      </c>
      <c r="F1595" t="s">
        <v>6155</v>
      </c>
      <c r="H1595">
        <v>49.766852200000002</v>
      </c>
      <c r="I1595">
        <v>-94.274343299999998</v>
      </c>
      <c r="J1595" s="1" t="str">
        <f t="shared" si="267"/>
        <v>Fluid (lake)</v>
      </c>
      <c r="K1595" s="1" t="str">
        <f t="shared" si="268"/>
        <v>Untreated Water</v>
      </c>
      <c r="L1595">
        <v>13</v>
      </c>
      <c r="M1595" t="s">
        <v>24</v>
      </c>
      <c r="N1595">
        <v>219</v>
      </c>
      <c r="O1595">
        <v>50</v>
      </c>
      <c r="P1595">
        <v>5.7</v>
      </c>
      <c r="Q1595">
        <v>2.5000000000000001E-2</v>
      </c>
      <c r="R1595">
        <v>3</v>
      </c>
      <c r="S1595">
        <v>1.1000000000000001</v>
      </c>
      <c r="T1595">
        <v>9</v>
      </c>
    </row>
    <row r="1596" spans="1:20" x14ac:dyDescent="0.3">
      <c r="A1596" t="s">
        <v>6156</v>
      </c>
      <c r="B1596" t="s">
        <v>6157</v>
      </c>
      <c r="C1596" s="1" t="str">
        <f t="shared" si="265"/>
        <v>21:0695</v>
      </c>
      <c r="D1596" s="1" t="str">
        <f t="shared" si="266"/>
        <v>21:0210</v>
      </c>
      <c r="E1596" t="s">
        <v>6154</v>
      </c>
      <c r="F1596" t="s">
        <v>6158</v>
      </c>
      <c r="H1596">
        <v>49.766852200000002</v>
      </c>
      <c r="I1596">
        <v>-94.274343299999998</v>
      </c>
      <c r="J1596" s="1" t="str">
        <f t="shared" si="267"/>
        <v>Fluid (lake)</v>
      </c>
      <c r="K1596" s="1" t="str">
        <f t="shared" si="268"/>
        <v>Untreated Water</v>
      </c>
      <c r="L1596">
        <v>13</v>
      </c>
      <c r="M1596" t="s">
        <v>28</v>
      </c>
      <c r="N1596">
        <v>220</v>
      </c>
      <c r="O1596">
        <v>60</v>
      </c>
      <c r="P1596">
        <v>5.6</v>
      </c>
      <c r="Q1596">
        <v>2.5000000000000001E-2</v>
      </c>
      <c r="R1596">
        <v>3</v>
      </c>
      <c r="S1596">
        <v>1.2</v>
      </c>
      <c r="T1596">
        <v>9</v>
      </c>
    </row>
    <row r="1597" spans="1:20" x14ac:dyDescent="0.3">
      <c r="A1597" t="s">
        <v>6159</v>
      </c>
      <c r="B1597" t="s">
        <v>6160</v>
      </c>
      <c r="C1597" s="1" t="str">
        <f t="shared" si="265"/>
        <v>21:0695</v>
      </c>
      <c r="D1597" s="1" t="str">
        <f t="shared" si="266"/>
        <v>21:0210</v>
      </c>
      <c r="E1597" t="s">
        <v>6161</v>
      </c>
      <c r="F1597" t="s">
        <v>6162</v>
      </c>
      <c r="H1597">
        <v>49.748027800000003</v>
      </c>
      <c r="I1597">
        <v>-94.2684639</v>
      </c>
      <c r="J1597" s="1" t="str">
        <f t="shared" si="267"/>
        <v>Fluid (lake)</v>
      </c>
      <c r="K1597" s="1" t="str">
        <f t="shared" si="268"/>
        <v>Untreated Water</v>
      </c>
      <c r="L1597">
        <v>13</v>
      </c>
      <c r="M1597" t="s">
        <v>33</v>
      </c>
      <c r="N1597">
        <v>221</v>
      </c>
      <c r="O1597">
        <v>50</v>
      </c>
      <c r="P1597">
        <v>5.6</v>
      </c>
      <c r="Q1597">
        <v>2.5000000000000001E-2</v>
      </c>
      <c r="R1597">
        <v>2.2999999999999998</v>
      </c>
      <c r="S1597">
        <v>1</v>
      </c>
      <c r="T1597">
        <v>7</v>
      </c>
    </row>
    <row r="1598" spans="1:20" x14ac:dyDescent="0.3">
      <c r="A1598" t="s">
        <v>6163</v>
      </c>
      <c r="B1598" t="s">
        <v>6164</v>
      </c>
      <c r="C1598" s="1" t="str">
        <f t="shared" si="265"/>
        <v>21:0695</v>
      </c>
      <c r="D1598" s="1" t="str">
        <f t="shared" si="266"/>
        <v>21:0210</v>
      </c>
      <c r="E1598" t="s">
        <v>6165</v>
      </c>
      <c r="F1598" t="s">
        <v>6166</v>
      </c>
      <c r="H1598">
        <v>49.740171799999999</v>
      </c>
      <c r="I1598">
        <v>-94.241402500000007</v>
      </c>
      <c r="J1598" s="1" t="str">
        <f t="shared" si="267"/>
        <v>Fluid (lake)</v>
      </c>
      <c r="K1598" s="1" t="str">
        <f t="shared" si="268"/>
        <v>Untreated Water</v>
      </c>
      <c r="L1598">
        <v>13</v>
      </c>
      <c r="M1598" t="s">
        <v>38</v>
      </c>
      <c r="N1598">
        <v>222</v>
      </c>
      <c r="O1598">
        <v>50</v>
      </c>
      <c r="P1598">
        <v>5.6</v>
      </c>
      <c r="Q1598">
        <v>2.5000000000000001E-2</v>
      </c>
      <c r="R1598">
        <v>3</v>
      </c>
      <c r="S1598">
        <v>1.2</v>
      </c>
      <c r="T1598">
        <v>10</v>
      </c>
    </row>
    <row r="1599" spans="1:20" x14ac:dyDescent="0.3">
      <c r="A1599" t="s">
        <v>6167</v>
      </c>
      <c r="B1599" t="s">
        <v>6168</v>
      </c>
      <c r="C1599" s="1" t="str">
        <f t="shared" si="265"/>
        <v>21:0695</v>
      </c>
      <c r="D1599" s="1" t="str">
        <f t="shared" si="266"/>
        <v>21:0210</v>
      </c>
      <c r="E1599" t="s">
        <v>6169</v>
      </c>
      <c r="F1599" t="s">
        <v>6170</v>
      </c>
      <c r="H1599">
        <v>49.745353799999997</v>
      </c>
      <c r="I1599">
        <v>-94.165134899999998</v>
      </c>
      <c r="J1599" s="1" t="str">
        <f t="shared" si="267"/>
        <v>Fluid (lake)</v>
      </c>
      <c r="K1599" s="1" t="str">
        <f t="shared" si="268"/>
        <v>Untreated Water</v>
      </c>
      <c r="L1599">
        <v>13</v>
      </c>
      <c r="M1599" t="s">
        <v>43</v>
      </c>
      <c r="N1599">
        <v>223</v>
      </c>
      <c r="O1599">
        <v>50</v>
      </c>
      <c r="P1599">
        <v>5.7</v>
      </c>
      <c r="Q1599">
        <v>2.5000000000000001E-2</v>
      </c>
      <c r="R1599">
        <v>3.5</v>
      </c>
      <c r="S1599">
        <v>1.2</v>
      </c>
      <c r="T1599">
        <v>11</v>
      </c>
    </row>
    <row r="1600" spans="1:20" x14ac:dyDescent="0.3">
      <c r="A1600" t="s">
        <v>6171</v>
      </c>
      <c r="B1600" t="s">
        <v>6172</v>
      </c>
      <c r="C1600" s="1" t="str">
        <f t="shared" si="265"/>
        <v>21:0695</v>
      </c>
      <c r="D1600" s="1" t="str">
        <f t="shared" si="266"/>
        <v>21:0210</v>
      </c>
      <c r="E1600" t="s">
        <v>6173</v>
      </c>
      <c r="F1600" t="s">
        <v>6174</v>
      </c>
      <c r="H1600">
        <v>49.7046511</v>
      </c>
      <c r="I1600">
        <v>-94.153565</v>
      </c>
      <c r="J1600" s="1" t="str">
        <f t="shared" si="267"/>
        <v>Fluid (lake)</v>
      </c>
      <c r="K1600" s="1" t="str">
        <f t="shared" si="268"/>
        <v>Untreated Water</v>
      </c>
      <c r="L1600">
        <v>13</v>
      </c>
      <c r="M1600" t="s">
        <v>53</v>
      </c>
      <c r="N1600">
        <v>224</v>
      </c>
      <c r="O1600">
        <v>50</v>
      </c>
      <c r="P1600">
        <v>5.7</v>
      </c>
      <c r="Q1600">
        <v>2.5000000000000001E-2</v>
      </c>
      <c r="R1600">
        <v>3.5</v>
      </c>
      <c r="S1600">
        <v>1.3</v>
      </c>
      <c r="T1600">
        <v>11</v>
      </c>
    </row>
    <row r="1601" spans="1:20" x14ac:dyDescent="0.3">
      <c r="A1601" t="s">
        <v>6175</v>
      </c>
      <c r="B1601" t="s">
        <v>6176</v>
      </c>
      <c r="C1601" s="1" t="str">
        <f t="shared" si="265"/>
        <v>21:0695</v>
      </c>
      <c r="D1601" s="1" t="str">
        <f t="shared" si="266"/>
        <v>21:0210</v>
      </c>
      <c r="E1601" t="s">
        <v>6177</v>
      </c>
      <c r="F1601" t="s">
        <v>6178</v>
      </c>
      <c r="H1601">
        <v>49.673483500000003</v>
      </c>
      <c r="I1601">
        <v>-94.168849899999998</v>
      </c>
      <c r="J1601" s="1" t="str">
        <f t="shared" si="267"/>
        <v>Fluid (lake)</v>
      </c>
      <c r="K1601" s="1" t="str">
        <f t="shared" si="268"/>
        <v>Untreated Water</v>
      </c>
      <c r="L1601">
        <v>13</v>
      </c>
      <c r="M1601" t="s">
        <v>58</v>
      </c>
      <c r="N1601">
        <v>225</v>
      </c>
      <c r="O1601">
        <v>50</v>
      </c>
      <c r="P1601">
        <v>5.8</v>
      </c>
      <c r="Q1601">
        <v>2.5000000000000001E-2</v>
      </c>
      <c r="R1601">
        <v>3.7</v>
      </c>
      <c r="S1601">
        <v>1.3</v>
      </c>
      <c r="T1601">
        <v>12</v>
      </c>
    </row>
    <row r="1602" spans="1:20" x14ac:dyDescent="0.3">
      <c r="A1602" t="s">
        <v>6179</v>
      </c>
      <c r="B1602" t="s">
        <v>6180</v>
      </c>
      <c r="C1602" s="1" t="str">
        <f t="shared" si="265"/>
        <v>21:0695</v>
      </c>
      <c r="D1602" s="1" t="str">
        <f t="shared" si="266"/>
        <v>21:0210</v>
      </c>
      <c r="E1602" t="s">
        <v>6181</v>
      </c>
      <c r="F1602" t="s">
        <v>6182</v>
      </c>
      <c r="H1602">
        <v>49.647502199999998</v>
      </c>
      <c r="I1602">
        <v>-94.183410499999994</v>
      </c>
      <c r="J1602" s="1" t="str">
        <f t="shared" si="267"/>
        <v>Fluid (lake)</v>
      </c>
      <c r="K1602" s="1" t="str">
        <f t="shared" si="268"/>
        <v>Untreated Water</v>
      </c>
      <c r="L1602">
        <v>13</v>
      </c>
      <c r="M1602" t="s">
        <v>63</v>
      </c>
      <c r="N1602">
        <v>226</v>
      </c>
      <c r="O1602">
        <v>50</v>
      </c>
      <c r="P1602">
        <v>5.8</v>
      </c>
      <c r="Q1602">
        <v>2.5000000000000001E-2</v>
      </c>
      <c r="R1602">
        <v>5.3</v>
      </c>
      <c r="S1602">
        <v>2.2999999999999998</v>
      </c>
      <c r="T1602">
        <v>13</v>
      </c>
    </row>
    <row r="1603" spans="1:20" x14ac:dyDescent="0.3">
      <c r="A1603" t="s">
        <v>6183</v>
      </c>
      <c r="B1603" t="s">
        <v>6184</v>
      </c>
      <c r="C1603" s="1" t="str">
        <f t="shared" si="265"/>
        <v>21:0695</v>
      </c>
      <c r="D1603" s="1" t="str">
        <f t="shared" si="266"/>
        <v>21:0210</v>
      </c>
      <c r="E1603" t="s">
        <v>6185</v>
      </c>
      <c r="F1603" t="s">
        <v>6186</v>
      </c>
      <c r="H1603">
        <v>49.653075399999999</v>
      </c>
      <c r="I1603">
        <v>-94.227810899999994</v>
      </c>
      <c r="J1603" s="1" t="str">
        <f t="shared" si="267"/>
        <v>Fluid (lake)</v>
      </c>
      <c r="K1603" s="1" t="str">
        <f t="shared" si="268"/>
        <v>Untreated Water</v>
      </c>
      <c r="L1603">
        <v>13</v>
      </c>
      <c r="M1603" t="s">
        <v>68</v>
      </c>
      <c r="N1603">
        <v>227</v>
      </c>
      <c r="O1603">
        <v>50</v>
      </c>
      <c r="P1603">
        <v>5.9</v>
      </c>
      <c r="Q1603">
        <v>2.5000000000000001E-2</v>
      </c>
      <c r="R1603">
        <v>6.8</v>
      </c>
      <c r="S1603">
        <v>2.2999999999999998</v>
      </c>
      <c r="T1603">
        <v>24</v>
      </c>
    </row>
    <row r="1604" spans="1:20" x14ac:dyDescent="0.3">
      <c r="A1604" t="s">
        <v>6187</v>
      </c>
      <c r="B1604" t="s">
        <v>6188</v>
      </c>
      <c r="C1604" s="1" t="str">
        <f t="shared" si="265"/>
        <v>21:0695</v>
      </c>
      <c r="D1604" s="1" t="str">
        <f t="shared" si="266"/>
        <v>21:0210</v>
      </c>
      <c r="E1604" t="s">
        <v>6189</v>
      </c>
      <c r="F1604" t="s">
        <v>6190</v>
      </c>
      <c r="H1604">
        <v>49.651903500000003</v>
      </c>
      <c r="I1604">
        <v>-94.263151300000004</v>
      </c>
      <c r="J1604" s="1" t="str">
        <f t="shared" si="267"/>
        <v>Fluid (lake)</v>
      </c>
      <c r="K1604" s="1" t="str">
        <f t="shared" si="268"/>
        <v>Untreated Water</v>
      </c>
      <c r="L1604">
        <v>13</v>
      </c>
      <c r="M1604" t="s">
        <v>73</v>
      </c>
      <c r="N1604">
        <v>228</v>
      </c>
      <c r="O1604">
        <v>50</v>
      </c>
      <c r="P1604">
        <v>6</v>
      </c>
      <c r="Q1604">
        <v>2.5000000000000001E-2</v>
      </c>
      <c r="R1604">
        <v>8.5</v>
      </c>
      <c r="S1604">
        <v>1.9</v>
      </c>
      <c r="T1604">
        <v>27</v>
      </c>
    </row>
    <row r="1605" spans="1:20" x14ac:dyDescent="0.3">
      <c r="A1605" t="s">
        <v>6191</v>
      </c>
      <c r="B1605" t="s">
        <v>6192</v>
      </c>
      <c r="C1605" s="1" t="str">
        <f t="shared" si="265"/>
        <v>21:0695</v>
      </c>
      <c r="D1605" s="1" t="str">
        <f t="shared" si="266"/>
        <v>21:0210</v>
      </c>
      <c r="E1605" t="s">
        <v>6193</v>
      </c>
      <c r="F1605" t="s">
        <v>6194</v>
      </c>
      <c r="H1605">
        <v>49.640298100000003</v>
      </c>
      <c r="I1605">
        <v>-94.274818300000007</v>
      </c>
      <c r="J1605" s="1" t="str">
        <f t="shared" si="267"/>
        <v>Fluid (lake)</v>
      </c>
      <c r="K1605" s="1" t="str">
        <f t="shared" si="268"/>
        <v>Untreated Water</v>
      </c>
      <c r="L1605">
        <v>13</v>
      </c>
      <c r="M1605" t="s">
        <v>78</v>
      </c>
      <c r="N1605">
        <v>229</v>
      </c>
      <c r="O1605">
        <v>50</v>
      </c>
      <c r="P1605">
        <v>6.1</v>
      </c>
      <c r="Q1605">
        <v>2.5000000000000001E-2</v>
      </c>
      <c r="R1605">
        <v>13</v>
      </c>
      <c r="S1605">
        <v>1.7</v>
      </c>
      <c r="T1605">
        <v>38</v>
      </c>
    </row>
    <row r="1606" spans="1:20" x14ac:dyDescent="0.3">
      <c r="A1606" t="s">
        <v>6195</v>
      </c>
      <c r="B1606" t="s">
        <v>6196</v>
      </c>
      <c r="C1606" s="1" t="str">
        <f t="shared" si="265"/>
        <v>21:0695</v>
      </c>
      <c r="D1606" s="1" t="str">
        <f t="shared" si="266"/>
        <v>21:0210</v>
      </c>
      <c r="E1606" t="s">
        <v>6197</v>
      </c>
      <c r="F1606" t="s">
        <v>6198</v>
      </c>
      <c r="H1606">
        <v>49.6318786</v>
      </c>
      <c r="I1606">
        <v>-94.251762299999996</v>
      </c>
      <c r="J1606" s="1" t="str">
        <f t="shared" si="267"/>
        <v>Fluid (lake)</v>
      </c>
      <c r="K1606" s="1" t="str">
        <f t="shared" si="268"/>
        <v>Untreated Water</v>
      </c>
      <c r="L1606">
        <v>13</v>
      </c>
      <c r="M1606" t="s">
        <v>83</v>
      </c>
      <c r="N1606">
        <v>230</v>
      </c>
      <c r="O1606">
        <v>50</v>
      </c>
      <c r="P1606">
        <v>6.1</v>
      </c>
      <c r="Q1606">
        <v>2.5000000000000001E-2</v>
      </c>
      <c r="R1606">
        <v>11.5</v>
      </c>
      <c r="S1606">
        <v>3</v>
      </c>
      <c r="T1606">
        <v>37</v>
      </c>
    </row>
    <row r="1607" spans="1:20" hidden="1" x14ac:dyDescent="0.3">
      <c r="A1607" t="s">
        <v>6199</v>
      </c>
      <c r="B1607" t="s">
        <v>6200</v>
      </c>
      <c r="C1607" s="1" t="str">
        <f t="shared" si="265"/>
        <v>21:0695</v>
      </c>
      <c r="D1607" s="1" t="str">
        <f>HYPERLINK("https://geochem.nrcan.gc.ca/cdogs/content/svy/svy_e.htm", "")</f>
        <v/>
      </c>
      <c r="G1607" s="1" t="str">
        <f>HYPERLINK("https://geochem.nrcan.gc.ca/cdogs/content/cr_/cr_00080_e.htm", "80")</f>
        <v>80</v>
      </c>
      <c r="J1607" t="s">
        <v>46</v>
      </c>
      <c r="K1607" t="s">
        <v>47</v>
      </c>
      <c r="L1607">
        <v>13</v>
      </c>
      <c r="M1607" t="s">
        <v>48</v>
      </c>
      <c r="N1607">
        <v>231</v>
      </c>
      <c r="O1607">
        <v>60</v>
      </c>
      <c r="P1607">
        <v>6.1</v>
      </c>
      <c r="Q1607">
        <v>0.2</v>
      </c>
      <c r="R1607">
        <v>14</v>
      </c>
      <c r="S1607">
        <v>2.1</v>
      </c>
      <c r="T1607">
        <v>37</v>
      </c>
    </row>
    <row r="1608" spans="1:20" x14ac:dyDescent="0.3">
      <c r="A1608" t="s">
        <v>6201</v>
      </c>
      <c r="B1608" t="s">
        <v>6202</v>
      </c>
      <c r="C1608" s="1" t="str">
        <f t="shared" si="265"/>
        <v>21:0695</v>
      </c>
      <c r="D1608" s="1" t="str">
        <f t="shared" ref="D1608:D1615" si="269">HYPERLINK("https://geochem.nrcan.gc.ca/cdogs/content/svy/svy210210_e.htm", "21:0210")</f>
        <v>21:0210</v>
      </c>
      <c r="E1608" t="s">
        <v>6203</v>
      </c>
      <c r="F1608" t="s">
        <v>6204</v>
      </c>
      <c r="H1608">
        <v>49.640111599999997</v>
      </c>
      <c r="I1608">
        <v>-94.231390899999994</v>
      </c>
      <c r="J1608" s="1" t="str">
        <f t="shared" ref="J1608:J1615" si="270">HYPERLINK("https://geochem.nrcan.gc.ca/cdogs/content/kwd/kwd020016_e.htm", "Fluid (lake)")</f>
        <v>Fluid (lake)</v>
      </c>
      <c r="K1608" s="1" t="str">
        <f t="shared" ref="K1608:K1615" si="271">HYPERLINK("https://geochem.nrcan.gc.ca/cdogs/content/kwd/kwd080007_e.htm", "Untreated Water")</f>
        <v>Untreated Water</v>
      </c>
      <c r="L1608">
        <v>13</v>
      </c>
      <c r="M1608" t="s">
        <v>88</v>
      </c>
      <c r="N1608">
        <v>232</v>
      </c>
      <c r="O1608">
        <v>50</v>
      </c>
      <c r="P1608">
        <v>5.8</v>
      </c>
      <c r="Q1608">
        <v>2.5000000000000001E-2</v>
      </c>
      <c r="R1608">
        <v>10</v>
      </c>
      <c r="S1608">
        <v>3.1</v>
      </c>
      <c r="T1608">
        <v>36</v>
      </c>
    </row>
    <row r="1609" spans="1:20" x14ac:dyDescent="0.3">
      <c r="A1609" t="s">
        <v>6205</v>
      </c>
      <c r="B1609" t="s">
        <v>6206</v>
      </c>
      <c r="C1609" s="1" t="str">
        <f t="shared" si="265"/>
        <v>21:0695</v>
      </c>
      <c r="D1609" s="1" t="str">
        <f t="shared" si="269"/>
        <v>21:0210</v>
      </c>
      <c r="E1609" t="s">
        <v>6207</v>
      </c>
      <c r="F1609" t="s">
        <v>6208</v>
      </c>
      <c r="H1609">
        <v>49.615518700000003</v>
      </c>
      <c r="I1609">
        <v>-94.219557600000002</v>
      </c>
      <c r="J1609" s="1" t="str">
        <f t="shared" si="270"/>
        <v>Fluid (lake)</v>
      </c>
      <c r="K1609" s="1" t="str">
        <f t="shared" si="271"/>
        <v>Untreated Water</v>
      </c>
      <c r="L1609">
        <v>13</v>
      </c>
      <c r="M1609" t="s">
        <v>93</v>
      </c>
      <c r="N1609">
        <v>233</v>
      </c>
      <c r="O1609">
        <v>40</v>
      </c>
      <c r="P1609">
        <v>6</v>
      </c>
      <c r="Q1609">
        <v>2.5000000000000001E-2</v>
      </c>
      <c r="R1609">
        <v>12</v>
      </c>
      <c r="S1609">
        <v>2.2999999999999998</v>
      </c>
      <c r="T1609">
        <v>40</v>
      </c>
    </row>
    <row r="1610" spans="1:20" x14ac:dyDescent="0.3">
      <c r="A1610" t="s">
        <v>6209</v>
      </c>
      <c r="B1610" t="s">
        <v>6210</v>
      </c>
      <c r="C1610" s="1" t="str">
        <f t="shared" si="265"/>
        <v>21:0695</v>
      </c>
      <c r="D1610" s="1" t="str">
        <f t="shared" si="269"/>
        <v>21:0210</v>
      </c>
      <c r="E1610" t="s">
        <v>6211</v>
      </c>
      <c r="F1610" t="s">
        <v>6212</v>
      </c>
      <c r="H1610">
        <v>49.604593800000004</v>
      </c>
      <c r="I1610">
        <v>-94.245361200000005</v>
      </c>
      <c r="J1610" s="1" t="str">
        <f t="shared" si="270"/>
        <v>Fluid (lake)</v>
      </c>
      <c r="K1610" s="1" t="str">
        <f t="shared" si="271"/>
        <v>Untreated Water</v>
      </c>
      <c r="L1610">
        <v>13</v>
      </c>
      <c r="M1610" t="s">
        <v>98</v>
      </c>
      <c r="N1610">
        <v>234</v>
      </c>
      <c r="O1610">
        <v>40</v>
      </c>
      <c r="P1610">
        <v>6.3</v>
      </c>
      <c r="Q1610">
        <v>2.5000000000000001E-2</v>
      </c>
      <c r="R1610">
        <v>21</v>
      </c>
      <c r="S1610">
        <v>2.2000000000000002</v>
      </c>
      <c r="T1610">
        <v>68</v>
      </c>
    </row>
    <row r="1611" spans="1:20" x14ac:dyDescent="0.3">
      <c r="A1611" t="s">
        <v>6213</v>
      </c>
      <c r="B1611" t="s">
        <v>6214</v>
      </c>
      <c r="C1611" s="1" t="str">
        <f t="shared" si="265"/>
        <v>21:0695</v>
      </c>
      <c r="D1611" s="1" t="str">
        <f t="shared" si="269"/>
        <v>21:0210</v>
      </c>
      <c r="E1611" t="s">
        <v>6215</v>
      </c>
      <c r="F1611" t="s">
        <v>6216</v>
      </c>
      <c r="H1611">
        <v>49.591094099999999</v>
      </c>
      <c r="I1611">
        <v>-94.203534300000001</v>
      </c>
      <c r="J1611" s="1" t="str">
        <f t="shared" si="270"/>
        <v>Fluid (lake)</v>
      </c>
      <c r="K1611" s="1" t="str">
        <f t="shared" si="271"/>
        <v>Untreated Water</v>
      </c>
      <c r="L1611">
        <v>13</v>
      </c>
      <c r="M1611" t="s">
        <v>103</v>
      </c>
      <c r="N1611">
        <v>235</v>
      </c>
      <c r="O1611">
        <v>40</v>
      </c>
      <c r="P1611">
        <v>6.2</v>
      </c>
      <c r="Q1611">
        <v>2.5000000000000001E-2</v>
      </c>
      <c r="R1611">
        <v>19</v>
      </c>
      <c r="S1611">
        <v>1.4</v>
      </c>
      <c r="T1611">
        <v>56</v>
      </c>
    </row>
    <row r="1612" spans="1:20" x14ac:dyDescent="0.3">
      <c r="A1612" t="s">
        <v>6217</v>
      </c>
      <c r="B1612" t="s">
        <v>6218</v>
      </c>
      <c r="C1612" s="1" t="str">
        <f t="shared" si="265"/>
        <v>21:0695</v>
      </c>
      <c r="D1612" s="1" t="str">
        <f t="shared" si="269"/>
        <v>21:0210</v>
      </c>
      <c r="E1612" t="s">
        <v>6219</v>
      </c>
      <c r="F1612" t="s">
        <v>6220</v>
      </c>
      <c r="H1612">
        <v>49.557712299999999</v>
      </c>
      <c r="I1612">
        <v>-94.177409299999994</v>
      </c>
      <c r="J1612" s="1" t="str">
        <f t="shared" si="270"/>
        <v>Fluid (lake)</v>
      </c>
      <c r="K1612" s="1" t="str">
        <f t="shared" si="271"/>
        <v>Untreated Water</v>
      </c>
      <c r="L1612">
        <v>13</v>
      </c>
      <c r="M1612" t="s">
        <v>108</v>
      </c>
      <c r="N1612">
        <v>236</v>
      </c>
      <c r="O1612">
        <v>50</v>
      </c>
      <c r="P1612">
        <v>6</v>
      </c>
      <c r="Q1612">
        <v>2.5000000000000001E-2</v>
      </c>
      <c r="R1612">
        <v>8.1999999999999993</v>
      </c>
      <c r="S1612">
        <v>1.5</v>
      </c>
      <c r="T1612">
        <v>22</v>
      </c>
    </row>
    <row r="1613" spans="1:20" x14ac:dyDescent="0.3">
      <c r="A1613" t="s">
        <v>6221</v>
      </c>
      <c r="B1613" t="s">
        <v>6222</v>
      </c>
      <c r="C1613" s="1" t="str">
        <f t="shared" si="265"/>
        <v>21:0695</v>
      </c>
      <c r="D1613" s="1" t="str">
        <f t="shared" si="269"/>
        <v>21:0210</v>
      </c>
      <c r="E1613" t="s">
        <v>6223</v>
      </c>
      <c r="F1613" t="s">
        <v>6224</v>
      </c>
      <c r="H1613">
        <v>49.550583699999997</v>
      </c>
      <c r="I1613">
        <v>-94.159154299999997</v>
      </c>
      <c r="J1613" s="1" t="str">
        <f t="shared" si="270"/>
        <v>Fluid (lake)</v>
      </c>
      <c r="K1613" s="1" t="str">
        <f t="shared" si="271"/>
        <v>Untreated Water</v>
      </c>
      <c r="L1613">
        <v>13</v>
      </c>
      <c r="M1613" t="s">
        <v>113</v>
      </c>
      <c r="N1613">
        <v>237</v>
      </c>
      <c r="O1613">
        <v>80</v>
      </c>
      <c r="P1613">
        <v>5.7</v>
      </c>
      <c r="Q1613">
        <v>2.5000000000000001E-2</v>
      </c>
      <c r="R1613">
        <v>5.7</v>
      </c>
      <c r="S1613">
        <v>1.1000000000000001</v>
      </c>
      <c r="T1613">
        <v>17</v>
      </c>
    </row>
    <row r="1614" spans="1:20" x14ac:dyDescent="0.3">
      <c r="A1614" t="s">
        <v>6225</v>
      </c>
      <c r="B1614" t="s">
        <v>6226</v>
      </c>
      <c r="C1614" s="1" t="str">
        <f t="shared" si="265"/>
        <v>21:0695</v>
      </c>
      <c r="D1614" s="1" t="str">
        <f t="shared" si="269"/>
        <v>21:0210</v>
      </c>
      <c r="E1614" t="s">
        <v>6227</v>
      </c>
      <c r="F1614" t="s">
        <v>6228</v>
      </c>
      <c r="H1614">
        <v>49.530315700000003</v>
      </c>
      <c r="I1614">
        <v>-94.120104100000006</v>
      </c>
      <c r="J1614" s="1" t="str">
        <f t="shared" si="270"/>
        <v>Fluid (lake)</v>
      </c>
      <c r="K1614" s="1" t="str">
        <f t="shared" si="271"/>
        <v>Untreated Water</v>
      </c>
      <c r="L1614">
        <v>14</v>
      </c>
      <c r="M1614" t="s">
        <v>24</v>
      </c>
      <c r="N1614">
        <v>238</v>
      </c>
      <c r="O1614">
        <v>50</v>
      </c>
      <c r="P1614">
        <v>5.7</v>
      </c>
      <c r="Q1614">
        <v>2.5000000000000001E-2</v>
      </c>
      <c r="R1614">
        <v>4.4000000000000004</v>
      </c>
      <c r="S1614">
        <v>1.5</v>
      </c>
      <c r="T1614">
        <v>13</v>
      </c>
    </row>
    <row r="1615" spans="1:20" x14ac:dyDescent="0.3">
      <c r="A1615" t="s">
        <v>6229</v>
      </c>
      <c r="B1615" t="s">
        <v>6230</v>
      </c>
      <c r="C1615" s="1" t="str">
        <f t="shared" si="265"/>
        <v>21:0695</v>
      </c>
      <c r="D1615" s="1" t="str">
        <f t="shared" si="269"/>
        <v>21:0210</v>
      </c>
      <c r="E1615" t="s">
        <v>6227</v>
      </c>
      <c r="F1615" t="s">
        <v>6231</v>
      </c>
      <c r="H1615">
        <v>49.530315700000003</v>
      </c>
      <c r="I1615">
        <v>-94.120104100000006</v>
      </c>
      <c r="J1615" s="1" t="str">
        <f t="shared" si="270"/>
        <v>Fluid (lake)</v>
      </c>
      <c r="K1615" s="1" t="str">
        <f t="shared" si="271"/>
        <v>Untreated Water</v>
      </c>
      <c r="L1615">
        <v>14</v>
      </c>
      <c r="M1615" t="s">
        <v>28</v>
      </c>
      <c r="N1615">
        <v>239</v>
      </c>
      <c r="O1615">
        <v>50</v>
      </c>
      <c r="P1615">
        <v>5.7</v>
      </c>
      <c r="Q1615">
        <v>2.5000000000000001E-2</v>
      </c>
      <c r="R1615">
        <v>4.3</v>
      </c>
      <c r="S1615">
        <v>1.5</v>
      </c>
      <c r="T1615">
        <v>13</v>
      </c>
    </row>
    <row r="1616" spans="1:20" hidden="1" x14ac:dyDescent="0.3">
      <c r="A1616" t="s">
        <v>6232</v>
      </c>
      <c r="B1616" t="s">
        <v>6233</v>
      </c>
      <c r="C1616" s="1" t="str">
        <f t="shared" si="265"/>
        <v>21:0695</v>
      </c>
      <c r="D1616" s="1" t="str">
        <f>HYPERLINK("https://geochem.nrcan.gc.ca/cdogs/content/svy/svy_e.htm", "")</f>
        <v/>
      </c>
      <c r="G1616" s="1" t="str">
        <f>HYPERLINK("https://geochem.nrcan.gc.ca/cdogs/content/cr_/cr_00082_e.htm", "82")</f>
        <v>82</v>
      </c>
      <c r="J1616" t="s">
        <v>46</v>
      </c>
      <c r="K1616" t="s">
        <v>47</v>
      </c>
      <c r="L1616">
        <v>14</v>
      </c>
      <c r="M1616" t="s">
        <v>48</v>
      </c>
      <c r="N1616">
        <v>240</v>
      </c>
      <c r="O1616">
        <v>100</v>
      </c>
      <c r="P1616">
        <v>6</v>
      </c>
      <c r="Q1616">
        <v>0.45</v>
      </c>
      <c r="R1616">
        <v>16.5</v>
      </c>
      <c r="S1616">
        <v>2.1</v>
      </c>
      <c r="T1616">
        <v>39</v>
      </c>
    </row>
    <row r="1617" spans="1:20" x14ac:dyDescent="0.3">
      <c r="A1617" t="s">
        <v>6234</v>
      </c>
      <c r="B1617" t="s">
        <v>6235</v>
      </c>
      <c r="C1617" s="1" t="str">
        <f t="shared" si="265"/>
        <v>21:0695</v>
      </c>
      <c r="D1617" s="1" t="str">
        <f t="shared" ref="D1617:D1631" si="272">HYPERLINK("https://geochem.nrcan.gc.ca/cdogs/content/svy/svy210210_e.htm", "21:0210")</f>
        <v>21:0210</v>
      </c>
      <c r="E1617" t="s">
        <v>6236</v>
      </c>
      <c r="F1617" t="s">
        <v>6237</v>
      </c>
      <c r="H1617">
        <v>49.401750999999997</v>
      </c>
      <c r="I1617">
        <v>-94.176790699999998</v>
      </c>
      <c r="J1617" s="1" t="str">
        <f t="shared" ref="J1617:J1631" si="273">HYPERLINK("https://geochem.nrcan.gc.ca/cdogs/content/kwd/kwd020016_e.htm", "Fluid (lake)")</f>
        <v>Fluid (lake)</v>
      </c>
      <c r="K1617" s="1" t="str">
        <f t="shared" ref="K1617:K1631" si="274">HYPERLINK("https://geochem.nrcan.gc.ca/cdogs/content/kwd/kwd080007_e.htm", "Untreated Water")</f>
        <v>Untreated Water</v>
      </c>
      <c r="L1617">
        <v>15</v>
      </c>
      <c r="M1617" t="s">
        <v>33</v>
      </c>
      <c r="N1617">
        <v>241</v>
      </c>
      <c r="O1617">
        <v>50</v>
      </c>
      <c r="P1617">
        <v>5.3</v>
      </c>
      <c r="Q1617">
        <v>2.5000000000000001E-2</v>
      </c>
      <c r="R1617">
        <v>2.2000000000000002</v>
      </c>
      <c r="S1617">
        <v>0.76</v>
      </c>
      <c r="T1617">
        <v>4</v>
      </c>
    </row>
    <row r="1618" spans="1:20" x14ac:dyDescent="0.3">
      <c r="A1618" t="s">
        <v>6238</v>
      </c>
      <c r="B1618" t="s">
        <v>6239</v>
      </c>
      <c r="C1618" s="1" t="str">
        <f t="shared" si="265"/>
        <v>21:0695</v>
      </c>
      <c r="D1618" s="1" t="str">
        <f t="shared" si="272"/>
        <v>21:0210</v>
      </c>
      <c r="E1618" t="s">
        <v>6240</v>
      </c>
      <c r="F1618" t="s">
        <v>6241</v>
      </c>
      <c r="H1618">
        <v>49.4105323</v>
      </c>
      <c r="I1618">
        <v>-94.219144700000001</v>
      </c>
      <c r="J1618" s="1" t="str">
        <f t="shared" si="273"/>
        <v>Fluid (lake)</v>
      </c>
      <c r="K1618" s="1" t="str">
        <f t="shared" si="274"/>
        <v>Untreated Water</v>
      </c>
      <c r="L1618">
        <v>15</v>
      </c>
      <c r="M1618" t="s">
        <v>38</v>
      </c>
      <c r="N1618">
        <v>242</v>
      </c>
      <c r="O1618">
        <v>60</v>
      </c>
      <c r="P1618">
        <v>5.6</v>
      </c>
      <c r="Q1618">
        <v>2.5000000000000001E-2</v>
      </c>
      <c r="R1618">
        <v>2.2999999999999998</v>
      </c>
      <c r="S1618">
        <v>1.44</v>
      </c>
      <c r="T1618">
        <v>11</v>
      </c>
    </row>
    <row r="1619" spans="1:20" x14ac:dyDescent="0.3">
      <c r="A1619" t="s">
        <v>6242</v>
      </c>
      <c r="B1619" t="s">
        <v>6243</v>
      </c>
      <c r="C1619" s="1" t="str">
        <f t="shared" si="265"/>
        <v>21:0695</v>
      </c>
      <c r="D1619" s="1" t="str">
        <f t="shared" si="272"/>
        <v>21:0210</v>
      </c>
      <c r="E1619" t="s">
        <v>6244</v>
      </c>
      <c r="F1619" t="s">
        <v>6245</v>
      </c>
      <c r="H1619">
        <v>49.413488899999997</v>
      </c>
      <c r="I1619">
        <v>-94.288263099999995</v>
      </c>
      <c r="J1619" s="1" t="str">
        <f t="shared" si="273"/>
        <v>Fluid (lake)</v>
      </c>
      <c r="K1619" s="1" t="str">
        <f t="shared" si="274"/>
        <v>Untreated Water</v>
      </c>
      <c r="L1619">
        <v>15</v>
      </c>
      <c r="M1619" t="s">
        <v>24</v>
      </c>
      <c r="N1619">
        <v>243</v>
      </c>
      <c r="O1619">
        <v>60</v>
      </c>
      <c r="P1619">
        <v>5.9</v>
      </c>
      <c r="Q1619">
        <v>2.5000000000000001E-2</v>
      </c>
      <c r="R1619">
        <v>10.5</v>
      </c>
      <c r="S1619">
        <v>2.2000000000000002</v>
      </c>
      <c r="T1619">
        <v>39</v>
      </c>
    </row>
    <row r="1620" spans="1:20" x14ac:dyDescent="0.3">
      <c r="A1620" t="s">
        <v>6246</v>
      </c>
      <c r="B1620" t="s">
        <v>6247</v>
      </c>
      <c r="C1620" s="1" t="str">
        <f t="shared" si="265"/>
        <v>21:0695</v>
      </c>
      <c r="D1620" s="1" t="str">
        <f t="shared" si="272"/>
        <v>21:0210</v>
      </c>
      <c r="E1620" t="s">
        <v>6244</v>
      </c>
      <c r="F1620" t="s">
        <v>6248</v>
      </c>
      <c r="H1620">
        <v>49.413488899999997</v>
      </c>
      <c r="I1620">
        <v>-94.288263099999995</v>
      </c>
      <c r="J1620" s="1" t="str">
        <f t="shared" si="273"/>
        <v>Fluid (lake)</v>
      </c>
      <c r="K1620" s="1" t="str">
        <f t="shared" si="274"/>
        <v>Untreated Water</v>
      </c>
      <c r="L1620">
        <v>15</v>
      </c>
      <c r="M1620" t="s">
        <v>28</v>
      </c>
      <c r="N1620">
        <v>244</v>
      </c>
      <c r="O1620">
        <v>50</v>
      </c>
      <c r="P1620">
        <v>6</v>
      </c>
      <c r="Q1620">
        <v>2.5000000000000001E-2</v>
      </c>
      <c r="R1620">
        <v>10.5</v>
      </c>
      <c r="S1620">
        <v>2.12</v>
      </c>
      <c r="T1620">
        <v>39</v>
      </c>
    </row>
    <row r="1621" spans="1:20" x14ac:dyDescent="0.3">
      <c r="A1621" t="s">
        <v>6249</v>
      </c>
      <c r="B1621" t="s">
        <v>6250</v>
      </c>
      <c r="C1621" s="1" t="str">
        <f t="shared" si="265"/>
        <v>21:0695</v>
      </c>
      <c r="D1621" s="1" t="str">
        <f t="shared" si="272"/>
        <v>21:0210</v>
      </c>
      <c r="E1621" t="s">
        <v>6251</v>
      </c>
      <c r="F1621" t="s">
        <v>6252</v>
      </c>
      <c r="H1621">
        <v>49.428246700000003</v>
      </c>
      <c r="I1621">
        <v>-94.308619100000001</v>
      </c>
      <c r="J1621" s="1" t="str">
        <f t="shared" si="273"/>
        <v>Fluid (lake)</v>
      </c>
      <c r="K1621" s="1" t="str">
        <f t="shared" si="274"/>
        <v>Untreated Water</v>
      </c>
      <c r="L1621">
        <v>15</v>
      </c>
      <c r="M1621" t="s">
        <v>43</v>
      </c>
      <c r="N1621">
        <v>245</v>
      </c>
      <c r="O1621">
        <v>50</v>
      </c>
      <c r="P1621">
        <v>5.7</v>
      </c>
      <c r="Q1621">
        <v>2.5000000000000001E-2</v>
      </c>
      <c r="R1621">
        <v>4.5999999999999996</v>
      </c>
      <c r="S1621">
        <v>1.4</v>
      </c>
      <c r="T1621">
        <v>20</v>
      </c>
    </row>
    <row r="1622" spans="1:20" x14ac:dyDescent="0.3">
      <c r="A1622" t="s">
        <v>6253</v>
      </c>
      <c r="B1622" t="s">
        <v>6254</v>
      </c>
      <c r="C1622" s="1" t="str">
        <f t="shared" si="265"/>
        <v>21:0695</v>
      </c>
      <c r="D1622" s="1" t="str">
        <f t="shared" si="272"/>
        <v>21:0210</v>
      </c>
      <c r="E1622" t="s">
        <v>6255</v>
      </c>
      <c r="F1622" t="s">
        <v>6256</v>
      </c>
      <c r="H1622">
        <v>49.433188800000003</v>
      </c>
      <c r="I1622">
        <v>-94.361245400000001</v>
      </c>
      <c r="J1622" s="1" t="str">
        <f t="shared" si="273"/>
        <v>Fluid (lake)</v>
      </c>
      <c r="K1622" s="1" t="str">
        <f t="shared" si="274"/>
        <v>Untreated Water</v>
      </c>
      <c r="L1622">
        <v>15</v>
      </c>
      <c r="M1622" t="s">
        <v>53</v>
      </c>
      <c r="N1622">
        <v>246</v>
      </c>
      <c r="O1622">
        <v>50</v>
      </c>
      <c r="P1622">
        <v>5.7</v>
      </c>
      <c r="Q1622">
        <v>2.5000000000000001E-2</v>
      </c>
      <c r="R1622">
        <v>4.4000000000000004</v>
      </c>
      <c r="S1622">
        <v>1.44</v>
      </c>
      <c r="T1622">
        <v>12</v>
      </c>
    </row>
    <row r="1623" spans="1:20" x14ac:dyDescent="0.3">
      <c r="A1623" t="s">
        <v>6257</v>
      </c>
      <c r="B1623" t="s">
        <v>6258</v>
      </c>
      <c r="C1623" s="1" t="str">
        <f t="shared" si="265"/>
        <v>21:0695</v>
      </c>
      <c r="D1623" s="1" t="str">
        <f t="shared" si="272"/>
        <v>21:0210</v>
      </c>
      <c r="E1623" t="s">
        <v>6259</v>
      </c>
      <c r="F1623" t="s">
        <v>6260</v>
      </c>
      <c r="H1623">
        <v>49.426105999999997</v>
      </c>
      <c r="I1623">
        <v>-94.390961599999997</v>
      </c>
      <c r="J1623" s="1" t="str">
        <f t="shared" si="273"/>
        <v>Fluid (lake)</v>
      </c>
      <c r="K1623" s="1" t="str">
        <f t="shared" si="274"/>
        <v>Untreated Water</v>
      </c>
      <c r="L1623">
        <v>15</v>
      </c>
      <c r="M1623" t="s">
        <v>58</v>
      </c>
      <c r="N1623">
        <v>247</v>
      </c>
      <c r="O1623">
        <v>50</v>
      </c>
      <c r="P1623">
        <v>5.6</v>
      </c>
      <c r="Q1623">
        <v>2.5000000000000001E-2</v>
      </c>
      <c r="R1623">
        <v>3.5</v>
      </c>
      <c r="S1623">
        <v>1.48</v>
      </c>
      <c r="T1623">
        <v>12</v>
      </c>
    </row>
    <row r="1624" spans="1:20" x14ac:dyDescent="0.3">
      <c r="A1624" t="s">
        <v>6261</v>
      </c>
      <c r="B1624" t="s">
        <v>6262</v>
      </c>
      <c r="C1624" s="1" t="str">
        <f t="shared" si="265"/>
        <v>21:0695</v>
      </c>
      <c r="D1624" s="1" t="str">
        <f t="shared" si="272"/>
        <v>21:0210</v>
      </c>
      <c r="E1624" t="s">
        <v>6263</v>
      </c>
      <c r="F1624" t="s">
        <v>6264</v>
      </c>
      <c r="H1624">
        <v>49.451799399999999</v>
      </c>
      <c r="I1624">
        <v>-94.459312499999996</v>
      </c>
      <c r="J1624" s="1" t="str">
        <f t="shared" si="273"/>
        <v>Fluid (lake)</v>
      </c>
      <c r="K1624" s="1" t="str">
        <f t="shared" si="274"/>
        <v>Untreated Water</v>
      </c>
      <c r="L1624">
        <v>15</v>
      </c>
      <c r="M1624" t="s">
        <v>63</v>
      </c>
      <c r="N1624">
        <v>248</v>
      </c>
      <c r="O1624">
        <v>60</v>
      </c>
      <c r="P1624">
        <v>5.6</v>
      </c>
      <c r="Q1624">
        <v>2.5000000000000001E-2</v>
      </c>
      <c r="R1624">
        <v>2.8</v>
      </c>
      <c r="S1624">
        <v>1.04</v>
      </c>
      <c r="T1624">
        <v>8</v>
      </c>
    </row>
    <row r="1625" spans="1:20" x14ac:dyDescent="0.3">
      <c r="A1625" t="s">
        <v>6265</v>
      </c>
      <c r="B1625" t="s">
        <v>6266</v>
      </c>
      <c r="C1625" s="1" t="str">
        <f t="shared" si="265"/>
        <v>21:0695</v>
      </c>
      <c r="D1625" s="1" t="str">
        <f t="shared" si="272"/>
        <v>21:0210</v>
      </c>
      <c r="E1625" t="s">
        <v>6267</v>
      </c>
      <c r="F1625" t="s">
        <v>6268</v>
      </c>
      <c r="H1625">
        <v>49.445844600000001</v>
      </c>
      <c r="I1625">
        <v>-94.503477599999997</v>
      </c>
      <c r="J1625" s="1" t="str">
        <f t="shared" si="273"/>
        <v>Fluid (lake)</v>
      </c>
      <c r="K1625" s="1" t="str">
        <f t="shared" si="274"/>
        <v>Untreated Water</v>
      </c>
      <c r="L1625">
        <v>15</v>
      </c>
      <c r="M1625" t="s">
        <v>68</v>
      </c>
      <c r="N1625">
        <v>249</v>
      </c>
      <c r="O1625">
        <v>60</v>
      </c>
      <c r="P1625">
        <v>5.5</v>
      </c>
      <c r="Q1625">
        <v>2.5000000000000001E-2</v>
      </c>
      <c r="R1625">
        <v>2.8</v>
      </c>
      <c r="S1625">
        <v>1</v>
      </c>
      <c r="T1625">
        <v>9</v>
      </c>
    </row>
    <row r="1626" spans="1:20" x14ac:dyDescent="0.3">
      <c r="A1626" t="s">
        <v>6269</v>
      </c>
      <c r="B1626" t="s">
        <v>6270</v>
      </c>
      <c r="C1626" s="1" t="str">
        <f t="shared" si="265"/>
        <v>21:0695</v>
      </c>
      <c r="D1626" s="1" t="str">
        <f t="shared" si="272"/>
        <v>21:0210</v>
      </c>
      <c r="E1626" t="s">
        <v>6271</v>
      </c>
      <c r="F1626" t="s">
        <v>6272</v>
      </c>
      <c r="H1626">
        <v>49.429499200000002</v>
      </c>
      <c r="I1626">
        <v>-94.559719400000006</v>
      </c>
      <c r="J1626" s="1" t="str">
        <f t="shared" si="273"/>
        <v>Fluid (lake)</v>
      </c>
      <c r="K1626" s="1" t="str">
        <f t="shared" si="274"/>
        <v>Untreated Water</v>
      </c>
      <c r="L1626">
        <v>15</v>
      </c>
      <c r="M1626" t="s">
        <v>73</v>
      </c>
      <c r="N1626">
        <v>250</v>
      </c>
      <c r="O1626">
        <v>50</v>
      </c>
      <c r="P1626">
        <v>5.5</v>
      </c>
      <c r="Q1626">
        <v>2.5000000000000001E-2</v>
      </c>
      <c r="R1626">
        <v>2.8</v>
      </c>
      <c r="S1626">
        <v>1.08</v>
      </c>
      <c r="T1626">
        <v>11</v>
      </c>
    </row>
    <row r="1627" spans="1:20" x14ac:dyDescent="0.3">
      <c r="A1627" t="s">
        <v>6273</v>
      </c>
      <c r="B1627" t="s">
        <v>6274</v>
      </c>
      <c r="C1627" s="1" t="str">
        <f t="shared" si="265"/>
        <v>21:0695</v>
      </c>
      <c r="D1627" s="1" t="str">
        <f t="shared" si="272"/>
        <v>21:0210</v>
      </c>
      <c r="E1627" t="s">
        <v>6275</v>
      </c>
      <c r="F1627" t="s">
        <v>6276</v>
      </c>
      <c r="H1627">
        <v>49.4172273</v>
      </c>
      <c r="I1627">
        <v>-94.632051899999993</v>
      </c>
      <c r="J1627" s="1" t="str">
        <f t="shared" si="273"/>
        <v>Fluid (lake)</v>
      </c>
      <c r="K1627" s="1" t="str">
        <f t="shared" si="274"/>
        <v>Untreated Water</v>
      </c>
      <c r="L1627">
        <v>15</v>
      </c>
      <c r="M1627" t="s">
        <v>78</v>
      </c>
      <c r="N1627">
        <v>251</v>
      </c>
      <c r="O1627">
        <v>40</v>
      </c>
      <c r="P1627">
        <v>5.7</v>
      </c>
      <c r="Q1627">
        <v>2.5000000000000001E-2</v>
      </c>
      <c r="R1627">
        <v>4.7</v>
      </c>
      <c r="S1627">
        <v>1.4</v>
      </c>
      <c r="T1627">
        <v>17</v>
      </c>
    </row>
    <row r="1628" spans="1:20" x14ac:dyDescent="0.3">
      <c r="A1628" t="s">
        <v>6277</v>
      </c>
      <c r="B1628" t="s">
        <v>6278</v>
      </c>
      <c r="C1628" s="1" t="str">
        <f t="shared" si="265"/>
        <v>21:0695</v>
      </c>
      <c r="D1628" s="1" t="str">
        <f t="shared" si="272"/>
        <v>21:0210</v>
      </c>
      <c r="E1628" t="s">
        <v>6279</v>
      </c>
      <c r="F1628" t="s">
        <v>6280</v>
      </c>
      <c r="H1628">
        <v>49.405877099999998</v>
      </c>
      <c r="I1628">
        <v>-94.6696405</v>
      </c>
      <c r="J1628" s="1" t="str">
        <f t="shared" si="273"/>
        <v>Fluid (lake)</v>
      </c>
      <c r="K1628" s="1" t="str">
        <f t="shared" si="274"/>
        <v>Untreated Water</v>
      </c>
      <c r="L1628">
        <v>15</v>
      </c>
      <c r="M1628" t="s">
        <v>83</v>
      </c>
      <c r="N1628">
        <v>252</v>
      </c>
      <c r="O1628">
        <v>50</v>
      </c>
      <c r="P1628">
        <v>5.9</v>
      </c>
      <c r="Q1628">
        <v>2.5000000000000001E-2</v>
      </c>
      <c r="R1628">
        <v>7</v>
      </c>
      <c r="S1628">
        <v>2.2000000000000002</v>
      </c>
      <c r="T1628">
        <v>25</v>
      </c>
    </row>
    <row r="1629" spans="1:20" x14ac:dyDescent="0.3">
      <c r="A1629" t="s">
        <v>6281</v>
      </c>
      <c r="B1629" t="s">
        <v>6282</v>
      </c>
      <c r="C1629" s="1" t="str">
        <f t="shared" si="265"/>
        <v>21:0695</v>
      </c>
      <c r="D1629" s="1" t="str">
        <f t="shared" si="272"/>
        <v>21:0210</v>
      </c>
      <c r="E1629" t="s">
        <v>6283</v>
      </c>
      <c r="F1629" t="s">
        <v>6284</v>
      </c>
      <c r="H1629">
        <v>49.4319621</v>
      </c>
      <c r="I1629">
        <v>-94.783005200000005</v>
      </c>
      <c r="J1629" s="1" t="str">
        <f t="shared" si="273"/>
        <v>Fluid (lake)</v>
      </c>
      <c r="K1629" s="1" t="str">
        <f t="shared" si="274"/>
        <v>Untreated Water</v>
      </c>
      <c r="L1629">
        <v>15</v>
      </c>
      <c r="M1629" t="s">
        <v>88</v>
      </c>
      <c r="N1629">
        <v>253</v>
      </c>
      <c r="O1629">
        <v>50</v>
      </c>
      <c r="P1629">
        <v>6.1</v>
      </c>
      <c r="Q1629">
        <v>2.5000000000000001E-2</v>
      </c>
      <c r="R1629">
        <v>14</v>
      </c>
      <c r="S1629">
        <v>5.6</v>
      </c>
      <c r="T1629">
        <v>57</v>
      </c>
    </row>
    <row r="1630" spans="1:20" x14ac:dyDescent="0.3">
      <c r="A1630" t="s">
        <v>6285</v>
      </c>
      <c r="B1630" t="s">
        <v>6286</v>
      </c>
      <c r="C1630" s="1" t="str">
        <f t="shared" si="265"/>
        <v>21:0695</v>
      </c>
      <c r="D1630" s="1" t="str">
        <f t="shared" si="272"/>
        <v>21:0210</v>
      </c>
      <c r="E1630" t="s">
        <v>6287</v>
      </c>
      <c r="F1630" t="s">
        <v>6288</v>
      </c>
      <c r="J1630" s="1" t="str">
        <f t="shared" si="273"/>
        <v>Fluid (lake)</v>
      </c>
      <c r="K1630" s="1" t="str">
        <f t="shared" si="274"/>
        <v>Untreated Water</v>
      </c>
      <c r="L1630">
        <v>15</v>
      </c>
      <c r="M1630" t="s">
        <v>93</v>
      </c>
      <c r="N1630">
        <v>254</v>
      </c>
    </row>
    <row r="1631" spans="1:20" x14ac:dyDescent="0.3">
      <c r="A1631" t="s">
        <v>6289</v>
      </c>
      <c r="B1631" t="s">
        <v>6290</v>
      </c>
      <c r="C1631" s="1" t="str">
        <f t="shared" si="265"/>
        <v>21:0695</v>
      </c>
      <c r="D1631" s="1" t="str">
        <f t="shared" si="272"/>
        <v>21:0210</v>
      </c>
      <c r="E1631" t="s">
        <v>6291</v>
      </c>
      <c r="F1631" t="s">
        <v>6292</v>
      </c>
      <c r="H1631">
        <v>49.444966700000002</v>
      </c>
      <c r="I1631">
        <v>-94.863634099999999</v>
      </c>
      <c r="J1631" s="1" t="str">
        <f t="shared" si="273"/>
        <v>Fluid (lake)</v>
      </c>
      <c r="K1631" s="1" t="str">
        <f t="shared" si="274"/>
        <v>Untreated Water</v>
      </c>
      <c r="L1631">
        <v>15</v>
      </c>
      <c r="M1631" t="s">
        <v>98</v>
      </c>
      <c r="N1631">
        <v>255</v>
      </c>
      <c r="O1631">
        <v>80</v>
      </c>
      <c r="P1631">
        <v>6.1</v>
      </c>
      <c r="Q1631">
        <v>2.5000000000000001E-2</v>
      </c>
      <c r="R1631">
        <v>15</v>
      </c>
      <c r="S1631">
        <v>5.2</v>
      </c>
      <c r="T1631">
        <v>61</v>
      </c>
    </row>
    <row r="1632" spans="1:20" hidden="1" x14ac:dyDescent="0.3">
      <c r="A1632" t="s">
        <v>6293</v>
      </c>
      <c r="B1632" t="s">
        <v>6294</v>
      </c>
      <c r="C1632" s="1" t="str">
        <f t="shared" si="265"/>
        <v>21:0695</v>
      </c>
      <c r="D1632" s="1" t="str">
        <f>HYPERLINK("https://geochem.nrcan.gc.ca/cdogs/content/svy/svy_e.htm", "")</f>
        <v/>
      </c>
      <c r="G1632" s="1" t="str">
        <f>HYPERLINK("https://geochem.nrcan.gc.ca/cdogs/content/cr_/cr_00082_e.htm", "82")</f>
        <v>82</v>
      </c>
      <c r="J1632" t="s">
        <v>46</v>
      </c>
      <c r="K1632" t="s">
        <v>47</v>
      </c>
      <c r="L1632">
        <v>15</v>
      </c>
      <c r="M1632" t="s">
        <v>48</v>
      </c>
      <c r="N1632">
        <v>256</v>
      </c>
      <c r="O1632">
        <v>60</v>
      </c>
      <c r="P1632">
        <v>6.1</v>
      </c>
      <c r="Q1632">
        <v>0.61</v>
      </c>
      <c r="R1632">
        <v>17</v>
      </c>
      <c r="S1632">
        <v>2.08</v>
      </c>
      <c r="T1632">
        <v>39</v>
      </c>
    </row>
    <row r="1633" spans="1:20" x14ac:dyDescent="0.3">
      <c r="A1633" t="s">
        <v>6295</v>
      </c>
      <c r="B1633" t="s">
        <v>6296</v>
      </c>
      <c r="C1633" s="1" t="str">
        <f t="shared" ref="C1633:C1696" si="275">HYPERLINK("https://geochem.nrcan.gc.ca/cdogs/content/bdl/bdl210695_e.htm", "21:0695")</f>
        <v>21:0695</v>
      </c>
      <c r="D1633" s="1" t="str">
        <f>HYPERLINK("https://geochem.nrcan.gc.ca/cdogs/content/svy/svy210210_e.htm", "21:0210")</f>
        <v>21:0210</v>
      </c>
      <c r="E1633" t="s">
        <v>6297</v>
      </c>
      <c r="F1633" t="s">
        <v>6298</v>
      </c>
      <c r="H1633">
        <v>49.439298700000002</v>
      </c>
      <c r="I1633">
        <v>-94.944506200000006</v>
      </c>
      <c r="J1633" s="1" t="str">
        <f>HYPERLINK("https://geochem.nrcan.gc.ca/cdogs/content/kwd/kwd020016_e.htm", "Fluid (lake)")</f>
        <v>Fluid (lake)</v>
      </c>
      <c r="K1633" s="1" t="str">
        <f>HYPERLINK("https://geochem.nrcan.gc.ca/cdogs/content/kwd/kwd080007_e.htm", "Untreated Water")</f>
        <v>Untreated Water</v>
      </c>
      <c r="L1633">
        <v>15</v>
      </c>
      <c r="M1633" t="s">
        <v>103</v>
      </c>
      <c r="N1633">
        <v>257</v>
      </c>
      <c r="O1633">
        <v>100</v>
      </c>
      <c r="P1633">
        <v>6.3</v>
      </c>
      <c r="Q1633">
        <v>2.5000000000000001E-2</v>
      </c>
      <c r="R1633">
        <v>15</v>
      </c>
      <c r="S1633">
        <v>5.2</v>
      </c>
      <c r="T1633">
        <v>60</v>
      </c>
    </row>
    <row r="1634" spans="1:20" x14ac:dyDescent="0.3">
      <c r="A1634" t="s">
        <v>6299</v>
      </c>
      <c r="B1634" t="s">
        <v>6300</v>
      </c>
      <c r="C1634" s="1" t="str">
        <f t="shared" si="275"/>
        <v>21:0695</v>
      </c>
      <c r="D1634" s="1" t="str">
        <f>HYPERLINK("https://geochem.nrcan.gc.ca/cdogs/content/svy/svy210210_e.htm", "21:0210")</f>
        <v>21:0210</v>
      </c>
      <c r="E1634" t="s">
        <v>6301</v>
      </c>
      <c r="F1634" t="s">
        <v>6302</v>
      </c>
      <c r="H1634">
        <v>49.422345399999998</v>
      </c>
      <c r="I1634">
        <v>-95.008457800000002</v>
      </c>
      <c r="J1634" s="1" t="str">
        <f>HYPERLINK("https://geochem.nrcan.gc.ca/cdogs/content/kwd/kwd020016_e.htm", "Fluid (lake)")</f>
        <v>Fluid (lake)</v>
      </c>
      <c r="K1634" s="1" t="str">
        <f>HYPERLINK("https://geochem.nrcan.gc.ca/cdogs/content/kwd/kwd080007_e.htm", "Untreated Water")</f>
        <v>Untreated Water</v>
      </c>
      <c r="L1634">
        <v>15</v>
      </c>
      <c r="M1634" t="s">
        <v>108</v>
      </c>
      <c r="N1634">
        <v>258</v>
      </c>
      <c r="O1634">
        <v>70</v>
      </c>
      <c r="P1634">
        <v>6</v>
      </c>
      <c r="Q1634">
        <v>2.5000000000000001E-2</v>
      </c>
      <c r="R1634">
        <v>10</v>
      </c>
      <c r="S1634">
        <v>2.92</v>
      </c>
      <c r="T1634">
        <v>31</v>
      </c>
    </row>
    <row r="1635" spans="1:20" x14ac:dyDescent="0.3">
      <c r="A1635" t="s">
        <v>6303</v>
      </c>
      <c r="B1635" t="s">
        <v>6304</v>
      </c>
      <c r="C1635" s="1" t="str">
        <f t="shared" si="275"/>
        <v>21:0695</v>
      </c>
      <c r="D1635" s="1" t="str">
        <f>HYPERLINK("https://geochem.nrcan.gc.ca/cdogs/content/svy/svy210210_e.htm", "21:0210")</f>
        <v>21:0210</v>
      </c>
      <c r="E1635" t="s">
        <v>6305</v>
      </c>
      <c r="F1635" t="s">
        <v>6306</v>
      </c>
      <c r="H1635">
        <v>49.371749700000002</v>
      </c>
      <c r="I1635">
        <v>-95.070302600000005</v>
      </c>
      <c r="J1635" s="1" t="str">
        <f>HYPERLINK("https://geochem.nrcan.gc.ca/cdogs/content/kwd/kwd020016_e.htm", "Fluid (lake)")</f>
        <v>Fluid (lake)</v>
      </c>
      <c r="K1635" s="1" t="str">
        <f>HYPERLINK("https://geochem.nrcan.gc.ca/cdogs/content/kwd/kwd080007_e.htm", "Untreated Water")</f>
        <v>Untreated Water</v>
      </c>
      <c r="L1635">
        <v>15</v>
      </c>
      <c r="M1635" t="s">
        <v>113</v>
      </c>
      <c r="N1635">
        <v>259</v>
      </c>
      <c r="O1635">
        <v>60</v>
      </c>
      <c r="P1635">
        <v>6.3</v>
      </c>
      <c r="Q1635">
        <v>2.5000000000000001E-2</v>
      </c>
      <c r="R1635">
        <v>19</v>
      </c>
      <c r="S1635">
        <v>6.8</v>
      </c>
      <c r="T1635">
        <v>78</v>
      </c>
    </row>
    <row r="1636" spans="1:20" x14ac:dyDescent="0.3">
      <c r="A1636" t="s">
        <v>6307</v>
      </c>
      <c r="B1636" t="s">
        <v>6308</v>
      </c>
      <c r="C1636" s="1" t="str">
        <f t="shared" si="275"/>
        <v>21:0695</v>
      </c>
      <c r="D1636" s="1" t="str">
        <f>HYPERLINK("https://geochem.nrcan.gc.ca/cdogs/content/svy/svy210210_e.htm", "21:0210")</f>
        <v>21:0210</v>
      </c>
      <c r="E1636" t="s">
        <v>6309</v>
      </c>
      <c r="F1636" t="s">
        <v>6310</v>
      </c>
      <c r="H1636">
        <v>49.380222500000002</v>
      </c>
      <c r="I1636">
        <v>-95.149665400000004</v>
      </c>
      <c r="J1636" s="1" t="str">
        <f>HYPERLINK("https://geochem.nrcan.gc.ca/cdogs/content/kwd/kwd020016_e.htm", "Fluid (lake)")</f>
        <v>Fluid (lake)</v>
      </c>
      <c r="K1636" s="1" t="str">
        <f>HYPERLINK("https://geochem.nrcan.gc.ca/cdogs/content/kwd/kwd080007_e.htm", "Untreated Water")</f>
        <v>Untreated Water</v>
      </c>
      <c r="L1636">
        <v>16</v>
      </c>
      <c r="M1636" t="s">
        <v>33</v>
      </c>
      <c r="N1636">
        <v>260</v>
      </c>
      <c r="O1636">
        <v>70</v>
      </c>
      <c r="P1636">
        <v>6.4</v>
      </c>
      <c r="Q1636">
        <v>2.5000000000000001E-2</v>
      </c>
      <c r="R1636">
        <v>22</v>
      </c>
      <c r="S1636">
        <v>7.2</v>
      </c>
      <c r="T1636">
        <v>78</v>
      </c>
    </row>
    <row r="1637" spans="1:20" x14ac:dyDescent="0.3">
      <c r="A1637" t="s">
        <v>6311</v>
      </c>
      <c r="B1637" t="s">
        <v>6312</v>
      </c>
      <c r="C1637" s="1" t="str">
        <f t="shared" si="275"/>
        <v>21:0695</v>
      </c>
      <c r="D1637" s="1" t="str">
        <f>HYPERLINK("https://geochem.nrcan.gc.ca/cdogs/content/svy/svy210210_e.htm", "21:0210")</f>
        <v>21:0210</v>
      </c>
      <c r="E1637" t="s">
        <v>6313</v>
      </c>
      <c r="F1637" t="s">
        <v>6314</v>
      </c>
      <c r="H1637">
        <v>49.575738700000002</v>
      </c>
      <c r="I1637">
        <v>-95.133763999999999</v>
      </c>
      <c r="J1637" s="1" t="str">
        <f>HYPERLINK("https://geochem.nrcan.gc.ca/cdogs/content/kwd/kwd020016_e.htm", "Fluid (lake)")</f>
        <v>Fluid (lake)</v>
      </c>
      <c r="K1637" s="1" t="str">
        <f>HYPERLINK("https://geochem.nrcan.gc.ca/cdogs/content/kwd/kwd080007_e.htm", "Untreated Water")</f>
        <v>Untreated Water</v>
      </c>
      <c r="L1637">
        <v>16</v>
      </c>
      <c r="M1637" t="s">
        <v>38</v>
      </c>
      <c r="N1637">
        <v>261</v>
      </c>
      <c r="O1637">
        <v>60</v>
      </c>
      <c r="P1637">
        <v>6.5</v>
      </c>
      <c r="Q1637">
        <v>2.5000000000000001E-2</v>
      </c>
      <c r="R1637">
        <v>21</v>
      </c>
      <c r="S1637">
        <v>6.2</v>
      </c>
      <c r="T1637">
        <v>83</v>
      </c>
    </row>
    <row r="1638" spans="1:20" hidden="1" x14ac:dyDescent="0.3">
      <c r="A1638" t="s">
        <v>6315</v>
      </c>
      <c r="B1638" t="s">
        <v>6316</v>
      </c>
      <c r="C1638" s="1" t="str">
        <f t="shared" si="275"/>
        <v>21:0695</v>
      </c>
      <c r="D1638" s="1" t="str">
        <f>HYPERLINK("https://geochem.nrcan.gc.ca/cdogs/content/svy/svy_e.htm", "")</f>
        <v/>
      </c>
      <c r="G1638" s="1" t="str">
        <f>HYPERLINK("https://geochem.nrcan.gc.ca/cdogs/content/cr_/cr_00080_e.htm", "80")</f>
        <v>80</v>
      </c>
      <c r="J1638" t="s">
        <v>46</v>
      </c>
      <c r="K1638" t="s">
        <v>47</v>
      </c>
      <c r="L1638">
        <v>16</v>
      </c>
      <c r="M1638" t="s">
        <v>48</v>
      </c>
      <c r="N1638">
        <v>262</v>
      </c>
      <c r="O1638">
        <v>60</v>
      </c>
      <c r="P1638">
        <v>6.1</v>
      </c>
      <c r="Q1638">
        <v>0.2</v>
      </c>
      <c r="R1638">
        <v>14</v>
      </c>
      <c r="S1638">
        <v>2.2000000000000002</v>
      </c>
      <c r="T1638">
        <v>39</v>
      </c>
    </row>
    <row r="1639" spans="1:20" x14ac:dyDescent="0.3">
      <c r="A1639" t="s">
        <v>6317</v>
      </c>
      <c r="B1639" t="s">
        <v>6318</v>
      </c>
      <c r="C1639" s="1" t="str">
        <f t="shared" si="275"/>
        <v>21:0695</v>
      </c>
      <c r="D1639" s="1" t="str">
        <f t="shared" ref="D1639:D1666" si="276">HYPERLINK("https://geochem.nrcan.gc.ca/cdogs/content/svy/svy210210_e.htm", "21:0210")</f>
        <v>21:0210</v>
      </c>
      <c r="E1639" t="s">
        <v>6319</v>
      </c>
      <c r="F1639" t="s">
        <v>6320</v>
      </c>
      <c r="H1639">
        <v>49.616924500000003</v>
      </c>
      <c r="I1639">
        <v>-95.143315200000004</v>
      </c>
      <c r="J1639" s="1" t="str">
        <f t="shared" ref="J1639:J1666" si="277">HYPERLINK("https://geochem.nrcan.gc.ca/cdogs/content/kwd/kwd020016_e.htm", "Fluid (lake)")</f>
        <v>Fluid (lake)</v>
      </c>
      <c r="K1639" s="1" t="str">
        <f t="shared" ref="K1639:K1666" si="278">HYPERLINK("https://geochem.nrcan.gc.ca/cdogs/content/kwd/kwd080007_e.htm", "Untreated Water")</f>
        <v>Untreated Water</v>
      </c>
      <c r="L1639">
        <v>16</v>
      </c>
      <c r="M1639" t="s">
        <v>43</v>
      </c>
      <c r="N1639">
        <v>263</v>
      </c>
      <c r="O1639">
        <v>60</v>
      </c>
      <c r="P1639">
        <v>6.3</v>
      </c>
      <c r="Q1639">
        <v>2.5000000000000001E-2</v>
      </c>
      <c r="R1639">
        <v>17</v>
      </c>
      <c r="S1639">
        <v>6</v>
      </c>
      <c r="T1639">
        <v>71</v>
      </c>
    </row>
    <row r="1640" spans="1:20" x14ac:dyDescent="0.3">
      <c r="A1640" t="s">
        <v>6321</v>
      </c>
      <c r="B1640" t="s">
        <v>6322</v>
      </c>
      <c r="C1640" s="1" t="str">
        <f t="shared" si="275"/>
        <v>21:0695</v>
      </c>
      <c r="D1640" s="1" t="str">
        <f t="shared" si="276"/>
        <v>21:0210</v>
      </c>
      <c r="E1640" t="s">
        <v>6323</v>
      </c>
      <c r="F1640" t="s">
        <v>6324</v>
      </c>
      <c r="H1640">
        <v>49.649289699999997</v>
      </c>
      <c r="I1640">
        <v>-95.136077200000003</v>
      </c>
      <c r="J1640" s="1" t="str">
        <f t="shared" si="277"/>
        <v>Fluid (lake)</v>
      </c>
      <c r="K1640" s="1" t="str">
        <f t="shared" si="278"/>
        <v>Untreated Water</v>
      </c>
      <c r="L1640">
        <v>16</v>
      </c>
      <c r="M1640" t="s">
        <v>24</v>
      </c>
      <c r="N1640">
        <v>264</v>
      </c>
      <c r="O1640">
        <v>60</v>
      </c>
      <c r="P1640">
        <v>6.3</v>
      </c>
      <c r="Q1640">
        <v>2.5000000000000001E-2</v>
      </c>
      <c r="R1640">
        <v>16.5</v>
      </c>
      <c r="S1640">
        <v>6</v>
      </c>
      <c r="T1640">
        <v>70</v>
      </c>
    </row>
    <row r="1641" spans="1:20" x14ac:dyDescent="0.3">
      <c r="A1641" t="s">
        <v>6325</v>
      </c>
      <c r="B1641" t="s">
        <v>6326</v>
      </c>
      <c r="C1641" s="1" t="str">
        <f t="shared" si="275"/>
        <v>21:0695</v>
      </c>
      <c r="D1641" s="1" t="str">
        <f t="shared" si="276"/>
        <v>21:0210</v>
      </c>
      <c r="E1641" t="s">
        <v>6323</v>
      </c>
      <c r="F1641" t="s">
        <v>6327</v>
      </c>
      <c r="H1641">
        <v>49.649289699999997</v>
      </c>
      <c r="I1641">
        <v>-95.136077200000003</v>
      </c>
      <c r="J1641" s="1" t="str">
        <f t="shared" si="277"/>
        <v>Fluid (lake)</v>
      </c>
      <c r="K1641" s="1" t="str">
        <f t="shared" si="278"/>
        <v>Untreated Water</v>
      </c>
      <c r="L1641">
        <v>16</v>
      </c>
      <c r="M1641" t="s">
        <v>28</v>
      </c>
      <c r="N1641">
        <v>265</v>
      </c>
      <c r="O1641">
        <v>60</v>
      </c>
      <c r="P1641">
        <v>6.2</v>
      </c>
      <c r="Q1641">
        <v>2.5000000000000001E-2</v>
      </c>
      <c r="R1641">
        <v>16.5</v>
      </c>
      <c r="S1641">
        <v>6</v>
      </c>
      <c r="T1641">
        <v>71</v>
      </c>
    </row>
    <row r="1642" spans="1:20" x14ac:dyDescent="0.3">
      <c r="A1642" t="s">
        <v>6328</v>
      </c>
      <c r="B1642" t="s">
        <v>6329</v>
      </c>
      <c r="C1642" s="1" t="str">
        <f t="shared" si="275"/>
        <v>21:0695</v>
      </c>
      <c r="D1642" s="1" t="str">
        <f t="shared" si="276"/>
        <v>21:0210</v>
      </c>
      <c r="E1642" t="s">
        <v>6330</v>
      </c>
      <c r="F1642" t="s">
        <v>6331</v>
      </c>
      <c r="H1642">
        <v>49.718743000000003</v>
      </c>
      <c r="I1642">
        <v>-95.089828299999994</v>
      </c>
      <c r="J1642" s="1" t="str">
        <f t="shared" si="277"/>
        <v>Fluid (lake)</v>
      </c>
      <c r="K1642" s="1" t="str">
        <f t="shared" si="278"/>
        <v>Untreated Water</v>
      </c>
      <c r="L1642">
        <v>16</v>
      </c>
      <c r="M1642" t="s">
        <v>53</v>
      </c>
      <c r="N1642">
        <v>266</v>
      </c>
      <c r="O1642">
        <v>50</v>
      </c>
      <c r="P1642">
        <v>6.1</v>
      </c>
      <c r="Q1642">
        <v>2.5000000000000001E-2</v>
      </c>
      <c r="R1642">
        <v>12.5</v>
      </c>
      <c r="S1642">
        <v>1.36</v>
      </c>
      <c r="T1642">
        <v>35</v>
      </c>
    </row>
    <row r="1643" spans="1:20" x14ac:dyDescent="0.3">
      <c r="A1643" t="s">
        <v>6332</v>
      </c>
      <c r="B1643" t="s">
        <v>6333</v>
      </c>
      <c r="C1643" s="1" t="str">
        <f t="shared" si="275"/>
        <v>21:0695</v>
      </c>
      <c r="D1643" s="1" t="str">
        <f t="shared" si="276"/>
        <v>21:0210</v>
      </c>
      <c r="E1643" t="s">
        <v>6334</v>
      </c>
      <c r="F1643" t="s">
        <v>6335</v>
      </c>
      <c r="H1643">
        <v>49.734740299999999</v>
      </c>
      <c r="I1643">
        <v>-95.108988199999999</v>
      </c>
      <c r="J1643" s="1" t="str">
        <f t="shared" si="277"/>
        <v>Fluid (lake)</v>
      </c>
      <c r="K1643" s="1" t="str">
        <f t="shared" si="278"/>
        <v>Untreated Water</v>
      </c>
      <c r="L1643">
        <v>16</v>
      </c>
      <c r="M1643" t="s">
        <v>58</v>
      </c>
      <c r="N1643">
        <v>267</v>
      </c>
      <c r="O1643">
        <v>40</v>
      </c>
      <c r="P1643">
        <v>6</v>
      </c>
      <c r="Q1643">
        <v>2.5000000000000001E-2</v>
      </c>
      <c r="R1643">
        <v>12</v>
      </c>
      <c r="S1643">
        <v>1.4</v>
      </c>
      <c r="T1643">
        <v>35</v>
      </c>
    </row>
    <row r="1644" spans="1:20" x14ac:dyDescent="0.3">
      <c r="A1644" t="s">
        <v>6336</v>
      </c>
      <c r="B1644" t="s">
        <v>6337</v>
      </c>
      <c r="C1644" s="1" t="str">
        <f t="shared" si="275"/>
        <v>21:0695</v>
      </c>
      <c r="D1644" s="1" t="str">
        <f t="shared" si="276"/>
        <v>21:0210</v>
      </c>
      <c r="E1644" t="s">
        <v>6338</v>
      </c>
      <c r="F1644" t="s">
        <v>6339</v>
      </c>
      <c r="H1644">
        <v>49.743913900000003</v>
      </c>
      <c r="I1644">
        <v>-95.150655499999999</v>
      </c>
      <c r="J1644" s="1" t="str">
        <f t="shared" si="277"/>
        <v>Fluid (lake)</v>
      </c>
      <c r="K1644" s="1" t="str">
        <f t="shared" si="278"/>
        <v>Untreated Water</v>
      </c>
      <c r="L1644">
        <v>16</v>
      </c>
      <c r="M1644" t="s">
        <v>63</v>
      </c>
      <c r="N1644">
        <v>268</v>
      </c>
      <c r="O1644">
        <v>30</v>
      </c>
      <c r="P1644">
        <v>6.3</v>
      </c>
      <c r="Q1644">
        <v>2.5000000000000001E-2</v>
      </c>
      <c r="R1644">
        <v>28.5</v>
      </c>
      <c r="S1644">
        <v>1.8</v>
      </c>
      <c r="T1644">
        <v>65</v>
      </c>
    </row>
    <row r="1645" spans="1:20" x14ac:dyDescent="0.3">
      <c r="A1645" t="s">
        <v>6340</v>
      </c>
      <c r="B1645" t="s">
        <v>6341</v>
      </c>
      <c r="C1645" s="1" t="str">
        <f t="shared" si="275"/>
        <v>21:0695</v>
      </c>
      <c r="D1645" s="1" t="str">
        <f t="shared" si="276"/>
        <v>21:0210</v>
      </c>
      <c r="E1645" t="s">
        <v>6342</v>
      </c>
      <c r="F1645" t="s">
        <v>6343</v>
      </c>
      <c r="H1645">
        <v>49.768791399999998</v>
      </c>
      <c r="I1645">
        <v>-95.111271400000007</v>
      </c>
      <c r="J1645" s="1" t="str">
        <f t="shared" si="277"/>
        <v>Fluid (lake)</v>
      </c>
      <c r="K1645" s="1" t="str">
        <f t="shared" si="278"/>
        <v>Untreated Water</v>
      </c>
      <c r="L1645">
        <v>16</v>
      </c>
      <c r="M1645" t="s">
        <v>68</v>
      </c>
      <c r="N1645">
        <v>269</v>
      </c>
      <c r="O1645">
        <v>40</v>
      </c>
      <c r="P1645">
        <v>5.7</v>
      </c>
      <c r="Q1645">
        <v>2.5000000000000001E-2</v>
      </c>
      <c r="R1645">
        <v>3.4</v>
      </c>
      <c r="S1645">
        <v>1</v>
      </c>
      <c r="T1645">
        <v>9</v>
      </c>
    </row>
    <row r="1646" spans="1:20" x14ac:dyDescent="0.3">
      <c r="A1646" t="s">
        <v>6344</v>
      </c>
      <c r="B1646" t="s">
        <v>6345</v>
      </c>
      <c r="C1646" s="1" t="str">
        <f t="shared" si="275"/>
        <v>21:0695</v>
      </c>
      <c r="D1646" s="1" t="str">
        <f t="shared" si="276"/>
        <v>21:0210</v>
      </c>
      <c r="E1646" t="s">
        <v>6346</v>
      </c>
      <c r="F1646" t="s">
        <v>6347</v>
      </c>
      <c r="H1646">
        <v>49.784504599999998</v>
      </c>
      <c r="I1646">
        <v>-95.109398200000001</v>
      </c>
      <c r="J1646" s="1" t="str">
        <f t="shared" si="277"/>
        <v>Fluid (lake)</v>
      </c>
      <c r="K1646" s="1" t="str">
        <f t="shared" si="278"/>
        <v>Untreated Water</v>
      </c>
      <c r="L1646">
        <v>16</v>
      </c>
      <c r="M1646" t="s">
        <v>73</v>
      </c>
      <c r="N1646">
        <v>270</v>
      </c>
      <c r="O1646">
        <v>50</v>
      </c>
      <c r="P1646">
        <v>5.7</v>
      </c>
      <c r="Q1646">
        <v>2.5000000000000001E-2</v>
      </c>
      <c r="R1646">
        <v>4.7</v>
      </c>
      <c r="S1646">
        <v>1.4</v>
      </c>
      <c r="T1646">
        <v>14</v>
      </c>
    </row>
    <row r="1647" spans="1:20" x14ac:dyDescent="0.3">
      <c r="A1647" t="s">
        <v>6348</v>
      </c>
      <c r="B1647" t="s">
        <v>6349</v>
      </c>
      <c r="C1647" s="1" t="str">
        <f t="shared" si="275"/>
        <v>21:0695</v>
      </c>
      <c r="D1647" s="1" t="str">
        <f t="shared" si="276"/>
        <v>21:0210</v>
      </c>
      <c r="E1647" t="s">
        <v>6350</v>
      </c>
      <c r="F1647" t="s">
        <v>6351</v>
      </c>
      <c r="H1647">
        <v>49.811212099999999</v>
      </c>
      <c r="I1647">
        <v>-95.123167300000006</v>
      </c>
      <c r="J1647" s="1" t="str">
        <f t="shared" si="277"/>
        <v>Fluid (lake)</v>
      </c>
      <c r="K1647" s="1" t="str">
        <f t="shared" si="278"/>
        <v>Untreated Water</v>
      </c>
      <c r="L1647">
        <v>16</v>
      </c>
      <c r="M1647" t="s">
        <v>78</v>
      </c>
      <c r="N1647">
        <v>271</v>
      </c>
      <c r="O1647">
        <v>50</v>
      </c>
      <c r="P1647">
        <v>5.6</v>
      </c>
      <c r="Q1647">
        <v>0.21</v>
      </c>
      <c r="R1647">
        <v>2.8</v>
      </c>
      <c r="S1647">
        <v>0.96</v>
      </c>
      <c r="T1647">
        <v>7</v>
      </c>
    </row>
    <row r="1648" spans="1:20" x14ac:dyDescent="0.3">
      <c r="A1648" t="s">
        <v>6352</v>
      </c>
      <c r="B1648" t="s">
        <v>6353</v>
      </c>
      <c r="C1648" s="1" t="str">
        <f t="shared" si="275"/>
        <v>21:0695</v>
      </c>
      <c r="D1648" s="1" t="str">
        <f t="shared" si="276"/>
        <v>21:0210</v>
      </c>
      <c r="E1648" t="s">
        <v>6354</v>
      </c>
      <c r="F1648" t="s">
        <v>6355</v>
      </c>
      <c r="H1648">
        <v>49.826703299999998</v>
      </c>
      <c r="I1648">
        <v>-95.086969100000005</v>
      </c>
      <c r="J1648" s="1" t="str">
        <f t="shared" si="277"/>
        <v>Fluid (lake)</v>
      </c>
      <c r="K1648" s="1" t="str">
        <f t="shared" si="278"/>
        <v>Untreated Water</v>
      </c>
      <c r="L1648">
        <v>16</v>
      </c>
      <c r="M1648" t="s">
        <v>83</v>
      </c>
      <c r="N1648">
        <v>272</v>
      </c>
      <c r="O1648">
        <v>30</v>
      </c>
      <c r="P1648">
        <v>5.6</v>
      </c>
      <c r="Q1648">
        <v>2.5000000000000001E-2</v>
      </c>
      <c r="R1648">
        <v>2.6</v>
      </c>
      <c r="S1648">
        <v>0.88</v>
      </c>
      <c r="T1648">
        <v>9</v>
      </c>
    </row>
    <row r="1649" spans="1:20" x14ac:dyDescent="0.3">
      <c r="A1649" t="s">
        <v>6356</v>
      </c>
      <c r="B1649" t="s">
        <v>6357</v>
      </c>
      <c r="C1649" s="1" t="str">
        <f t="shared" si="275"/>
        <v>21:0695</v>
      </c>
      <c r="D1649" s="1" t="str">
        <f t="shared" si="276"/>
        <v>21:0210</v>
      </c>
      <c r="E1649" t="s">
        <v>6358</v>
      </c>
      <c r="F1649" t="s">
        <v>6359</v>
      </c>
      <c r="H1649">
        <v>49.779055999999997</v>
      </c>
      <c r="I1649">
        <v>-95.077905799999996</v>
      </c>
      <c r="J1649" s="1" t="str">
        <f t="shared" si="277"/>
        <v>Fluid (lake)</v>
      </c>
      <c r="K1649" s="1" t="str">
        <f t="shared" si="278"/>
        <v>Untreated Water</v>
      </c>
      <c r="L1649">
        <v>16</v>
      </c>
      <c r="M1649" t="s">
        <v>88</v>
      </c>
      <c r="N1649">
        <v>273</v>
      </c>
      <c r="O1649">
        <v>40</v>
      </c>
      <c r="P1649">
        <v>5.7</v>
      </c>
      <c r="Q1649">
        <v>2.5000000000000001E-2</v>
      </c>
      <c r="R1649">
        <v>4.4000000000000004</v>
      </c>
      <c r="S1649">
        <v>1.4</v>
      </c>
      <c r="T1649">
        <v>14</v>
      </c>
    </row>
    <row r="1650" spans="1:20" x14ac:dyDescent="0.3">
      <c r="A1650" t="s">
        <v>6360</v>
      </c>
      <c r="B1650" t="s">
        <v>6361</v>
      </c>
      <c r="C1650" s="1" t="str">
        <f t="shared" si="275"/>
        <v>21:0695</v>
      </c>
      <c r="D1650" s="1" t="str">
        <f t="shared" si="276"/>
        <v>21:0210</v>
      </c>
      <c r="E1650" t="s">
        <v>6362</v>
      </c>
      <c r="F1650" t="s">
        <v>6363</v>
      </c>
      <c r="H1650">
        <v>49.7558297</v>
      </c>
      <c r="I1650">
        <v>-95.048629399999996</v>
      </c>
      <c r="J1650" s="1" t="str">
        <f t="shared" si="277"/>
        <v>Fluid (lake)</v>
      </c>
      <c r="K1650" s="1" t="str">
        <f t="shared" si="278"/>
        <v>Untreated Water</v>
      </c>
      <c r="L1650">
        <v>16</v>
      </c>
      <c r="M1650" t="s">
        <v>93</v>
      </c>
      <c r="N1650">
        <v>274</v>
      </c>
      <c r="O1650">
        <v>40</v>
      </c>
      <c r="P1650">
        <v>5.6</v>
      </c>
      <c r="Q1650">
        <v>2.5000000000000001E-2</v>
      </c>
      <c r="R1650">
        <v>3.3</v>
      </c>
      <c r="S1650">
        <v>1.08</v>
      </c>
      <c r="T1650">
        <v>11</v>
      </c>
    </row>
    <row r="1651" spans="1:20" x14ac:dyDescent="0.3">
      <c r="A1651" t="s">
        <v>6364</v>
      </c>
      <c r="B1651" t="s">
        <v>6365</v>
      </c>
      <c r="C1651" s="1" t="str">
        <f t="shared" si="275"/>
        <v>21:0695</v>
      </c>
      <c r="D1651" s="1" t="str">
        <f t="shared" si="276"/>
        <v>21:0210</v>
      </c>
      <c r="E1651" t="s">
        <v>6366</v>
      </c>
      <c r="F1651" t="s">
        <v>6367</v>
      </c>
      <c r="H1651">
        <v>49.7334806</v>
      </c>
      <c r="I1651">
        <v>-95.038695000000004</v>
      </c>
      <c r="J1651" s="1" t="str">
        <f t="shared" si="277"/>
        <v>Fluid (lake)</v>
      </c>
      <c r="K1651" s="1" t="str">
        <f t="shared" si="278"/>
        <v>Untreated Water</v>
      </c>
      <c r="L1651">
        <v>16</v>
      </c>
      <c r="M1651" t="s">
        <v>98</v>
      </c>
      <c r="N1651">
        <v>275</v>
      </c>
      <c r="O1651">
        <v>40</v>
      </c>
      <c r="P1651">
        <v>5.9</v>
      </c>
      <c r="Q1651">
        <v>2.5000000000000001E-2</v>
      </c>
      <c r="R1651">
        <v>12</v>
      </c>
      <c r="S1651">
        <v>1.48</v>
      </c>
      <c r="T1651">
        <v>30</v>
      </c>
    </row>
    <row r="1652" spans="1:20" x14ac:dyDescent="0.3">
      <c r="A1652" t="s">
        <v>6368</v>
      </c>
      <c r="B1652" t="s">
        <v>6369</v>
      </c>
      <c r="C1652" s="1" t="str">
        <f t="shared" si="275"/>
        <v>21:0695</v>
      </c>
      <c r="D1652" s="1" t="str">
        <f t="shared" si="276"/>
        <v>21:0210</v>
      </c>
      <c r="E1652" t="s">
        <v>6370</v>
      </c>
      <c r="F1652" t="s">
        <v>6371</v>
      </c>
      <c r="H1652">
        <v>49.724323699999999</v>
      </c>
      <c r="I1652">
        <v>-95.011406399999998</v>
      </c>
      <c r="J1652" s="1" t="str">
        <f t="shared" si="277"/>
        <v>Fluid (lake)</v>
      </c>
      <c r="K1652" s="1" t="str">
        <f t="shared" si="278"/>
        <v>Untreated Water</v>
      </c>
      <c r="L1652">
        <v>16</v>
      </c>
      <c r="M1652" t="s">
        <v>103</v>
      </c>
      <c r="N1652">
        <v>276</v>
      </c>
      <c r="O1652">
        <v>40</v>
      </c>
      <c r="P1652">
        <v>6</v>
      </c>
      <c r="Q1652">
        <v>2.5000000000000001E-2</v>
      </c>
      <c r="R1652">
        <v>14</v>
      </c>
      <c r="S1652">
        <v>1.52</v>
      </c>
      <c r="T1652">
        <v>30</v>
      </c>
    </row>
    <row r="1653" spans="1:20" x14ac:dyDescent="0.3">
      <c r="A1653" t="s">
        <v>6372</v>
      </c>
      <c r="B1653" t="s">
        <v>6373</v>
      </c>
      <c r="C1653" s="1" t="str">
        <f t="shared" si="275"/>
        <v>21:0695</v>
      </c>
      <c r="D1653" s="1" t="str">
        <f t="shared" si="276"/>
        <v>21:0210</v>
      </c>
      <c r="E1653" t="s">
        <v>6374</v>
      </c>
      <c r="F1653" t="s">
        <v>6375</v>
      </c>
      <c r="H1653">
        <v>49.726756000000002</v>
      </c>
      <c r="I1653">
        <v>-94.9270973</v>
      </c>
      <c r="J1653" s="1" t="str">
        <f t="shared" si="277"/>
        <v>Fluid (lake)</v>
      </c>
      <c r="K1653" s="1" t="str">
        <f t="shared" si="278"/>
        <v>Untreated Water</v>
      </c>
      <c r="L1653">
        <v>16</v>
      </c>
      <c r="M1653" t="s">
        <v>108</v>
      </c>
      <c r="N1653">
        <v>277</v>
      </c>
      <c r="O1653">
        <v>40</v>
      </c>
      <c r="P1653">
        <v>5.7</v>
      </c>
      <c r="Q1653">
        <v>2.5000000000000001E-2</v>
      </c>
      <c r="R1653">
        <v>2.8</v>
      </c>
      <c r="S1653">
        <v>1.08</v>
      </c>
      <c r="T1653">
        <v>11</v>
      </c>
    </row>
    <row r="1654" spans="1:20" x14ac:dyDescent="0.3">
      <c r="A1654" t="s">
        <v>6376</v>
      </c>
      <c r="B1654" t="s">
        <v>6377</v>
      </c>
      <c r="C1654" s="1" t="str">
        <f t="shared" si="275"/>
        <v>21:0695</v>
      </c>
      <c r="D1654" s="1" t="str">
        <f t="shared" si="276"/>
        <v>21:0210</v>
      </c>
      <c r="E1654" t="s">
        <v>6378</v>
      </c>
      <c r="F1654" t="s">
        <v>6379</v>
      </c>
      <c r="H1654">
        <v>49.712474399999998</v>
      </c>
      <c r="I1654">
        <v>-94.911730500000004</v>
      </c>
      <c r="J1654" s="1" t="str">
        <f t="shared" si="277"/>
        <v>Fluid (lake)</v>
      </c>
      <c r="K1654" s="1" t="str">
        <f t="shared" si="278"/>
        <v>Untreated Water</v>
      </c>
      <c r="L1654">
        <v>16</v>
      </c>
      <c r="M1654" t="s">
        <v>113</v>
      </c>
      <c r="N1654">
        <v>278</v>
      </c>
      <c r="O1654">
        <v>40</v>
      </c>
      <c r="P1654">
        <v>6</v>
      </c>
      <c r="Q1654">
        <v>2.5000000000000001E-2</v>
      </c>
      <c r="R1654">
        <v>15</v>
      </c>
      <c r="S1654">
        <v>1.64</v>
      </c>
      <c r="T1654">
        <v>49</v>
      </c>
    </row>
    <row r="1655" spans="1:20" x14ac:dyDescent="0.3">
      <c r="A1655" t="s">
        <v>6380</v>
      </c>
      <c r="B1655" t="s">
        <v>6381</v>
      </c>
      <c r="C1655" s="1" t="str">
        <f t="shared" si="275"/>
        <v>21:0695</v>
      </c>
      <c r="D1655" s="1" t="str">
        <f t="shared" si="276"/>
        <v>21:0210</v>
      </c>
      <c r="E1655" t="s">
        <v>6382</v>
      </c>
      <c r="F1655" t="s">
        <v>6383</v>
      </c>
      <c r="H1655">
        <v>49.699275200000002</v>
      </c>
      <c r="I1655">
        <v>-94.963510299999996</v>
      </c>
      <c r="J1655" s="1" t="str">
        <f t="shared" si="277"/>
        <v>Fluid (lake)</v>
      </c>
      <c r="K1655" s="1" t="str">
        <f t="shared" si="278"/>
        <v>Untreated Water</v>
      </c>
      <c r="L1655">
        <v>17</v>
      </c>
      <c r="M1655" t="s">
        <v>33</v>
      </c>
      <c r="N1655">
        <v>279</v>
      </c>
      <c r="O1655">
        <v>40</v>
      </c>
      <c r="P1655">
        <v>6</v>
      </c>
      <c r="Q1655">
        <v>2.5000000000000001E-2</v>
      </c>
      <c r="R1655">
        <v>9</v>
      </c>
      <c r="S1655">
        <v>1.2</v>
      </c>
      <c r="T1655">
        <v>28</v>
      </c>
    </row>
    <row r="1656" spans="1:20" x14ac:dyDescent="0.3">
      <c r="A1656" t="s">
        <v>6384</v>
      </c>
      <c r="B1656" t="s">
        <v>6385</v>
      </c>
      <c r="C1656" s="1" t="str">
        <f t="shared" si="275"/>
        <v>21:0695</v>
      </c>
      <c r="D1656" s="1" t="str">
        <f t="shared" si="276"/>
        <v>21:0210</v>
      </c>
      <c r="E1656" t="s">
        <v>6386</v>
      </c>
      <c r="F1656" t="s">
        <v>6387</v>
      </c>
      <c r="H1656">
        <v>49.685077399999997</v>
      </c>
      <c r="I1656">
        <v>-94.945580000000007</v>
      </c>
      <c r="J1656" s="1" t="str">
        <f t="shared" si="277"/>
        <v>Fluid (lake)</v>
      </c>
      <c r="K1656" s="1" t="str">
        <f t="shared" si="278"/>
        <v>Untreated Water</v>
      </c>
      <c r="L1656">
        <v>17</v>
      </c>
      <c r="M1656" t="s">
        <v>38</v>
      </c>
      <c r="N1656">
        <v>280</v>
      </c>
      <c r="O1656">
        <v>50</v>
      </c>
      <c r="P1656">
        <v>6.1</v>
      </c>
      <c r="Q1656">
        <v>2.5000000000000001E-2</v>
      </c>
      <c r="R1656">
        <v>11.5</v>
      </c>
      <c r="S1656">
        <v>1.52</v>
      </c>
      <c r="T1656">
        <v>33</v>
      </c>
    </row>
    <row r="1657" spans="1:20" x14ac:dyDescent="0.3">
      <c r="A1657" t="s">
        <v>6388</v>
      </c>
      <c r="B1657" t="s">
        <v>6389</v>
      </c>
      <c r="C1657" s="1" t="str">
        <f t="shared" si="275"/>
        <v>21:0695</v>
      </c>
      <c r="D1657" s="1" t="str">
        <f t="shared" si="276"/>
        <v>21:0210</v>
      </c>
      <c r="E1657" t="s">
        <v>6390</v>
      </c>
      <c r="F1657" t="s">
        <v>6391</v>
      </c>
      <c r="H1657">
        <v>49.677439700000001</v>
      </c>
      <c r="I1657">
        <v>-94.968494399999997</v>
      </c>
      <c r="J1657" s="1" t="str">
        <f t="shared" si="277"/>
        <v>Fluid (lake)</v>
      </c>
      <c r="K1657" s="1" t="str">
        <f t="shared" si="278"/>
        <v>Untreated Water</v>
      </c>
      <c r="L1657">
        <v>17</v>
      </c>
      <c r="M1657" t="s">
        <v>43</v>
      </c>
      <c r="N1657">
        <v>281</v>
      </c>
      <c r="O1657">
        <v>40</v>
      </c>
      <c r="P1657">
        <v>6.1</v>
      </c>
      <c r="Q1657">
        <v>2.5000000000000001E-2</v>
      </c>
      <c r="R1657">
        <v>15</v>
      </c>
      <c r="S1657">
        <v>1.24</v>
      </c>
      <c r="T1657">
        <v>36</v>
      </c>
    </row>
    <row r="1658" spans="1:20" x14ac:dyDescent="0.3">
      <c r="A1658" t="s">
        <v>6392</v>
      </c>
      <c r="B1658" t="s">
        <v>6393</v>
      </c>
      <c r="C1658" s="1" t="str">
        <f t="shared" si="275"/>
        <v>21:0695</v>
      </c>
      <c r="D1658" s="1" t="str">
        <f t="shared" si="276"/>
        <v>21:0210</v>
      </c>
      <c r="E1658" t="s">
        <v>6394</v>
      </c>
      <c r="F1658" t="s">
        <v>6395</v>
      </c>
      <c r="H1658">
        <v>49.665549200000001</v>
      </c>
      <c r="I1658">
        <v>-94.962581799999995</v>
      </c>
      <c r="J1658" s="1" t="str">
        <f t="shared" si="277"/>
        <v>Fluid (lake)</v>
      </c>
      <c r="K1658" s="1" t="str">
        <f t="shared" si="278"/>
        <v>Untreated Water</v>
      </c>
      <c r="L1658">
        <v>17</v>
      </c>
      <c r="M1658" t="s">
        <v>53</v>
      </c>
      <c r="N1658">
        <v>282</v>
      </c>
      <c r="O1658">
        <v>50</v>
      </c>
      <c r="P1658">
        <v>6</v>
      </c>
      <c r="Q1658">
        <v>2.5000000000000001E-2</v>
      </c>
      <c r="R1658">
        <v>14</v>
      </c>
      <c r="S1658">
        <v>2.68</v>
      </c>
      <c r="T1658">
        <v>44</v>
      </c>
    </row>
    <row r="1659" spans="1:20" x14ac:dyDescent="0.3">
      <c r="A1659" t="s">
        <v>6396</v>
      </c>
      <c r="B1659" t="s">
        <v>6397</v>
      </c>
      <c r="C1659" s="1" t="str">
        <f t="shared" si="275"/>
        <v>21:0695</v>
      </c>
      <c r="D1659" s="1" t="str">
        <f t="shared" si="276"/>
        <v>21:0210</v>
      </c>
      <c r="E1659" t="s">
        <v>6398</v>
      </c>
      <c r="F1659" t="s">
        <v>6399</v>
      </c>
      <c r="H1659">
        <v>49.664514099999998</v>
      </c>
      <c r="I1659">
        <v>-95.010310700000005</v>
      </c>
      <c r="J1659" s="1" t="str">
        <f t="shared" si="277"/>
        <v>Fluid (lake)</v>
      </c>
      <c r="K1659" s="1" t="str">
        <f t="shared" si="278"/>
        <v>Untreated Water</v>
      </c>
      <c r="L1659">
        <v>17</v>
      </c>
      <c r="M1659" t="s">
        <v>58</v>
      </c>
      <c r="N1659">
        <v>283</v>
      </c>
      <c r="O1659">
        <v>50</v>
      </c>
      <c r="P1659">
        <v>6.1</v>
      </c>
      <c r="Q1659">
        <v>2.5000000000000001E-2</v>
      </c>
      <c r="R1659">
        <v>14.5</v>
      </c>
      <c r="S1659">
        <v>2.6</v>
      </c>
      <c r="T1659">
        <v>49</v>
      </c>
    </row>
    <row r="1660" spans="1:20" x14ac:dyDescent="0.3">
      <c r="A1660" t="s">
        <v>6400</v>
      </c>
      <c r="B1660" t="s">
        <v>6401</v>
      </c>
      <c r="C1660" s="1" t="str">
        <f t="shared" si="275"/>
        <v>21:0695</v>
      </c>
      <c r="D1660" s="1" t="str">
        <f t="shared" si="276"/>
        <v>21:0210</v>
      </c>
      <c r="E1660" t="s">
        <v>6402</v>
      </c>
      <c r="F1660" t="s">
        <v>6403</v>
      </c>
      <c r="H1660">
        <v>49.695166800000003</v>
      </c>
      <c r="I1660">
        <v>-95.011048299999999</v>
      </c>
      <c r="J1660" s="1" t="str">
        <f t="shared" si="277"/>
        <v>Fluid (lake)</v>
      </c>
      <c r="K1660" s="1" t="str">
        <f t="shared" si="278"/>
        <v>Untreated Water</v>
      </c>
      <c r="L1660">
        <v>17</v>
      </c>
      <c r="M1660" t="s">
        <v>24</v>
      </c>
      <c r="N1660">
        <v>284</v>
      </c>
      <c r="O1660">
        <v>50</v>
      </c>
      <c r="P1660">
        <v>6</v>
      </c>
      <c r="Q1660">
        <v>2.5000000000000001E-2</v>
      </c>
      <c r="R1660">
        <v>11.5</v>
      </c>
      <c r="S1660">
        <v>1.48</v>
      </c>
      <c r="T1660">
        <v>38</v>
      </c>
    </row>
    <row r="1661" spans="1:20" x14ac:dyDescent="0.3">
      <c r="A1661" t="s">
        <v>6404</v>
      </c>
      <c r="B1661" t="s">
        <v>6405</v>
      </c>
      <c r="C1661" s="1" t="str">
        <f t="shared" si="275"/>
        <v>21:0695</v>
      </c>
      <c r="D1661" s="1" t="str">
        <f t="shared" si="276"/>
        <v>21:0210</v>
      </c>
      <c r="E1661" t="s">
        <v>6402</v>
      </c>
      <c r="F1661" t="s">
        <v>6406</v>
      </c>
      <c r="H1661">
        <v>49.695166800000003</v>
      </c>
      <c r="I1661">
        <v>-95.011048299999999</v>
      </c>
      <c r="J1661" s="1" t="str">
        <f t="shared" si="277"/>
        <v>Fluid (lake)</v>
      </c>
      <c r="K1661" s="1" t="str">
        <f t="shared" si="278"/>
        <v>Untreated Water</v>
      </c>
      <c r="L1661">
        <v>17</v>
      </c>
      <c r="M1661" t="s">
        <v>28</v>
      </c>
      <c r="N1661">
        <v>285</v>
      </c>
      <c r="O1661">
        <v>60</v>
      </c>
      <c r="P1661">
        <v>6.1</v>
      </c>
      <c r="Q1661">
        <v>2.5000000000000001E-2</v>
      </c>
      <c r="R1661">
        <v>12</v>
      </c>
      <c r="S1661">
        <v>1.48</v>
      </c>
      <c r="T1661">
        <v>39</v>
      </c>
    </row>
    <row r="1662" spans="1:20" x14ac:dyDescent="0.3">
      <c r="A1662" t="s">
        <v>6407</v>
      </c>
      <c r="B1662" t="s">
        <v>6408</v>
      </c>
      <c r="C1662" s="1" t="str">
        <f t="shared" si="275"/>
        <v>21:0695</v>
      </c>
      <c r="D1662" s="1" t="str">
        <f t="shared" si="276"/>
        <v>21:0210</v>
      </c>
      <c r="E1662" t="s">
        <v>6409</v>
      </c>
      <c r="F1662" t="s">
        <v>6410</v>
      </c>
      <c r="H1662">
        <v>49.691300499999997</v>
      </c>
      <c r="I1662">
        <v>-95.067629600000004</v>
      </c>
      <c r="J1662" s="1" t="str">
        <f t="shared" si="277"/>
        <v>Fluid (lake)</v>
      </c>
      <c r="K1662" s="1" t="str">
        <f t="shared" si="278"/>
        <v>Untreated Water</v>
      </c>
      <c r="L1662">
        <v>17</v>
      </c>
      <c r="M1662" t="s">
        <v>63</v>
      </c>
      <c r="N1662">
        <v>286</v>
      </c>
      <c r="O1662">
        <v>50</v>
      </c>
      <c r="P1662">
        <v>6.2</v>
      </c>
      <c r="Q1662">
        <v>2.5000000000000001E-2</v>
      </c>
      <c r="R1662">
        <v>14.5</v>
      </c>
      <c r="S1662">
        <v>3.32</v>
      </c>
      <c r="T1662">
        <v>42</v>
      </c>
    </row>
    <row r="1663" spans="1:20" x14ac:dyDescent="0.3">
      <c r="A1663" t="s">
        <v>6411</v>
      </c>
      <c r="B1663" t="s">
        <v>6412</v>
      </c>
      <c r="C1663" s="1" t="str">
        <f t="shared" si="275"/>
        <v>21:0695</v>
      </c>
      <c r="D1663" s="1" t="str">
        <f t="shared" si="276"/>
        <v>21:0210</v>
      </c>
      <c r="E1663" t="s">
        <v>6413</v>
      </c>
      <c r="F1663" t="s">
        <v>6414</v>
      </c>
      <c r="H1663">
        <v>49.664442000000001</v>
      </c>
      <c r="I1663">
        <v>-95.0503176</v>
      </c>
      <c r="J1663" s="1" t="str">
        <f t="shared" si="277"/>
        <v>Fluid (lake)</v>
      </c>
      <c r="K1663" s="1" t="str">
        <f t="shared" si="278"/>
        <v>Untreated Water</v>
      </c>
      <c r="L1663">
        <v>17</v>
      </c>
      <c r="M1663" t="s">
        <v>68</v>
      </c>
      <c r="N1663">
        <v>287</v>
      </c>
      <c r="O1663">
        <v>50</v>
      </c>
      <c r="P1663">
        <v>6.3</v>
      </c>
      <c r="Q1663">
        <v>2.5000000000000001E-2</v>
      </c>
      <c r="R1663">
        <v>14.5</v>
      </c>
      <c r="S1663">
        <v>2.68</v>
      </c>
      <c r="T1663">
        <v>50</v>
      </c>
    </row>
    <row r="1664" spans="1:20" x14ac:dyDescent="0.3">
      <c r="A1664" t="s">
        <v>6415</v>
      </c>
      <c r="B1664" t="s">
        <v>6416</v>
      </c>
      <c r="C1664" s="1" t="str">
        <f t="shared" si="275"/>
        <v>21:0695</v>
      </c>
      <c r="D1664" s="1" t="str">
        <f t="shared" si="276"/>
        <v>21:0210</v>
      </c>
      <c r="E1664" t="s">
        <v>6417</v>
      </c>
      <c r="F1664" t="s">
        <v>6418</v>
      </c>
      <c r="H1664">
        <v>49.636049999999997</v>
      </c>
      <c r="I1664">
        <v>-95.088170000000005</v>
      </c>
      <c r="J1664" s="1" t="str">
        <f t="shared" si="277"/>
        <v>Fluid (lake)</v>
      </c>
      <c r="K1664" s="1" t="str">
        <f t="shared" si="278"/>
        <v>Untreated Water</v>
      </c>
      <c r="L1664">
        <v>17</v>
      </c>
      <c r="M1664" t="s">
        <v>73</v>
      </c>
      <c r="N1664">
        <v>288</v>
      </c>
      <c r="O1664">
        <v>50</v>
      </c>
      <c r="P1664">
        <v>6.3</v>
      </c>
      <c r="Q1664">
        <v>2.5000000000000001E-2</v>
      </c>
      <c r="R1664">
        <v>19.5</v>
      </c>
      <c r="S1664">
        <v>6.4</v>
      </c>
      <c r="T1664">
        <v>78</v>
      </c>
    </row>
    <row r="1665" spans="1:20" x14ac:dyDescent="0.3">
      <c r="A1665" t="s">
        <v>6419</v>
      </c>
      <c r="B1665" t="s">
        <v>6420</v>
      </c>
      <c r="C1665" s="1" t="str">
        <f t="shared" si="275"/>
        <v>21:0695</v>
      </c>
      <c r="D1665" s="1" t="str">
        <f t="shared" si="276"/>
        <v>21:0210</v>
      </c>
      <c r="E1665" t="s">
        <v>6421</v>
      </c>
      <c r="F1665" t="s">
        <v>6422</v>
      </c>
      <c r="H1665">
        <v>49.593358000000002</v>
      </c>
      <c r="I1665">
        <v>-95.067567499999996</v>
      </c>
      <c r="J1665" s="1" t="str">
        <f t="shared" si="277"/>
        <v>Fluid (lake)</v>
      </c>
      <c r="K1665" s="1" t="str">
        <f t="shared" si="278"/>
        <v>Untreated Water</v>
      </c>
      <c r="L1665">
        <v>17</v>
      </c>
      <c r="M1665" t="s">
        <v>78</v>
      </c>
      <c r="N1665">
        <v>289</v>
      </c>
      <c r="O1665">
        <v>50</v>
      </c>
      <c r="P1665">
        <v>6.4</v>
      </c>
      <c r="Q1665">
        <v>2.5000000000000001E-2</v>
      </c>
      <c r="R1665">
        <v>20.5</v>
      </c>
      <c r="S1665">
        <v>6</v>
      </c>
      <c r="T1665">
        <v>83</v>
      </c>
    </row>
    <row r="1666" spans="1:20" x14ac:dyDescent="0.3">
      <c r="A1666" t="s">
        <v>6423</v>
      </c>
      <c r="B1666" t="s">
        <v>6424</v>
      </c>
      <c r="C1666" s="1" t="str">
        <f t="shared" si="275"/>
        <v>21:0695</v>
      </c>
      <c r="D1666" s="1" t="str">
        <f t="shared" si="276"/>
        <v>21:0210</v>
      </c>
      <c r="E1666" t="s">
        <v>6425</v>
      </c>
      <c r="F1666" t="s">
        <v>6426</v>
      </c>
      <c r="H1666">
        <v>49.6226421</v>
      </c>
      <c r="I1666">
        <v>-95.051705900000002</v>
      </c>
      <c r="J1666" s="1" t="str">
        <f t="shared" si="277"/>
        <v>Fluid (lake)</v>
      </c>
      <c r="K1666" s="1" t="str">
        <f t="shared" si="278"/>
        <v>Untreated Water</v>
      </c>
      <c r="L1666">
        <v>17</v>
      </c>
      <c r="M1666" t="s">
        <v>83</v>
      </c>
      <c r="N1666">
        <v>290</v>
      </c>
      <c r="O1666">
        <v>50</v>
      </c>
      <c r="P1666">
        <v>6.6</v>
      </c>
      <c r="Q1666">
        <v>2.5000000000000001E-2</v>
      </c>
      <c r="R1666">
        <v>20</v>
      </c>
      <c r="S1666">
        <v>5.6</v>
      </c>
      <c r="T1666">
        <v>83</v>
      </c>
    </row>
    <row r="1667" spans="1:20" hidden="1" x14ac:dyDescent="0.3">
      <c r="A1667" t="s">
        <v>6427</v>
      </c>
      <c r="B1667" t="s">
        <v>6428</v>
      </c>
      <c r="C1667" s="1" t="str">
        <f t="shared" si="275"/>
        <v>21:0695</v>
      </c>
      <c r="D1667" s="1" t="str">
        <f>HYPERLINK("https://geochem.nrcan.gc.ca/cdogs/content/svy/svy_e.htm", "")</f>
        <v/>
      </c>
      <c r="G1667" s="1" t="str">
        <f>HYPERLINK("https://geochem.nrcan.gc.ca/cdogs/content/cr_/cr_00081_e.htm", "81")</f>
        <v>81</v>
      </c>
      <c r="J1667" t="s">
        <v>46</v>
      </c>
      <c r="K1667" t="s">
        <v>47</v>
      </c>
      <c r="L1667">
        <v>17</v>
      </c>
      <c r="M1667" t="s">
        <v>48</v>
      </c>
      <c r="N1667">
        <v>291</v>
      </c>
      <c r="O1667">
        <v>50</v>
      </c>
      <c r="P1667">
        <v>7.5</v>
      </c>
      <c r="Q1667">
        <v>0.2</v>
      </c>
      <c r="R1667">
        <v>48.5</v>
      </c>
      <c r="S1667">
        <v>3.6</v>
      </c>
      <c r="T1667">
        <v>131</v>
      </c>
    </row>
    <row r="1668" spans="1:20" x14ac:dyDescent="0.3">
      <c r="A1668" t="s">
        <v>6429</v>
      </c>
      <c r="B1668" t="s">
        <v>6430</v>
      </c>
      <c r="C1668" s="1" t="str">
        <f t="shared" si="275"/>
        <v>21:0695</v>
      </c>
      <c r="D1668" s="1" t="str">
        <f t="shared" ref="D1668:D1680" si="279">HYPERLINK("https://geochem.nrcan.gc.ca/cdogs/content/svy/svy210210_e.htm", "21:0210")</f>
        <v>21:0210</v>
      </c>
      <c r="E1668" t="s">
        <v>6431</v>
      </c>
      <c r="F1668" t="s">
        <v>6432</v>
      </c>
      <c r="H1668">
        <v>49.622160299999997</v>
      </c>
      <c r="I1668">
        <v>-95.018232299999994</v>
      </c>
      <c r="J1668" s="1" t="str">
        <f t="shared" ref="J1668:J1680" si="280">HYPERLINK("https://geochem.nrcan.gc.ca/cdogs/content/kwd/kwd020016_e.htm", "Fluid (lake)")</f>
        <v>Fluid (lake)</v>
      </c>
      <c r="K1668" s="1" t="str">
        <f t="shared" ref="K1668:K1680" si="281">HYPERLINK("https://geochem.nrcan.gc.ca/cdogs/content/kwd/kwd080007_e.htm", "Untreated Water")</f>
        <v>Untreated Water</v>
      </c>
      <c r="L1668">
        <v>17</v>
      </c>
      <c r="M1668" t="s">
        <v>88</v>
      </c>
      <c r="N1668">
        <v>292</v>
      </c>
      <c r="O1668">
        <v>60</v>
      </c>
      <c r="P1668">
        <v>7</v>
      </c>
      <c r="Q1668">
        <v>2.5000000000000001E-2</v>
      </c>
      <c r="R1668">
        <v>26.5</v>
      </c>
      <c r="S1668">
        <v>5</v>
      </c>
      <c r="T1668">
        <v>91</v>
      </c>
    </row>
    <row r="1669" spans="1:20" x14ac:dyDescent="0.3">
      <c r="A1669" t="s">
        <v>6433</v>
      </c>
      <c r="B1669" t="s">
        <v>6434</v>
      </c>
      <c r="C1669" s="1" t="str">
        <f t="shared" si="275"/>
        <v>21:0695</v>
      </c>
      <c r="D1669" s="1" t="str">
        <f t="shared" si="279"/>
        <v>21:0210</v>
      </c>
      <c r="E1669" t="s">
        <v>6435</v>
      </c>
      <c r="F1669" t="s">
        <v>6436</v>
      </c>
      <c r="H1669">
        <v>49.6208551</v>
      </c>
      <c r="I1669">
        <v>-94.962862700000002</v>
      </c>
      <c r="J1669" s="1" t="str">
        <f t="shared" si="280"/>
        <v>Fluid (lake)</v>
      </c>
      <c r="K1669" s="1" t="str">
        <f t="shared" si="281"/>
        <v>Untreated Water</v>
      </c>
      <c r="L1669">
        <v>17</v>
      </c>
      <c r="M1669" t="s">
        <v>93</v>
      </c>
      <c r="N1669">
        <v>293</v>
      </c>
      <c r="O1669">
        <v>60</v>
      </c>
      <c r="P1669">
        <v>6.4</v>
      </c>
      <c r="Q1669">
        <v>2.5000000000000001E-2</v>
      </c>
      <c r="R1669">
        <v>21</v>
      </c>
      <c r="S1669">
        <v>5.6</v>
      </c>
      <c r="T1669">
        <v>83</v>
      </c>
    </row>
    <row r="1670" spans="1:20" x14ac:dyDescent="0.3">
      <c r="A1670" t="s">
        <v>6437</v>
      </c>
      <c r="B1670" t="s">
        <v>6438</v>
      </c>
      <c r="C1670" s="1" t="str">
        <f t="shared" si="275"/>
        <v>21:0695</v>
      </c>
      <c r="D1670" s="1" t="str">
        <f t="shared" si="279"/>
        <v>21:0210</v>
      </c>
      <c r="E1670" t="s">
        <v>6439</v>
      </c>
      <c r="F1670" t="s">
        <v>6440</v>
      </c>
      <c r="H1670">
        <v>49.587155099999997</v>
      </c>
      <c r="I1670">
        <v>-94.974129099999999</v>
      </c>
      <c r="J1670" s="1" t="str">
        <f t="shared" si="280"/>
        <v>Fluid (lake)</v>
      </c>
      <c r="K1670" s="1" t="str">
        <f t="shared" si="281"/>
        <v>Untreated Water</v>
      </c>
      <c r="L1670">
        <v>17</v>
      </c>
      <c r="M1670" t="s">
        <v>98</v>
      </c>
      <c r="N1670">
        <v>294</v>
      </c>
      <c r="O1670">
        <v>60</v>
      </c>
      <c r="P1670">
        <v>6.7</v>
      </c>
      <c r="Q1670">
        <v>2.5000000000000001E-2</v>
      </c>
      <c r="R1670">
        <v>18.5</v>
      </c>
      <c r="S1670">
        <v>5.6</v>
      </c>
      <c r="T1670">
        <v>82</v>
      </c>
    </row>
    <row r="1671" spans="1:20" x14ac:dyDescent="0.3">
      <c r="A1671" t="s">
        <v>6441</v>
      </c>
      <c r="B1671" t="s">
        <v>6442</v>
      </c>
      <c r="C1671" s="1" t="str">
        <f t="shared" si="275"/>
        <v>21:0695</v>
      </c>
      <c r="D1671" s="1" t="str">
        <f t="shared" si="279"/>
        <v>21:0210</v>
      </c>
      <c r="E1671" t="s">
        <v>6443</v>
      </c>
      <c r="F1671" t="s">
        <v>6444</v>
      </c>
      <c r="H1671">
        <v>49.560806300000003</v>
      </c>
      <c r="I1671">
        <v>-94.963055100000005</v>
      </c>
      <c r="J1671" s="1" t="str">
        <f t="shared" si="280"/>
        <v>Fluid (lake)</v>
      </c>
      <c r="K1671" s="1" t="str">
        <f t="shared" si="281"/>
        <v>Untreated Water</v>
      </c>
      <c r="L1671">
        <v>17</v>
      </c>
      <c r="M1671" t="s">
        <v>103</v>
      </c>
      <c r="N1671">
        <v>295</v>
      </c>
      <c r="O1671">
        <v>60</v>
      </c>
      <c r="P1671">
        <v>6.3</v>
      </c>
      <c r="Q1671">
        <v>2.5000000000000001E-2</v>
      </c>
      <c r="R1671">
        <v>18.5</v>
      </c>
      <c r="S1671">
        <v>6</v>
      </c>
      <c r="T1671">
        <v>77</v>
      </c>
    </row>
    <row r="1672" spans="1:20" x14ac:dyDescent="0.3">
      <c r="A1672" t="s">
        <v>6445</v>
      </c>
      <c r="B1672" t="s">
        <v>6446</v>
      </c>
      <c r="C1672" s="1" t="str">
        <f t="shared" si="275"/>
        <v>21:0695</v>
      </c>
      <c r="D1672" s="1" t="str">
        <f t="shared" si="279"/>
        <v>21:0210</v>
      </c>
      <c r="E1672" t="s">
        <v>6447</v>
      </c>
      <c r="F1672" t="s">
        <v>6448</v>
      </c>
      <c r="H1672">
        <v>49.557936099999999</v>
      </c>
      <c r="I1672">
        <v>-95.027228399999998</v>
      </c>
      <c r="J1672" s="1" t="str">
        <f t="shared" si="280"/>
        <v>Fluid (lake)</v>
      </c>
      <c r="K1672" s="1" t="str">
        <f t="shared" si="281"/>
        <v>Untreated Water</v>
      </c>
      <c r="L1672">
        <v>17</v>
      </c>
      <c r="M1672" t="s">
        <v>108</v>
      </c>
      <c r="N1672">
        <v>296</v>
      </c>
      <c r="O1672">
        <v>60</v>
      </c>
      <c r="P1672">
        <v>6.5</v>
      </c>
      <c r="Q1672">
        <v>2.5000000000000001E-2</v>
      </c>
      <c r="R1672">
        <v>19</v>
      </c>
      <c r="S1672">
        <v>5.6</v>
      </c>
      <c r="T1672">
        <v>81</v>
      </c>
    </row>
    <row r="1673" spans="1:20" x14ac:dyDescent="0.3">
      <c r="A1673" t="s">
        <v>6449</v>
      </c>
      <c r="B1673" t="s">
        <v>6450</v>
      </c>
      <c r="C1673" s="1" t="str">
        <f t="shared" si="275"/>
        <v>21:0695</v>
      </c>
      <c r="D1673" s="1" t="str">
        <f t="shared" si="279"/>
        <v>21:0210</v>
      </c>
      <c r="E1673" t="s">
        <v>6451</v>
      </c>
      <c r="F1673" t="s">
        <v>6452</v>
      </c>
      <c r="H1673">
        <v>49.511499700000002</v>
      </c>
      <c r="I1673">
        <v>-94.960972400000003</v>
      </c>
      <c r="J1673" s="1" t="str">
        <f t="shared" si="280"/>
        <v>Fluid (lake)</v>
      </c>
      <c r="K1673" s="1" t="str">
        <f t="shared" si="281"/>
        <v>Untreated Water</v>
      </c>
      <c r="L1673">
        <v>17</v>
      </c>
      <c r="M1673" t="s">
        <v>113</v>
      </c>
      <c r="N1673">
        <v>297</v>
      </c>
      <c r="O1673">
        <v>60</v>
      </c>
      <c r="P1673">
        <v>6.4</v>
      </c>
      <c r="Q1673">
        <v>2.5000000000000001E-2</v>
      </c>
      <c r="R1673">
        <v>18.5</v>
      </c>
      <c r="S1673">
        <v>5.6</v>
      </c>
      <c r="T1673">
        <v>78</v>
      </c>
    </row>
    <row r="1674" spans="1:20" x14ac:dyDescent="0.3">
      <c r="A1674" t="s">
        <v>6453</v>
      </c>
      <c r="B1674" t="s">
        <v>6454</v>
      </c>
      <c r="C1674" s="1" t="str">
        <f t="shared" si="275"/>
        <v>21:0695</v>
      </c>
      <c r="D1674" s="1" t="str">
        <f t="shared" si="279"/>
        <v>21:0210</v>
      </c>
      <c r="E1674" t="s">
        <v>6455</v>
      </c>
      <c r="F1674" t="s">
        <v>6456</v>
      </c>
      <c r="H1674">
        <v>49.478120799999999</v>
      </c>
      <c r="I1674">
        <v>-94.935618300000002</v>
      </c>
      <c r="J1674" s="1" t="str">
        <f t="shared" si="280"/>
        <v>Fluid (lake)</v>
      </c>
      <c r="K1674" s="1" t="str">
        <f t="shared" si="281"/>
        <v>Untreated Water</v>
      </c>
      <c r="L1674">
        <v>18</v>
      </c>
      <c r="M1674" t="s">
        <v>24</v>
      </c>
      <c r="N1674">
        <v>298</v>
      </c>
      <c r="O1674">
        <v>60</v>
      </c>
      <c r="P1674">
        <v>6.5</v>
      </c>
      <c r="Q1674">
        <v>2.5000000000000001E-2</v>
      </c>
      <c r="R1674">
        <v>17.5</v>
      </c>
      <c r="S1674">
        <v>6</v>
      </c>
      <c r="T1674">
        <v>77</v>
      </c>
    </row>
    <row r="1675" spans="1:20" x14ac:dyDescent="0.3">
      <c r="A1675" t="s">
        <v>6457</v>
      </c>
      <c r="B1675" t="s">
        <v>6458</v>
      </c>
      <c r="C1675" s="1" t="str">
        <f t="shared" si="275"/>
        <v>21:0695</v>
      </c>
      <c r="D1675" s="1" t="str">
        <f t="shared" si="279"/>
        <v>21:0210</v>
      </c>
      <c r="E1675" t="s">
        <v>6455</v>
      </c>
      <c r="F1675" t="s">
        <v>6459</v>
      </c>
      <c r="H1675">
        <v>49.478120799999999</v>
      </c>
      <c r="I1675">
        <v>-94.935618300000002</v>
      </c>
      <c r="J1675" s="1" t="str">
        <f t="shared" si="280"/>
        <v>Fluid (lake)</v>
      </c>
      <c r="K1675" s="1" t="str">
        <f t="shared" si="281"/>
        <v>Untreated Water</v>
      </c>
      <c r="L1675">
        <v>18</v>
      </c>
      <c r="M1675" t="s">
        <v>28</v>
      </c>
      <c r="N1675">
        <v>299</v>
      </c>
      <c r="O1675">
        <v>60</v>
      </c>
      <c r="P1675">
        <v>6.2</v>
      </c>
      <c r="Q1675">
        <v>2.5000000000000001E-2</v>
      </c>
      <c r="R1675">
        <v>11.5</v>
      </c>
      <c r="S1675">
        <v>2.8</v>
      </c>
      <c r="T1675">
        <v>45</v>
      </c>
    </row>
    <row r="1676" spans="1:20" x14ac:dyDescent="0.3">
      <c r="A1676" t="s">
        <v>6460</v>
      </c>
      <c r="B1676" t="s">
        <v>6461</v>
      </c>
      <c r="C1676" s="1" t="str">
        <f t="shared" si="275"/>
        <v>21:0695</v>
      </c>
      <c r="D1676" s="1" t="str">
        <f t="shared" si="279"/>
        <v>21:0210</v>
      </c>
      <c r="E1676" t="s">
        <v>6462</v>
      </c>
      <c r="F1676" t="s">
        <v>6463</v>
      </c>
      <c r="H1676">
        <v>49.476929699999999</v>
      </c>
      <c r="I1676">
        <v>-94.899497600000004</v>
      </c>
      <c r="J1676" s="1" t="str">
        <f t="shared" si="280"/>
        <v>Fluid (lake)</v>
      </c>
      <c r="K1676" s="1" t="str">
        <f t="shared" si="281"/>
        <v>Untreated Water</v>
      </c>
      <c r="L1676">
        <v>18</v>
      </c>
      <c r="M1676" t="s">
        <v>33</v>
      </c>
      <c r="N1676">
        <v>300</v>
      </c>
      <c r="O1676">
        <v>60</v>
      </c>
      <c r="P1676">
        <v>6.3</v>
      </c>
      <c r="Q1676">
        <v>2.5000000000000001E-2</v>
      </c>
      <c r="R1676">
        <v>15.5</v>
      </c>
      <c r="S1676">
        <v>3.24</v>
      </c>
      <c r="T1676">
        <v>59</v>
      </c>
    </row>
    <row r="1677" spans="1:20" x14ac:dyDescent="0.3">
      <c r="A1677" t="s">
        <v>6464</v>
      </c>
      <c r="B1677" t="s">
        <v>6465</v>
      </c>
      <c r="C1677" s="1" t="str">
        <f t="shared" si="275"/>
        <v>21:0695</v>
      </c>
      <c r="D1677" s="1" t="str">
        <f t="shared" si="279"/>
        <v>21:0210</v>
      </c>
      <c r="E1677" t="s">
        <v>6466</v>
      </c>
      <c r="F1677" t="s">
        <v>6467</v>
      </c>
      <c r="H1677">
        <v>49.461886200000002</v>
      </c>
      <c r="I1677">
        <v>-94.905127100000001</v>
      </c>
      <c r="J1677" s="1" t="str">
        <f t="shared" si="280"/>
        <v>Fluid (lake)</v>
      </c>
      <c r="K1677" s="1" t="str">
        <f t="shared" si="281"/>
        <v>Untreated Water</v>
      </c>
      <c r="L1677">
        <v>18</v>
      </c>
      <c r="M1677" t="s">
        <v>38</v>
      </c>
      <c r="N1677">
        <v>301</v>
      </c>
      <c r="O1677">
        <v>70</v>
      </c>
      <c r="P1677">
        <v>6.2</v>
      </c>
      <c r="Q1677">
        <v>2.5000000000000001E-2</v>
      </c>
      <c r="R1677">
        <v>12</v>
      </c>
      <c r="S1677">
        <v>4.8</v>
      </c>
      <c r="T1677">
        <v>50</v>
      </c>
    </row>
    <row r="1678" spans="1:20" x14ac:dyDescent="0.3">
      <c r="A1678" t="s">
        <v>6468</v>
      </c>
      <c r="B1678" t="s">
        <v>6469</v>
      </c>
      <c r="C1678" s="1" t="str">
        <f t="shared" si="275"/>
        <v>21:0695</v>
      </c>
      <c r="D1678" s="1" t="str">
        <f t="shared" si="279"/>
        <v>21:0210</v>
      </c>
      <c r="E1678" t="s">
        <v>6470</v>
      </c>
      <c r="F1678" t="s">
        <v>6471</v>
      </c>
      <c r="H1678">
        <v>49.458236599999999</v>
      </c>
      <c r="I1678">
        <v>-94.878020000000006</v>
      </c>
      <c r="J1678" s="1" t="str">
        <f t="shared" si="280"/>
        <v>Fluid (lake)</v>
      </c>
      <c r="K1678" s="1" t="str">
        <f t="shared" si="281"/>
        <v>Untreated Water</v>
      </c>
      <c r="L1678">
        <v>18</v>
      </c>
      <c r="M1678" t="s">
        <v>43</v>
      </c>
      <c r="N1678">
        <v>302</v>
      </c>
      <c r="O1678">
        <v>60</v>
      </c>
      <c r="P1678">
        <v>6.4</v>
      </c>
      <c r="Q1678">
        <v>2.5000000000000001E-2</v>
      </c>
      <c r="R1678">
        <v>15</v>
      </c>
      <c r="S1678">
        <v>5.2</v>
      </c>
      <c r="T1678">
        <v>60</v>
      </c>
    </row>
    <row r="1679" spans="1:20" x14ac:dyDescent="0.3">
      <c r="A1679" t="s">
        <v>6472</v>
      </c>
      <c r="B1679" t="s">
        <v>6473</v>
      </c>
      <c r="C1679" s="1" t="str">
        <f t="shared" si="275"/>
        <v>21:0695</v>
      </c>
      <c r="D1679" s="1" t="str">
        <f t="shared" si="279"/>
        <v>21:0210</v>
      </c>
      <c r="E1679" t="s">
        <v>6474</v>
      </c>
      <c r="F1679" t="s">
        <v>6475</v>
      </c>
      <c r="H1679">
        <v>49.478265299999997</v>
      </c>
      <c r="I1679">
        <v>-94.850994099999994</v>
      </c>
      <c r="J1679" s="1" t="str">
        <f t="shared" si="280"/>
        <v>Fluid (lake)</v>
      </c>
      <c r="K1679" s="1" t="str">
        <f t="shared" si="281"/>
        <v>Untreated Water</v>
      </c>
      <c r="L1679">
        <v>18</v>
      </c>
      <c r="M1679" t="s">
        <v>53</v>
      </c>
      <c r="N1679">
        <v>303</v>
      </c>
      <c r="O1679">
        <v>50</v>
      </c>
      <c r="P1679">
        <v>6.2</v>
      </c>
      <c r="Q1679">
        <v>2.5000000000000001E-2</v>
      </c>
      <c r="R1679">
        <v>14</v>
      </c>
      <c r="S1679">
        <v>5</v>
      </c>
      <c r="T1679">
        <v>58</v>
      </c>
    </row>
    <row r="1680" spans="1:20" x14ac:dyDescent="0.3">
      <c r="A1680" t="s">
        <v>6476</v>
      </c>
      <c r="B1680" t="s">
        <v>6477</v>
      </c>
      <c r="C1680" s="1" t="str">
        <f t="shared" si="275"/>
        <v>21:0695</v>
      </c>
      <c r="D1680" s="1" t="str">
        <f t="shared" si="279"/>
        <v>21:0210</v>
      </c>
      <c r="E1680" t="s">
        <v>6478</v>
      </c>
      <c r="F1680" t="s">
        <v>6479</v>
      </c>
      <c r="H1680">
        <v>49.4995628</v>
      </c>
      <c r="I1680">
        <v>-94.749037200000004</v>
      </c>
      <c r="J1680" s="1" t="str">
        <f t="shared" si="280"/>
        <v>Fluid (lake)</v>
      </c>
      <c r="K1680" s="1" t="str">
        <f t="shared" si="281"/>
        <v>Untreated Water</v>
      </c>
      <c r="L1680">
        <v>18</v>
      </c>
      <c r="M1680" t="s">
        <v>58</v>
      </c>
      <c r="N1680">
        <v>304</v>
      </c>
      <c r="O1680">
        <v>60</v>
      </c>
      <c r="P1680">
        <v>6.3</v>
      </c>
      <c r="Q1680">
        <v>2.5000000000000001E-2</v>
      </c>
      <c r="R1680">
        <v>13.5</v>
      </c>
      <c r="S1680">
        <v>4.8</v>
      </c>
      <c r="T1680">
        <v>59</v>
      </c>
    </row>
    <row r="1681" spans="1:20" hidden="1" x14ac:dyDescent="0.3">
      <c r="A1681" t="s">
        <v>6480</v>
      </c>
      <c r="B1681" t="s">
        <v>6481</v>
      </c>
      <c r="C1681" s="1" t="str">
        <f t="shared" si="275"/>
        <v>21:0695</v>
      </c>
      <c r="D1681" s="1" t="str">
        <f>HYPERLINK("https://geochem.nrcan.gc.ca/cdogs/content/svy/svy_e.htm", "")</f>
        <v/>
      </c>
      <c r="G1681" s="1" t="str">
        <f>HYPERLINK("https://geochem.nrcan.gc.ca/cdogs/content/cr_/cr_00082_e.htm", "82")</f>
        <v>82</v>
      </c>
      <c r="J1681" t="s">
        <v>46</v>
      </c>
      <c r="K1681" t="s">
        <v>47</v>
      </c>
      <c r="L1681">
        <v>18</v>
      </c>
      <c r="M1681" t="s">
        <v>48</v>
      </c>
      <c r="N1681">
        <v>305</v>
      </c>
      <c r="O1681">
        <v>100</v>
      </c>
      <c r="P1681">
        <v>6.1</v>
      </c>
      <c r="Q1681">
        <v>0.44</v>
      </c>
      <c r="R1681">
        <v>11.5</v>
      </c>
      <c r="S1681">
        <v>2.2400000000000002</v>
      </c>
      <c r="T1681">
        <v>39</v>
      </c>
    </row>
    <row r="1682" spans="1:20" x14ac:dyDescent="0.3">
      <c r="A1682" t="s">
        <v>6482</v>
      </c>
      <c r="B1682" t="s">
        <v>6483</v>
      </c>
      <c r="C1682" s="1" t="str">
        <f t="shared" si="275"/>
        <v>21:0695</v>
      </c>
      <c r="D1682" s="1" t="str">
        <f t="shared" ref="D1682:D1696" si="282">HYPERLINK("https://geochem.nrcan.gc.ca/cdogs/content/svy/svy210210_e.htm", "21:0210")</f>
        <v>21:0210</v>
      </c>
      <c r="E1682" t="s">
        <v>6484</v>
      </c>
      <c r="F1682" t="s">
        <v>6485</v>
      </c>
      <c r="H1682">
        <v>49.437537200000001</v>
      </c>
      <c r="I1682">
        <v>-94.722070700000003</v>
      </c>
      <c r="J1682" s="1" t="str">
        <f t="shared" ref="J1682:J1696" si="283">HYPERLINK("https://geochem.nrcan.gc.ca/cdogs/content/kwd/kwd020016_e.htm", "Fluid (lake)")</f>
        <v>Fluid (lake)</v>
      </c>
      <c r="K1682" s="1" t="str">
        <f t="shared" ref="K1682:K1696" si="284">HYPERLINK("https://geochem.nrcan.gc.ca/cdogs/content/kwd/kwd080007_e.htm", "Untreated Water")</f>
        <v>Untreated Water</v>
      </c>
      <c r="L1682">
        <v>18</v>
      </c>
      <c r="M1682" t="s">
        <v>63</v>
      </c>
      <c r="N1682">
        <v>306</v>
      </c>
      <c r="O1682">
        <v>80</v>
      </c>
      <c r="P1682">
        <v>6.3</v>
      </c>
      <c r="Q1682">
        <v>2.5000000000000001E-2</v>
      </c>
      <c r="R1682">
        <v>11.5</v>
      </c>
      <c r="S1682">
        <v>4.8</v>
      </c>
      <c r="T1682">
        <v>57</v>
      </c>
    </row>
    <row r="1683" spans="1:20" x14ac:dyDescent="0.3">
      <c r="A1683" t="s">
        <v>6486</v>
      </c>
      <c r="B1683" t="s">
        <v>6487</v>
      </c>
      <c r="C1683" s="1" t="str">
        <f t="shared" si="275"/>
        <v>21:0695</v>
      </c>
      <c r="D1683" s="1" t="str">
        <f t="shared" si="282"/>
        <v>21:0210</v>
      </c>
      <c r="E1683" t="s">
        <v>6488</v>
      </c>
      <c r="F1683" t="s">
        <v>6489</v>
      </c>
      <c r="H1683">
        <v>49.4547989</v>
      </c>
      <c r="I1683">
        <v>-94.694786800000003</v>
      </c>
      <c r="J1683" s="1" t="str">
        <f t="shared" si="283"/>
        <v>Fluid (lake)</v>
      </c>
      <c r="K1683" s="1" t="str">
        <f t="shared" si="284"/>
        <v>Untreated Water</v>
      </c>
      <c r="L1683">
        <v>18</v>
      </c>
      <c r="M1683" t="s">
        <v>68</v>
      </c>
      <c r="N1683">
        <v>307</v>
      </c>
      <c r="O1683">
        <v>50</v>
      </c>
      <c r="P1683">
        <v>6</v>
      </c>
      <c r="Q1683">
        <v>2.5000000000000001E-2</v>
      </c>
      <c r="R1683">
        <v>6</v>
      </c>
      <c r="S1683">
        <v>2.08</v>
      </c>
      <c r="T1683">
        <v>26</v>
      </c>
    </row>
    <row r="1684" spans="1:20" x14ac:dyDescent="0.3">
      <c r="A1684" t="s">
        <v>6490</v>
      </c>
      <c r="B1684" t="s">
        <v>6491</v>
      </c>
      <c r="C1684" s="1" t="str">
        <f t="shared" si="275"/>
        <v>21:0695</v>
      </c>
      <c r="D1684" s="1" t="str">
        <f t="shared" si="282"/>
        <v>21:0210</v>
      </c>
      <c r="E1684" t="s">
        <v>6492</v>
      </c>
      <c r="F1684" t="s">
        <v>6493</v>
      </c>
      <c r="H1684">
        <v>49.445771299999997</v>
      </c>
      <c r="I1684">
        <v>-94.672277100000002</v>
      </c>
      <c r="J1684" s="1" t="str">
        <f t="shared" si="283"/>
        <v>Fluid (lake)</v>
      </c>
      <c r="K1684" s="1" t="str">
        <f t="shared" si="284"/>
        <v>Untreated Water</v>
      </c>
      <c r="L1684">
        <v>18</v>
      </c>
      <c r="M1684" t="s">
        <v>73</v>
      </c>
      <c r="N1684">
        <v>308</v>
      </c>
      <c r="O1684">
        <v>50</v>
      </c>
      <c r="P1684">
        <v>6.2</v>
      </c>
      <c r="Q1684">
        <v>2.5000000000000001E-2</v>
      </c>
      <c r="R1684">
        <v>10.5</v>
      </c>
      <c r="S1684">
        <v>4.5999999999999996</v>
      </c>
      <c r="T1684">
        <v>53</v>
      </c>
    </row>
    <row r="1685" spans="1:20" x14ac:dyDescent="0.3">
      <c r="A1685" t="s">
        <v>6494</v>
      </c>
      <c r="B1685" t="s">
        <v>6495</v>
      </c>
      <c r="C1685" s="1" t="str">
        <f t="shared" si="275"/>
        <v>21:0695</v>
      </c>
      <c r="D1685" s="1" t="str">
        <f t="shared" si="282"/>
        <v>21:0210</v>
      </c>
      <c r="E1685" t="s">
        <v>6496</v>
      </c>
      <c r="F1685" t="s">
        <v>6497</v>
      </c>
      <c r="H1685">
        <v>49.4159443</v>
      </c>
      <c r="I1685">
        <v>-94.069531999999995</v>
      </c>
      <c r="J1685" s="1" t="str">
        <f t="shared" si="283"/>
        <v>Fluid (lake)</v>
      </c>
      <c r="K1685" s="1" t="str">
        <f t="shared" si="284"/>
        <v>Untreated Water</v>
      </c>
      <c r="L1685">
        <v>18</v>
      </c>
      <c r="M1685" t="s">
        <v>78</v>
      </c>
      <c r="N1685">
        <v>309</v>
      </c>
      <c r="O1685">
        <v>50</v>
      </c>
      <c r="P1685">
        <v>6.1</v>
      </c>
      <c r="Q1685">
        <v>2.5000000000000001E-2</v>
      </c>
      <c r="R1685">
        <v>7.5</v>
      </c>
      <c r="S1685">
        <v>1.84</v>
      </c>
      <c r="T1685">
        <v>38</v>
      </c>
    </row>
    <row r="1686" spans="1:20" x14ac:dyDescent="0.3">
      <c r="A1686" t="s">
        <v>6498</v>
      </c>
      <c r="B1686" t="s">
        <v>6499</v>
      </c>
      <c r="C1686" s="1" t="str">
        <f t="shared" si="275"/>
        <v>21:0695</v>
      </c>
      <c r="D1686" s="1" t="str">
        <f t="shared" si="282"/>
        <v>21:0210</v>
      </c>
      <c r="E1686" t="s">
        <v>6500</v>
      </c>
      <c r="F1686" t="s">
        <v>6501</v>
      </c>
      <c r="H1686">
        <v>49.4169938</v>
      </c>
      <c r="I1686">
        <v>-94.114599600000005</v>
      </c>
      <c r="J1686" s="1" t="str">
        <f t="shared" si="283"/>
        <v>Fluid (lake)</v>
      </c>
      <c r="K1686" s="1" t="str">
        <f t="shared" si="284"/>
        <v>Untreated Water</v>
      </c>
      <c r="L1686">
        <v>18</v>
      </c>
      <c r="M1686" t="s">
        <v>83</v>
      </c>
      <c r="N1686">
        <v>310</v>
      </c>
      <c r="O1686">
        <v>50</v>
      </c>
      <c r="P1686">
        <v>6</v>
      </c>
      <c r="Q1686">
        <v>2.5000000000000001E-2</v>
      </c>
      <c r="R1686">
        <v>8.5</v>
      </c>
      <c r="S1686">
        <v>2.08</v>
      </c>
      <c r="T1686">
        <v>36</v>
      </c>
    </row>
    <row r="1687" spans="1:20" x14ac:dyDescent="0.3">
      <c r="A1687" t="s">
        <v>6502</v>
      </c>
      <c r="B1687" t="s">
        <v>6503</v>
      </c>
      <c r="C1687" s="1" t="str">
        <f t="shared" si="275"/>
        <v>21:0695</v>
      </c>
      <c r="D1687" s="1" t="str">
        <f t="shared" si="282"/>
        <v>21:0210</v>
      </c>
      <c r="E1687" t="s">
        <v>6504</v>
      </c>
      <c r="F1687" t="s">
        <v>6505</v>
      </c>
      <c r="H1687">
        <v>49.4372647</v>
      </c>
      <c r="I1687">
        <v>-94.159846599999995</v>
      </c>
      <c r="J1687" s="1" t="str">
        <f t="shared" si="283"/>
        <v>Fluid (lake)</v>
      </c>
      <c r="K1687" s="1" t="str">
        <f t="shared" si="284"/>
        <v>Untreated Water</v>
      </c>
      <c r="L1687">
        <v>18</v>
      </c>
      <c r="M1687" t="s">
        <v>88</v>
      </c>
      <c r="N1687">
        <v>311</v>
      </c>
      <c r="O1687">
        <v>50</v>
      </c>
      <c r="P1687">
        <v>6</v>
      </c>
      <c r="Q1687">
        <v>2.5000000000000001E-2</v>
      </c>
      <c r="R1687">
        <v>10</v>
      </c>
      <c r="S1687">
        <v>2.2000000000000002</v>
      </c>
      <c r="T1687">
        <v>38</v>
      </c>
    </row>
    <row r="1688" spans="1:20" x14ac:dyDescent="0.3">
      <c r="A1688" t="s">
        <v>6506</v>
      </c>
      <c r="B1688" t="s">
        <v>6507</v>
      </c>
      <c r="C1688" s="1" t="str">
        <f t="shared" si="275"/>
        <v>21:0695</v>
      </c>
      <c r="D1688" s="1" t="str">
        <f t="shared" si="282"/>
        <v>21:0210</v>
      </c>
      <c r="E1688" t="s">
        <v>6508</v>
      </c>
      <c r="F1688" t="s">
        <v>6509</v>
      </c>
      <c r="H1688">
        <v>49.445704900000003</v>
      </c>
      <c r="I1688">
        <v>-94.275766399999995</v>
      </c>
      <c r="J1688" s="1" t="str">
        <f t="shared" si="283"/>
        <v>Fluid (lake)</v>
      </c>
      <c r="K1688" s="1" t="str">
        <f t="shared" si="284"/>
        <v>Untreated Water</v>
      </c>
      <c r="L1688">
        <v>18</v>
      </c>
      <c r="M1688" t="s">
        <v>93</v>
      </c>
      <c r="N1688">
        <v>312</v>
      </c>
      <c r="O1688">
        <v>40</v>
      </c>
      <c r="P1688">
        <v>6</v>
      </c>
      <c r="Q1688">
        <v>2.5000000000000001E-2</v>
      </c>
      <c r="R1688">
        <v>8.5</v>
      </c>
      <c r="S1688">
        <v>2.2799999999999998</v>
      </c>
      <c r="T1688">
        <v>38</v>
      </c>
    </row>
    <row r="1689" spans="1:20" x14ac:dyDescent="0.3">
      <c r="A1689" t="s">
        <v>6510</v>
      </c>
      <c r="B1689" t="s">
        <v>6511</v>
      </c>
      <c r="C1689" s="1" t="str">
        <f t="shared" si="275"/>
        <v>21:0695</v>
      </c>
      <c r="D1689" s="1" t="str">
        <f t="shared" si="282"/>
        <v>21:0210</v>
      </c>
      <c r="E1689" t="s">
        <v>6512</v>
      </c>
      <c r="F1689" t="s">
        <v>6513</v>
      </c>
      <c r="H1689">
        <v>49.472243400000004</v>
      </c>
      <c r="I1689">
        <v>-94.320433600000001</v>
      </c>
      <c r="J1689" s="1" t="str">
        <f t="shared" si="283"/>
        <v>Fluid (lake)</v>
      </c>
      <c r="K1689" s="1" t="str">
        <f t="shared" si="284"/>
        <v>Untreated Water</v>
      </c>
      <c r="L1689">
        <v>18</v>
      </c>
      <c r="M1689" t="s">
        <v>98</v>
      </c>
      <c r="N1689">
        <v>313</v>
      </c>
      <c r="O1689">
        <v>50</v>
      </c>
      <c r="P1689">
        <v>6</v>
      </c>
      <c r="Q1689">
        <v>2.5000000000000001E-2</v>
      </c>
      <c r="R1689">
        <v>8.5</v>
      </c>
      <c r="S1689">
        <v>2.16</v>
      </c>
      <c r="T1689">
        <v>36</v>
      </c>
    </row>
    <row r="1690" spans="1:20" x14ac:dyDescent="0.3">
      <c r="A1690" t="s">
        <v>6514</v>
      </c>
      <c r="B1690" t="s">
        <v>6515</v>
      </c>
      <c r="C1690" s="1" t="str">
        <f t="shared" si="275"/>
        <v>21:0695</v>
      </c>
      <c r="D1690" s="1" t="str">
        <f t="shared" si="282"/>
        <v>21:0210</v>
      </c>
      <c r="E1690" t="s">
        <v>6516</v>
      </c>
      <c r="F1690" t="s">
        <v>6517</v>
      </c>
      <c r="H1690">
        <v>49.468529799999999</v>
      </c>
      <c r="I1690">
        <v>-94.355281700000006</v>
      </c>
      <c r="J1690" s="1" t="str">
        <f t="shared" si="283"/>
        <v>Fluid (lake)</v>
      </c>
      <c r="K1690" s="1" t="str">
        <f t="shared" si="284"/>
        <v>Untreated Water</v>
      </c>
      <c r="L1690">
        <v>18</v>
      </c>
      <c r="M1690" t="s">
        <v>103</v>
      </c>
      <c r="N1690">
        <v>314</v>
      </c>
      <c r="O1690">
        <v>50</v>
      </c>
      <c r="P1690">
        <v>5.8</v>
      </c>
      <c r="Q1690">
        <v>2.5000000000000001E-2</v>
      </c>
      <c r="R1690">
        <v>4.7</v>
      </c>
      <c r="S1690">
        <v>1.28</v>
      </c>
      <c r="T1690">
        <v>18</v>
      </c>
    </row>
    <row r="1691" spans="1:20" x14ac:dyDescent="0.3">
      <c r="A1691" t="s">
        <v>6518</v>
      </c>
      <c r="B1691" t="s">
        <v>6519</v>
      </c>
      <c r="C1691" s="1" t="str">
        <f t="shared" si="275"/>
        <v>21:0695</v>
      </c>
      <c r="D1691" s="1" t="str">
        <f t="shared" si="282"/>
        <v>21:0210</v>
      </c>
      <c r="E1691" t="s">
        <v>6520</v>
      </c>
      <c r="F1691" t="s">
        <v>6521</v>
      </c>
      <c r="H1691">
        <v>49.466462499999999</v>
      </c>
      <c r="I1691">
        <v>-94.417375199999995</v>
      </c>
      <c r="J1691" s="1" t="str">
        <f t="shared" si="283"/>
        <v>Fluid (lake)</v>
      </c>
      <c r="K1691" s="1" t="str">
        <f t="shared" si="284"/>
        <v>Untreated Water</v>
      </c>
      <c r="L1691">
        <v>18</v>
      </c>
      <c r="M1691" t="s">
        <v>108</v>
      </c>
      <c r="N1691">
        <v>315</v>
      </c>
      <c r="O1691">
        <v>60</v>
      </c>
      <c r="P1691">
        <v>5.8</v>
      </c>
      <c r="Q1691">
        <v>2.5000000000000001E-2</v>
      </c>
      <c r="R1691">
        <v>3.7</v>
      </c>
      <c r="S1691">
        <v>1.36</v>
      </c>
      <c r="T1691">
        <v>13</v>
      </c>
    </row>
    <row r="1692" spans="1:20" x14ac:dyDescent="0.3">
      <c r="A1692" t="s">
        <v>6522</v>
      </c>
      <c r="B1692" t="s">
        <v>6523</v>
      </c>
      <c r="C1692" s="1" t="str">
        <f t="shared" si="275"/>
        <v>21:0695</v>
      </c>
      <c r="D1692" s="1" t="str">
        <f t="shared" si="282"/>
        <v>21:0210</v>
      </c>
      <c r="E1692" t="s">
        <v>6524</v>
      </c>
      <c r="F1692" t="s">
        <v>6525</v>
      </c>
      <c r="H1692">
        <v>49.479587000000002</v>
      </c>
      <c r="I1692">
        <v>-94.521353000000005</v>
      </c>
      <c r="J1692" s="1" t="str">
        <f t="shared" si="283"/>
        <v>Fluid (lake)</v>
      </c>
      <c r="K1692" s="1" t="str">
        <f t="shared" si="284"/>
        <v>Untreated Water</v>
      </c>
      <c r="L1692">
        <v>18</v>
      </c>
      <c r="M1692" t="s">
        <v>113</v>
      </c>
      <c r="N1692">
        <v>316</v>
      </c>
      <c r="O1692">
        <v>60</v>
      </c>
      <c r="P1692">
        <v>6.2</v>
      </c>
      <c r="Q1692">
        <v>2.5000000000000001E-2</v>
      </c>
      <c r="R1692">
        <v>12</v>
      </c>
      <c r="S1692">
        <v>4.5999999999999996</v>
      </c>
      <c r="T1692">
        <v>55</v>
      </c>
    </row>
    <row r="1693" spans="1:20" x14ac:dyDescent="0.3">
      <c r="A1693" t="s">
        <v>6526</v>
      </c>
      <c r="B1693" t="s">
        <v>6527</v>
      </c>
      <c r="C1693" s="1" t="str">
        <f t="shared" si="275"/>
        <v>21:0695</v>
      </c>
      <c r="D1693" s="1" t="str">
        <f t="shared" si="282"/>
        <v>21:0210</v>
      </c>
      <c r="E1693" t="s">
        <v>6528</v>
      </c>
      <c r="F1693" t="s">
        <v>6529</v>
      </c>
      <c r="H1693">
        <v>49.4609436</v>
      </c>
      <c r="I1693">
        <v>-94.563407299999994</v>
      </c>
      <c r="J1693" s="1" t="str">
        <f t="shared" si="283"/>
        <v>Fluid (lake)</v>
      </c>
      <c r="K1693" s="1" t="str">
        <f t="shared" si="284"/>
        <v>Untreated Water</v>
      </c>
      <c r="L1693">
        <v>19</v>
      </c>
      <c r="M1693" t="s">
        <v>33</v>
      </c>
      <c r="N1693">
        <v>317</v>
      </c>
      <c r="O1693">
        <v>80</v>
      </c>
      <c r="P1693">
        <v>6.2</v>
      </c>
      <c r="Q1693">
        <v>2.5000000000000001E-2</v>
      </c>
      <c r="R1693">
        <v>10.5</v>
      </c>
      <c r="S1693">
        <v>4.5999999999999996</v>
      </c>
      <c r="T1693">
        <v>55</v>
      </c>
    </row>
    <row r="1694" spans="1:20" x14ac:dyDescent="0.3">
      <c r="A1694" t="s">
        <v>6530</v>
      </c>
      <c r="B1694" t="s">
        <v>6531</v>
      </c>
      <c r="C1694" s="1" t="str">
        <f t="shared" si="275"/>
        <v>21:0695</v>
      </c>
      <c r="D1694" s="1" t="str">
        <f t="shared" si="282"/>
        <v>21:0210</v>
      </c>
      <c r="E1694" t="s">
        <v>6532</v>
      </c>
      <c r="F1694" t="s">
        <v>6533</v>
      </c>
      <c r="H1694">
        <v>49.457407500000002</v>
      </c>
      <c r="I1694">
        <v>-94.6073442</v>
      </c>
      <c r="J1694" s="1" t="str">
        <f t="shared" si="283"/>
        <v>Fluid (lake)</v>
      </c>
      <c r="K1694" s="1" t="str">
        <f t="shared" si="284"/>
        <v>Untreated Water</v>
      </c>
      <c r="L1694">
        <v>19</v>
      </c>
      <c r="M1694" t="s">
        <v>38</v>
      </c>
      <c r="N1694">
        <v>318</v>
      </c>
      <c r="O1694">
        <v>70</v>
      </c>
      <c r="P1694">
        <v>6.4</v>
      </c>
      <c r="Q1694">
        <v>2.5000000000000001E-2</v>
      </c>
      <c r="R1694">
        <v>10</v>
      </c>
      <c r="S1694">
        <v>4.8</v>
      </c>
      <c r="T1694">
        <v>56</v>
      </c>
    </row>
    <row r="1695" spans="1:20" x14ac:dyDescent="0.3">
      <c r="A1695" t="s">
        <v>6534</v>
      </c>
      <c r="B1695" t="s">
        <v>6535</v>
      </c>
      <c r="C1695" s="1" t="str">
        <f t="shared" si="275"/>
        <v>21:0695</v>
      </c>
      <c r="D1695" s="1" t="str">
        <f t="shared" si="282"/>
        <v>21:0210</v>
      </c>
      <c r="E1695" t="s">
        <v>6536</v>
      </c>
      <c r="F1695" t="s">
        <v>6537</v>
      </c>
      <c r="H1695">
        <v>49.468770900000003</v>
      </c>
      <c r="I1695">
        <v>-94.606583700000002</v>
      </c>
      <c r="J1695" s="1" t="str">
        <f t="shared" si="283"/>
        <v>Fluid (lake)</v>
      </c>
      <c r="K1695" s="1" t="str">
        <f t="shared" si="284"/>
        <v>Untreated Water</v>
      </c>
      <c r="L1695">
        <v>19</v>
      </c>
      <c r="M1695" t="s">
        <v>43</v>
      </c>
      <c r="N1695">
        <v>319</v>
      </c>
      <c r="O1695">
        <v>70</v>
      </c>
      <c r="P1695">
        <v>6.2</v>
      </c>
      <c r="Q1695">
        <v>2.5000000000000001E-2</v>
      </c>
      <c r="R1695">
        <v>10.5</v>
      </c>
      <c r="S1695">
        <v>4.4000000000000004</v>
      </c>
      <c r="T1695">
        <v>56</v>
      </c>
    </row>
    <row r="1696" spans="1:20" x14ac:dyDescent="0.3">
      <c r="A1696" t="s">
        <v>6538</v>
      </c>
      <c r="B1696" t="s">
        <v>6539</v>
      </c>
      <c r="C1696" s="1" t="str">
        <f t="shared" si="275"/>
        <v>21:0695</v>
      </c>
      <c r="D1696" s="1" t="str">
        <f t="shared" si="282"/>
        <v>21:0210</v>
      </c>
      <c r="E1696" t="s">
        <v>6540</v>
      </c>
      <c r="F1696" t="s">
        <v>6541</v>
      </c>
      <c r="H1696">
        <v>49.471041100000001</v>
      </c>
      <c r="I1696">
        <v>-94.675966200000005</v>
      </c>
      <c r="J1696" s="1" t="str">
        <f t="shared" si="283"/>
        <v>Fluid (lake)</v>
      </c>
      <c r="K1696" s="1" t="str">
        <f t="shared" si="284"/>
        <v>Untreated Water</v>
      </c>
      <c r="L1696">
        <v>19</v>
      </c>
      <c r="M1696" t="s">
        <v>24</v>
      </c>
      <c r="N1696">
        <v>320</v>
      </c>
      <c r="O1696">
        <v>70</v>
      </c>
      <c r="P1696">
        <v>6.2</v>
      </c>
      <c r="Q1696">
        <v>2.5000000000000001E-2</v>
      </c>
      <c r="R1696">
        <v>11</v>
      </c>
      <c r="S1696">
        <v>4.2</v>
      </c>
      <c r="T1696">
        <v>56</v>
      </c>
    </row>
    <row r="1697" spans="1:20" hidden="1" x14ac:dyDescent="0.3">
      <c r="A1697" t="s">
        <v>6542</v>
      </c>
      <c r="B1697" t="s">
        <v>6543</v>
      </c>
      <c r="C1697" s="1" t="str">
        <f t="shared" ref="C1697:C1760" si="285">HYPERLINK("https://geochem.nrcan.gc.ca/cdogs/content/bdl/bdl210695_e.htm", "21:0695")</f>
        <v>21:0695</v>
      </c>
      <c r="D1697" s="1" t="str">
        <f>HYPERLINK("https://geochem.nrcan.gc.ca/cdogs/content/svy/svy_e.htm", "")</f>
        <v/>
      </c>
      <c r="G1697" s="1" t="str">
        <f>HYPERLINK("https://geochem.nrcan.gc.ca/cdogs/content/cr_/cr_00082_e.htm", "82")</f>
        <v>82</v>
      </c>
      <c r="J1697" t="s">
        <v>46</v>
      </c>
      <c r="K1697" t="s">
        <v>47</v>
      </c>
      <c r="L1697">
        <v>19</v>
      </c>
      <c r="M1697" t="s">
        <v>48</v>
      </c>
      <c r="N1697">
        <v>321</v>
      </c>
      <c r="O1697">
        <v>110</v>
      </c>
      <c r="P1697">
        <v>6.2</v>
      </c>
      <c r="Q1697">
        <v>0.47</v>
      </c>
      <c r="R1697">
        <v>13.5</v>
      </c>
      <c r="S1697">
        <v>2.2000000000000002</v>
      </c>
      <c r="T1697">
        <v>39</v>
      </c>
    </row>
    <row r="1698" spans="1:20" x14ac:dyDescent="0.3">
      <c r="A1698" t="s">
        <v>6544</v>
      </c>
      <c r="B1698" t="s">
        <v>6545</v>
      </c>
      <c r="C1698" s="1" t="str">
        <f t="shared" si="285"/>
        <v>21:0695</v>
      </c>
      <c r="D1698" s="1" t="str">
        <f t="shared" ref="D1698:D1715" si="286">HYPERLINK("https://geochem.nrcan.gc.ca/cdogs/content/svy/svy210210_e.htm", "21:0210")</f>
        <v>21:0210</v>
      </c>
      <c r="E1698" t="s">
        <v>6540</v>
      </c>
      <c r="F1698" t="s">
        <v>6546</v>
      </c>
      <c r="H1698">
        <v>49.471041100000001</v>
      </c>
      <c r="I1698">
        <v>-94.675966200000005</v>
      </c>
      <c r="J1698" s="1" t="str">
        <f t="shared" ref="J1698:J1715" si="287">HYPERLINK("https://geochem.nrcan.gc.ca/cdogs/content/kwd/kwd020016_e.htm", "Fluid (lake)")</f>
        <v>Fluid (lake)</v>
      </c>
      <c r="K1698" s="1" t="str">
        <f t="shared" ref="K1698:K1715" si="288">HYPERLINK("https://geochem.nrcan.gc.ca/cdogs/content/kwd/kwd080007_e.htm", "Untreated Water")</f>
        <v>Untreated Water</v>
      </c>
      <c r="L1698">
        <v>19</v>
      </c>
      <c r="M1698" t="s">
        <v>28</v>
      </c>
      <c r="N1698">
        <v>322</v>
      </c>
      <c r="O1698">
        <v>70</v>
      </c>
      <c r="P1698">
        <v>6.3</v>
      </c>
      <c r="Q1698">
        <v>2.5000000000000001E-2</v>
      </c>
      <c r="R1698">
        <v>11.5</v>
      </c>
      <c r="S1698">
        <v>4.4000000000000004</v>
      </c>
      <c r="T1698">
        <v>56</v>
      </c>
    </row>
    <row r="1699" spans="1:20" x14ac:dyDescent="0.3">
      <c r="A1699" t="s">
        <v>6547</v>
      </c>
      <c r="B1699" t="s">
        <v>6548</v>
      </c>
      <c r="C1699" s="1" t="str">
        <f t="shared" si="285"/>
        <v>21:0695</v>
      </c>
      <c r="D1699" s="1" t="str">
        <f t="shared" si="286"/>
        <v>21:0210</v>
      </c>
      <c r="E1699" t="s">
        <v>6549</v>
      </c>
      <c r="F1699" t="s">
        <v>6550</v>
      </c>
      <c r="H1699">
        <v>49.480722299999996</v>
      </c>
      <c r="I1699">
        <v>-94.705345199999996</v>
      </c>
      <c r="J1699" s="1" t="str">
        <f t="shared" si="287"/>
        <v>Fluid (lake)</v>
      </c>
      <c r="K1699" s="1" t="str">
        <f t="shared" si="288"/>
        <v>Untreated Water</v>
      </c>
      <c r="L1699">
        <v>19</v>
      </c>
      <c r="M1699" t="s">
        <v>53</v>
      </c>
      <c r="N1699">
        <v>323</v>
      </c>
      <c r="O1699">
        <v>80</v>
      </c>
      <c r="P1699">
        <v>6</v>
      </c>
      <c r="Q1699">
        <v>2.5000000000000001E-2</v>
      </c>
      <c r="R1699">
        <v>11.5</v>
      </c>
      <c r="S1699">
        <v>5</v>
      </c>
      <c r="T1699">
        <v>59</v>
      </c>
    </row>
    <row r="1700" spans="1:20" x14ac:dyDescent="0.3">
      <c r="A1700" t="s">
        <v>6551</v>
      </c>
      <c r="B1700" t="s">
        <v>6552</v>
      </c>
      <c r="C1700" s="1" t="str">
        <f t="shared" si="285"/>
        <v>21:0695</v>
      </c>
      <c r="D1700" s="1" t="str">
        <f t="shared" si="286"/>
        <v>21:0210</v>
      </c>
      <c r="E1700" t="s">
        <v>6553</v>
      </c>
      <c r="F1700" t="s">
        <v>6554</v>
      </c>
      <c r="H1700">
        <v>49.505322800000002</v>
      </c>
      <c r="I1700">
        <v>-94.704928699999996</v>
      </c>
      <c r="J1700" s="1" t="str">
        <f t="shared" si="287"/>
        <v>Fluid (lake)</v>
      </c>
      <c r="K1700" s="1" t="str">
        <f t="shared" si="288"/>
        <v>Untreated Water</v>
      </c>
      <c r="L1700">
        <v>19</v>
      </c>
      <c r="M1700" t="s">
        <v>58</v>
      </c>
      <c r="N1700">
        <v>324</v>
      </c>
      <c r="O1700">
        <v>70</v>
      </c>
      <c r="P1700">
        <v>6</v>
      </c>
      <c r="Q1700">
        <v>2.5000000000000001E-2</v>
      </c>
      <c r="R1700">
        <v>11.5</v>
      </c>
      <c r="S1700">
        <v>4.8</v>
      </c>
      <c r="T1700">
        <v>58</v>
      </c>
    </row>
    <row r="1701" spans="1:20" x14ac:dyDescent="0.3">
      <c r="A1701" t="s">
        <v>6555</v>
      </c>
      <c r="B1701" t="s">
        <v>6556</v>
      </c>
      <c r="C1701" s="1" t="str">
        <f t="shared" si="285"/>
        <v>21:0695</v>
      </c>
      <c r="D1701" s="1" t="str">
        <f t="shared" si="286"/>
        <v>21:0210</v>
      </c>
      <c r="E1701" t="s">
        <v>6557</v>
      </c>
      <c r="F1701" t="s">
        <v>6558</v>
      </c>
      <c r="H1701">
        <v>49.5291006</v>
      </c>
      <c r="I1701">
        <v>-94.765291899999994</v>
      </c>
      <c r="J1701" s="1" t="str">
        <f t="shared" si="287"/>
        <v>Fluid (lake)</v>
      </c>
      <c r="K1701" s="1" t="str">
        <f t="shared" si="288"/>
        <v>Untreated Water</v>
      </c>
      <c r="L1701">
        <v>19</v>
      </c>
      <c r="M1701" t="s">
        <v>63</v>
      </c>
      <c r="N1701">
        <v>325</v>
      </c>
      <c r="O1701">
        <v>60</v>
      </c>
      <c r="P1701">
        <v>6.4</v>
      </c>
      <c r="Q1701">
        <v>2.5000000000000001E-2</v>
      </c>
      <c r="R1701">
        <v>14.5</v>
      </c>
      <c r="S1701">
        <v>4</v>
      </c>
      <c r="T1701">
        <v>65</v>
      </c>
    </row>
    <row r="1702" spans="1:20" x14ac:dyDescent="0.3">
      <c r="A1702" t="s">
        <v>6559</v>
      </c>
      <c r="B1702" t="s">
        <v>6560</v>
      </c>
      <c r="C1702" s="1" t="str">
        <f t="shared" si="285"/>
        <v>21:0695</v>
      </c>
      <c r="D1702" s="1" t="str">
        <f t="shared" si="286"/>
        <v>21:0210</v>
      </c>
      <c r="E1702" t="s">
        <v>6561</v>
      </c>
      <c r="F1702" t="s">
        <v>6562</v>
      </c>
      <c r="H1702">
        <v>49.519540499999998</v>
      </c>
      <c r="I1702">
        <v>-94.801287700000003</v>
      </c>
      <c r="J1702" s="1" t="str">
        <f t="shared" si="287"/>
        <v>Fluid (lake)</v>
      </c>
      <c r="K1702" s="1" t="str">
        <f t="shared" si="288"/>
        <v>Untreated Water</v>
      </c>
      <c r="L1702">
        <v>19</v>
      </c>
      <c r="M1702" t="s">
        <v>68</v>
      </c>
      <c r="N1702">
        <v>326</v>
      </c>
      <c r="O1702">
        <v>60</v>
      </c>
      <c r="P1702">
        <v>6.2</v>
      </c>
      <c r="Q1702">
        <v>2.5000000000000001E-2</v>
      </c>
      <c r="R1702">
        <v>11.5</v>
      </c>
      <c r="S1702">
        <v>4.4000000000000004</v>
      </c>
      <c r="T1702">
        <v>58</v>
      </c>
    </row>
    <row r="1703" spans="1:20" x14ac:dyDescent="0.3">
      <c r="A1703" t="s">
        <v>6563</v>
      </c>
      <c r="B1703" t="s">
        <v>6564</v>
      </c>
      <c r="C1703" s="1" t="str">
        <f t="shared" si="285"/>
        <v>21:0695</v>
      </c>
      <c r="D1703" s="1" t="str">
        <f t="shared" si="286"/>
        <v>21:0210</v>
      </c>
      <c r="E1703" t="s">
        <v>6565</v>
      </c>
      <c r="F1703" t="s">
        <v>6566</v>
      </c>
      <c r="H1703">
        <v>49.514788899999999</v>
      </c>
      <c r="I1703">
        <v>-94.852067000000005</v>
      </c>
      <c r="J1703" s="1" t="str">
        <f t="shared" si="287"/>
        <v>Fluid (lake)</v>
      </c>
      <c r="K1703" s="1" t="str">
        <f t="shared" si="288"/>
        <v>Untreated Water</v>
      </c>
      <c r="L1703">
        <v>19</v>
      </c>
      <c r="M1703" t="s">
        <v>73</v>
      </c>
      <c r="N1703">
        <v>327</v>
      </c>
      <c r="O1703">
        <v>60</v>
      </c>
      <c r="P1703">
        <v>6.3</v>
      </c>
      <c r="Q1703">
        <v>2.5000000000000001E-2</v>
      </c>
      <c r="R1703">
        <v>12</v>
      </c>
      <c r="S1703">
        <v>4.5999999999999996</v>
      </c>
      <c r="T1703">
        <v>58</v>
      </c>
    </row>
    <row r="1704" spans="1:20" x14ac:dyDescent="0.3">
      <c r="A1704" t="s">
        <v>6567</v>
      </c>
      <c r="B1704" t="s">
        <v>6568</v>
      </c>
      <c r="C1704" s="1" t="str">
        <f t="shared" si="285"/>
        <v>21:0695</v>
      </c>
      <c r="D1704" s="1" t="str">
        <f t="shared" si="286"/>
        <v>21:0210</v>
      </c>
      <c r="E1704" t="s">
        <v>6569</v>
      </c>
      <c r="F1704" t="s">
        <v>6570</v>
      </c>
      <c r="H1704">
        <v>49.491314899999999</v>
      </c>
      <c r="I1704">
        <v>-94.845575299999993</v>
      </c>
      <c r="J1704" s="1" t="str">
        <f t="shared" si="287"/>
        <v>Fluid (lake)</v>
      </c>
      <c r="K1704" s="1" t="str">
        <f t="shared" si="288"/>
        <v>Untreated Water</v>
      </c>
      <c r="L1704">
        <v>19</v>
      </c>
      <c r="M1704" t="s">
        <v>78</v>
      </c>
      <c r="N1704">
        <v>328</v>
      </c>
      <c r="O1704">
        <v>60</v>
      </c>
      <c r="P1704">
        <v>6.1</v>
      </c>
      <c r="Q1704">
        <v>2.5000000000000001E-2</v>
      </c>
      <c r="R1704">
        <v>11.5</v>
      </c>
      <c r="S1704">
        <v>4.8</v>
      </c>
      <c r="T1704">
        <v>59</v>
      </c>
    </row>
    <row r="1705" spans="1:20" x14ac:dyDescent="0.3">
      <c r="A1705" t="s">
        <v>6571</v>
      </c>
      <c r="B1705" t="s">
        <v>6572</v>
      </c>
      <c r="C1705" s="1" t="str">
        <f t="shared" si="285"/>
        <v>21:0695</v>
      </c>
      <c r="D1705" s="1" t="str">
        <f t="shared" si="286"/>
        <v>21:0210</v>
      </c>
      <c r="E1705" t="s">
        <v>6573</v>
      </c>
      <c r="F1705" t="s">
        <v>6574</v>
      </c>
      <c r="H1705">
        <v>49.510963099999998</v>
      </c>
      <c r="I1705">
        <v>-94.905911799999998</v>
      </c>
      <c r="J1705" s="1" t="str">
        <f t="shared" si="287"/>
        <v>Fluid (lake)</v>
      </c>
      <c r="K1705" s="1" t="str">
        <f t="shared" si="288"/>
        <v>Untreated Water</v>
      </c>
      <c r="L1705">
        <v>19</v>
      </c>
      <c r="M1705" t="s">
        <v>83</v>
      </c>
      <c r="N1705">
        <v>329</v>
      </c>
      <c r="O1705">
        <v>70</v>
      </c>
      <c r="P1705">
        <v>6.1</v>
      </c>
      <c r="Q1705">
        <v>2.5000000000000001E-2</v>
      </c>
      <c r="R1705">
        <v>13.5</v>
      </c>
      <c r="S1705">
        <v>2.52</v>
      </c>
      <c r="T1705">
        <v>54</v>
      </c>
    </row>
    <row r="1706" spans="1:20" x14ac:dyDescent="0.3">
      <c r="A1706" t="s">
        <v>6575</v>
      </c>
      <c r="B1706" t="s">
        <v>6576</v>
      </c>
      <c r="C1706" s="1" t="str">
        <f t="shared" si="285"/>
        <v>21:0695</v>
      </c>
      <c r="D1706" s="1" t="str">
        <f t="shared" si="286"/>
        <v>21:0210</v>
      </c>
      <c r="E1706" t="s">
        <v>6577</v>
      </c>
      <c r="F1706" t="s">
        <v>6578</v>
      </c>
      <c r="H1706">
        <v>49.5281454</v>
      </c>
      <c r="I1706">
        <v>-94.906979800000002</v>
      </c>
      <c r="J1706" s="1" t="str">
        <f t="shared" si="287"/>
        <v>Fluid (lake)</v>
      </c>
      <c r="K1706" s="1" t="str">
        <f t="shared" si="288"/>
        <v>Untreated Water</v>
      </c>
      <c r="L1706">
        <v>19</v>
      </c>
      <c r="M1706" t="s">
        <v>88</v>
      </c>
      <c r="N1706">
        <v>330</v>
      </c>
      <c r="O1706">
        <v>60</v>
      </c>
      <c r="P1706">
        <v>6.2</v>
      </c>
      <c r="Q1706">
        <v>2.5000000000000001E-2</v>
      </c>
      <c r="R1706">
        <v>17</v>
      </c>
      <c r="S1706">
        <v>5.8</v>
      </c>
      <c r="T1706">
        <v>83</v>
      </c>
    </row>
    <row r="1707" spans="1:20" x14ac:dyDescent="0.3">
      <c r="A1707" t="s">
        <v>6579</v>
      </c>
      <c r="B1707" t="s">
        <v>6580</v>
      </c>
      <c r="C1707" s="1" t="str">
        <f t="shared" si="285"/>
        <v>21:0695</v>
      </c>
      <c r="D1707" s="1" t="str">
        <f t="shared" si="286"/>
        <v>21:0210</v>
      </c>
      <c r="E1707" t="s">
        <v>6581</v>
      </c>
      <c r="F1707" t="s">
        <v>6582</v>
      </c>
      <c r="H1707">
        <v>49.562598299999998</v>
      </c>
      <c r="I1707">
        <v>-94.901571099999998</v>
      </c>
      <c r="J1707" s="1" t="str">
        <f t="shared" si="287"/>
        <v>Fluid (lake)</v>
      </c>
      <c r="K1707" s="1" t="str">
        <f t="shared" si="288"/>
        <v>Untreated Water</v>
      </c>
      <c r="L1707">
        <v>19</v>
      </c>
      <c r="M1707" t="s">
        <v>93</v>
      </c>
      <c r="N1707">
        <v>331</v>
      </c>
      <c r="O1707">
        <v>70</v>
      </c>
      <c r="P1707">
        <v>6.4</v>
      </c>
      <c r="Q1707">
        <v>2.5000000000000001E-2</v>
      </c>
      <c r="R1707">
        <v>17</v>
      </c>
      <c r="S1707">
        <v>6</v>
      </c>
      <c r="T1707">
        <v>80</v>
      </c>
    </row>
    <row r="1708" spans="1:20" x14ac:dyDescent="0.3">
      <c r="A1708" t="s">
        <v>6583</v>
      </c>
      <c r="B1708" t="s">
        <v>6584</v>
      </c>
      <c r="C1708" s="1" t="str">
        <f t="shared" si="285"/>
        <v>21:0695</v>
      </c>
      <c r="D1708" s="1" t="str">
        <f t="shared" si="286"/>
        <v>21:0210</v>
      </c>
      <c r="E1708" t="s">
        <v>6585</v>
      </c>
      <c r="F1708" t="s">
        <v>6586</v>
      </c>
      <c r="H1708">
        <v>49.590716399999998</v>
      </c>
      <c r="I1708">
        <v>-94.913165899999996</v>
      </c>
      <c r="J1708" s="1" t="str">
        <f t="shared" si="287"/>
        <v>Fluid (lake)</v>
      </c>
      <c r="K1708" s="1" t="str">
        <f t="shared" si="288"/>
        <v>Untreated Water</v>
      </c>
      <c r="L1708">
        <v>19</v>
      </c>
      <c r="M1708" t="s">
        <v>98</v>
      </c>
      <c r="N1708">
        <v>332</v>
      </c>
      <c r="O1708">
        <v>70</v>
      </c>
      <c r="P1708">
        <v>5.9</v>
      </c>
      <c r="Q1708">
        <v>2.5000000000000001E-2</v>
      </c>
      <c r="R1708">
        <v>7.5</v>
      </c>
      <c r="S1708">
        <v>1.28</v>
      </c>
      <c r="T1708">
        <v>32</v>
      </c>
    </row>
    <row r="1709" spans="1:20" x14ac:dyDescent="0.3">
      <c r="A1709" t="s">
        <v>6587</v>
      </c>
      <c r="B1709" t="s">
        <v>6588</v>
      </c>
      <c r="C1709" s="1" t="str">
        <f t="shared" si="285"/>
        <v>21:0695</v>
      </c>
      <c r="D1709" s="1" t="str">
        <f t="shared" si="286"/>
        <v>21:0210</v>
      </c>
      <c r="E1709" t="s">
        <v>6589</v>
      </c>
      <c r="F1709" t="s">
        <v>6590</v>
      </c>
      <c r="H1709">
        <v>49.607937999999997</v>
      </c>
      <c r="I1709">
        <v>-94.916165399999997</v>
      </c>
      <c r="J1709" s="1" t="str">
        <f t="shared" si="287"/>
        <v>Fluid (lake)</v>
      </c>
      <c r="K1709" s="1" t="str">
        <f t="shared" si="288"/>
        <v>Untreated Water</v>
      </c>
      <c r="L1709">
        <v>19</v>
      </c>
      <c r="M1709" t="s">
        <v>103</v>
      </c>
      <c r="N1709">
        <v>333</v>
      </c>
      <c r="O1709">
        <v>60</v>
      </c>
      <c r="P1709">
        <v>6</v>
      </c>
      <c r="Q1709">
        <v>2.5000000000000001E-2</v>
      </c>
      <c r="R1709">
        <v>7.5</v>
      </c>
      <c r="S1709">
        <v>1.2</v>
      </c>
      <c r="T1709">
        <v>24</v>
      </c>
    </row>
    <row r="1710" spans="1:20" x14ac:dyDescent="0.3">
      <c r="A1710" t="s">
        <v>6591</v>
      </c>
      <c r="B1710" t="s">
        <v>6592</v>
      </c>
      <c r="C1710" s="1" t="str">
        <f t="shared" si="285"/>
        <v>21:0695</v>
      </c>
      <c r="D1710" s="1" t="str">
        <f t="shared" si="286"/>
        <v>21:0210</v>
      </c>
      <c r="E1710" t="s">
        <v>6593</v>
      </c>
      <c r="F1710" t="s">
        <v>6594</v>
      </c>
      <c r="H1710">
        <v>49.620842799999998</v>
      </c>
      <c r="I1710">
        <v>-94.922888400000005</v>
      </c>
      <c r="J1710" s="1" t="str">
        <f t="shared" si="287"/>
        <v>Fluid (lake)</v>
      </c>
      <c r="K1710" s="1" t="str">
        <f t="shared" si="288"/>
        <v>Untreated Water</v>
      </c>
      <c r="L1710">
        <v>19</v>
      </c>
      <c r="M1710" t="s">
        <v>108</v>
      </c>
      <c r="N1710">
        <v>334</v>
      </c>
      <c r="O1710">
        <v>60</v>
      </c>
      <c r="P1710">
        <v>6</v>
      </c>
      <c r="Q1710">
        <v>2.5000000000000001E-2</v>
      </c>
      <c r="R1710">
        <v>8.5</v>
      </c>
      <c r="S1710">
        <v>1.4</v>
      </c>
      <c r="T1710">
        <v>35</v>
      </c>
    </row>
    <row r="1711" spans="1:20" x14ac:dyDescent="0.3">
      <c r="A1711" t="s">
        <v>6595</v>
      </c>
      <c r="B1711" t="s">
        <v>6596</v>
      </c>
      <c r="C1711" s="1" t="str">
        <f t="shared" si="285"/>
        <v>21:0695</v>
      </c>
      <c r="D1711" s="1" t="str">
        <f t="shared" si="286"/>
        <v>21:0210</v>
      </c>
      <c r="E1711" t="s">
        <v>6597</v>
      </c>
      <c r="F1711" t="s">
        <v>6598</v>
      </c>
      <c r="H1711">
        <v>49.6447881</v>
      </c>
      <c r="I1711">
        <v>-94.952991900000001</v>
      </c>
      <c r="J1711" s="1" t="str">
        <f t="shared" si="287"/>
        <v>Fluid (lake)</v>
      </c>
      <c r="K1711" s="1" t="str">
        <f t="shared" si="288"/>
        <v>Untreated Water</v>
      </c>
      <c r="L1711">
        <v>19</v>
      </c>
      <c r="M1711" t="s">
        <v>113</v>
      </c>
      <c r="N1711">
        <v>335</v>
      </c>
      <c r="O1711">
        <v>60</v>
      </c>
      <c r="P1711">
        <v>6.3</v>
      </c>
      <c r="Q1711">
        <v>2.5000000000000001E-2</v>
      </c>
      <c r="R1711">
        <v>29.5</v>
      </c>
      <c r="S1711">
        <v>1.6</v>
      </c>
      <c r="T1711">
        <v>86</v>
      </c>
    </row>
    <row r="1712" spans="1:20" x14ac:dyDescent="0.3">
      <c r="A1712" t="s">
        <v>6599</v>
      </c>
      <c r="B1712" t="s">
        <v>6600</v>
      </c>
      <c r="C1712" s="1" t="str">
        <f t="shared" si="285"/>
        <v>21:0695</v>
      </c>
      <c r="D1712" s="1" t="str">
        <f t="shared" si="286"/>
        <v>21:0210</v>
      </c>
      <c r="E1712" t="s">
        <v>6601</v>
      </c>
      <c r="F1712" t="s">
        <v>6602</v>
      </c>
      <c r="H1712">
        <v>49.659338900000002</v>
      </c>
      <c r="I1712">
        <v>-94.928008000000005</v>
      </c>
      <c r="J1712" s="1" t="str">
        <f t="shared" si="287"/>
        <v>Fluid (lake)</v>
      </c>
      <c r="K1712" s="1" t="str">
        <f t="shared" si="288"/>
        <v>Untreated Water</v>
      </c>
      <c r="L1712">
        <v>20</v>
      </c>
      <c r="M1712" t="s">
        <v>24</v>
      </c>
      <c r="N1712">
        <v>336</v>
      </c>
      <c r="O1712">
        <v>80</v>
      </c>
      <c r="P1712">
        <v>6.1</v>
      </c>
      <c r="Q1712">
        <v>2.5000000000000001E-2</v>
      </c>
      <c r="R1712">
        <v>15.5</v>
      </c>
      <c r="S1712">
        <v>4.5999999999999996</v>
      </c>
      <c r="T1712">
        <v>55</v>
      </c>
    </row>
    <row r="1713" spans="1:20" x14ac:dyDescent="0.3">
      <c r="A1713" t="s">
        <v>6603</v>
      </c>
      <c r="B1713" t="s">
        <v>6604</v>
      </c>
      <c r="C1713" s="1" t="str">
        <f t="shared" si="285"/>
        <v>21:0695</v>
      </c>
      <c r="D1713" s="1" t="str">
        <f t="shared" si="286"/>
        <v>21:0210</v>
      </c>
      <c r="E1713" t="s">
        <v>6601</v>
      </c>
      <c r="F1713" t="s">
        <v>6605</v>
      </c>
      <c r="H1713">
        <v>49.659338900000002</v>
      </c>
      <c r="I1713">
        <v>-94.928008000000005</v>
      </c>
      <c r="J1713" s="1" t="str">
        <f t="shared" si="287"/>
        <v>Fluid (lake)</v>
      </c>
      <c r="K1713" s="1" t="str">
        <f t="shared" si="288"/>
        <v>Untreated Water</v>
      </c>
      <c r="L1713">
        <v>20</v>
      </c>
      <c r="M1713" t="s">
        <v>28</v>
      </c>
      <c r="N1713">
        <v>337</v>
      </c>
      <c r="O1713">
        <v>80</v>
      </c>
      <c r="P1713">
        <v>6.1</v>
      </c>
      <c r="Q1713">
        <v>2.5000000000000001E-2</v>
      </c>
      <c r="R1713">
        <v>14</v>
      </c>
      <c r="S1713">
        <v>4.4000000000000004</v>
      </c>
      <c r="T1713">
        <v>55</v>
      </c>
    </row>
    <row r="1714" spans="1:20" x14ac:dyDescent="0.3">
      <c r="A1714" t="s">
        <v>6606</v>
      </c>
      <c r="B1714" t="s">
        <v>6607</v>
      </c>
      <c r="C1714" s="1" t="str">
        <f t="shared" si="285"/>
        <v>21:0695</v>
      </c>
      <c r="D1714" s="1" t="str">
        <f t="shared" si="286"/>
        <v>21:0210</v>
      </c>
      <c r="E1714" t="s">
        <v>6608</v>
      </c>
      <c r="F1714" t="s">
        <v>6609</v>
      </c>
      <c r="H1714">
        <v>49.668467100000001</v>
      </c>
      <c r="I1714">
        <v>-94.929214299999998</v>
      </c>
      <c r="J1714" s="1" t="str">
        <f t="shared" si="287"/>
        <v>Fluid (lake)</v>
      </c>
      <c r="K1714" s="1" t="str">
        <f t="shared" si="288"/>
        <v>Untreated Water</v>
      </c>
      <c r="L1714">
        <v>20</v>
      </c>
      <c r="M1714" t="s">
        <v>33</v>
      </c>
      <c r="N1714">
        <v>338</v>
      </c>
      <c r="O1714">
        <v>70</v>
      </c>
      <c r="P1714">
        <v>6.1</v>
      </c>
      <c r="Q1714">
        <v>2.5000000000000001E-2</v>
      </c>
      <c r="R1714">
        <v>14.5</v>
      </c>
      <c r="S1714">
        <v>3.8</v>
      </c>
      <c r="T1714">
        <v>52</v>
      </c>
    </row>
    <row r="1715" spans="1:20" x14ac:dyDescent="0.3">
      <c r="A1715" t="s">
        <v>6610</v>
      </c>
      <c r="B1715" t="s">
        <v>6611</v>
      </c>
      <c r="C1715" s="1" t="str">
        <f t="shared" si="285"/>
        <v>21:0695</v>
      </c>
      <c r="D1715" s="1" t="str">
        <f t="shared" si="286"/>
        <v>21:0210</v>
      </c>
      <c r="E1715" t="s">
        <v>6612</v>
      </c>
      <c r="F1715" t="s">
        <v>6613</v>
      </c>
      <c r="H1715">
        <v>49.753634499999997</v>
      </c>
      <c r="I1715">
        <v>-94.968245400000001</v>
      </c>
      <c r="J1715" s="1" t="str">
        <f t="shared" si="287"/>
        <v>Fluid (lake)</v>
      </c>
      <c r="K1715" s="1" t="str">
        <f t="shared" si="288"/>
        <v>Untreated Water</v>
      </c>
      <c r="L1715">
        <v>20</v>
      </c>
      <c r="M1715" t="s">
        <v>38</v>
      </c>
      <c r="N1715">
        <v>339</v>
      </c>
      <c r="O1715">
        <v>80</v>
      </c>
      <c r="P1715">
        <v>5.4</v>
      </c>
      <c r="Q1715">
        <v>2.5000000000000001E-2</v>
      </c>
      <c r="R1715">
        <v>2.2999999999999998</v>
      </c>
      <c r="S1715">
        <v>0.84</v>
      </c>
      <c r="T1715">
        <v>3</v>
      </c>
    </row>
    <row r="1716" spans="1:20" hidden="1" x14ac:dyDescent="0.3">
      <c r="A1716" t="s">
        <v>6614</v>
      </c>
      <c r="B1716" t="s">
        <v>6615</v>
      </c>
      <c r="C1716" s="1" t="str">
        <f t="shared" si="285"/>
        <v>21:0695</v>
      </c>
      <c r="D1716" s="1" t="str">
        <f>HYPERLINK("https://geochem.nrcan.gc.ca/cdogs/content/svy/svy_e.htm", "")</f>
        <v/>
      </c>
      <c r="G1716" s="1" t="str">
        <f>HYPERLINK("https://geochem.nrcan.gc.ca/cdogs/content/cr_/cr_00081_e.htm", "81")</f>
        <v>81</v>
      </c>
      <c r="J1716" t="s">
        <v>46</v>
      </c>
      <c r="K1716" t="s">
        <v>47</v>
      </c>
      <c r="L1716">
        <v>20</v>
      </c>
      <c r="M1716" t="s">
        <v>48</v>
      </c>
      <c r="N1716">
        <v>340</v>
      </c>
      <c r="O1716">
        <v>80</v>
      </c>
      <c r="P1716">
        <v>7.4</v>
      </c>
      <c r="Q1716">
        <v>0.25</v>
      </c>
      <c r="R1716">
        <v>46.5</v>
      </c>
      <c r="S1716">
        <v>3.36</v>
      </c>
      <c r="T1716">
        <v>126</v>
      </c>
    </row>
    <row r="1717" spans="1:20" x14ac:dyDescent="0.3">
      <c r="A1717" t="s">
        <v>6616</v>
      </c>
      <c r="B1717" t="s">
        <v>6617</v>
      </c>
      <c r="C1717" s="1" t="str">
        <f t="shared" si="285"/>
        <v>21:0695</v>
      </c>
      <c r="D1717" s="1" t="str">
        <f t="shared" ref="D1717:D1748" si="289">HYPERLINK("https://geochem.nrcan.gc.ca/cdogs/content/svy/svy210210_e.htm", "21:0210")</f>
        <v>21:0210</v>
      </c>
      <c r="E1717" t="s">
        <v>6618</v>
      </c>
      <c r="F1717" t="s">
        <v>6619</v>
      </c>
      <c r="H1717">
        <v>49.755633099999997</v>
      </c>
      <c r="I1717">
        <v>-95.014714799999993</v>
      </c>
      <c r="J1717" s="1" t="str">
        <f t="shared" ref="J1717:J1748" si="290">HYPERLINK("https://geochem.nrcan.gc.ca/cdogs/content/kwd/kwd020016_e.htm", "Fluid (lake)")</f>
        <v>Fluid (lake)</v>
      </c>
      <c r="K1717" s="1" t="str">
        <f t="shared" ref="K1717:K1748" si="291">HYPERLINK("https://geochem.nrcan.gc.ca/cdogs/content/kwd/kwd080007_e.htm", "Untreated Water")</f>
        <v>Untreated Water</v>
      </c>
      <c r="L1717">
        <v>20</v>
      </c>
      <c r="M1717" t="s">
        <v>43</v>
      </c>
      <c r="N1717">
        <v>341</v>
      </c>
      <c r="O1717">
        <v>80</v>
      </c>
      <c r="P1717">
        <v>5.8</v>
      </c>
      <c r="Q1717">
        <v>2.5000000000000001E-2</v>
      </c>
      <c r="R1717">
        <v>3.2</v>
      </c>
      <c r="S1717">
        <v>0.96</v>
      </c>
      <c r="T1717">
        <v>8</v>
      </c>
    </row>
    <row r="1718" spans="1:20" x14ac:dyDescent="0.3">
      <c r="A1718" t="s">
        <v>6620</v>
      </c>
      <c r="B1718" t="s">
        <v>6621</v>
      </c>
      <c r="C1718" s="1" t="str">
        <f t="shared" si="285"/>
        <v>21:0695</v>
      </c>
      <c r="D1718" s="1" t="str">
        <f t="shared" si="289"/>
        <v>21:0210</v>
      </c>
      <c r="E1718" t="s">
        <v>6622</v>
      </c>
      <c r="F1718" t="s">
        <v>6623</v>
      </c>
      <c r="H1718">
        <v>49.776582599999998</v>
      </c>
      <c r="I1718">
        <v>-95.014750199999995</v>
      </c>
      <c r="J1718" s="1" t="str">
        <f t="shared" si="290"/>
        <v>Fluid (lake)</v>
      </c>
      <c r="K1718" s="1" t="str">
        <f t="shared" si="291"/>
        <v>Untreated Water</v>
      </c>
      <c r="L1718">
        <v>20</v>
      </c>
      <c r="M1718" t="s">
        <v>53</v>
      </c>
      <c r="N1718">
        <v>342</v>
      </c>
      <c r="O1718">
        <v>70</v>
      </c>
      <c r="P1718">
        <v>5.6</v>
      </c>
      <c r="Q1718">
        <v>2.5000000000000001E-2</v>
      </c>
      <c r="R1718">
        <v>2.7</v>
      </c>
      <c r="S1718">
        <v>0.72</v>
      </c>
      <c r="T1718">
        <v>8</v>
      </c>
    </row>
    <row r="1719" spans="1:20" x14ac:dyDescent="0.3">
      <c r="A1719" t="s">
        <v>6624</v>
      </c>
      <c r="B1719" t="s">
        <v>6625</v>
      </c>
      <c r="C1719" s="1" t="str">
        <f t="shared" si="285"/>
        <v>21:0695</v>
      </c>
      <c r="D1719" s="1" t="str">
        <f t="shared" si="289"/>
        <v>21:0210</v>
      </c>
      <c r="E1719" t="s">
        <v>6626</v>
      </c>
      <c r="F1719" t="s">
        <v>6627</v>
      </c>
      <c r="H1719">
        <v>49.799150599999997</v>
      </c>
      <c r="I1719">
        <v>-95.0189527</v>
      </c>
      <c r="J1719" s="1" t="str">
        <f t="shared" si="290"/>
        <v>Fluid (lake)</v>
      </c>
      <c r="K1719" s="1" t="str">
        <f t="shared" si="291"/>
        <v>Untreated Water</v>
      </c>
      <c r="L1719">
        <v>20</v>
      </c>
      <c r="M1719" t="s">
        <v>58</v>
      </c>
      <c r="N1719">
        <v>343</v>
      </c>
      <c r="O1719">
        <v>70</v>
      </c>
      <c r="P1719">
        <v>5.7</v>
      </c>
      <c r="Q1719">
        <v>2.5000000000000001E-2</v>
      </c>
      <c r="R1719">
        <v>4.3</v>
      </c>
      <c r="S1719">
        <v>1.24</v>
      </c>
      <c r="T1719">
        <v>13</v>
      </c>
    </row>
    <row r="1720" spans="1:20" x14ac:dyDescent="0.3">
      <c r="A1720" t="s">
        <v>6628</v>
      </c>
      <c r="B1720" t="s">
        <v>6629</v>
      </c>
      <c r="C1720" s="1" t="str">
        <f t="shared" si="285"/>
        <v>21:0695</v>
      </c>
      <c r="D1720" s="1" t="str">
        <f t="shared" si="289"/>
        <v>21:0210</v>
      </c>
      <c r="E1720" t="s">
        <v>6630</v>
      </c>
      <c r="F1720" t="s">
        <v>6631</v>
      </c>
      <c r="H1720">
        <v>49.822350800000002</v>
      </c>
      <c r="I1720">
        <v>-95.015775099999999</v>
      </c>
      <c r="J1720" s="1" t="str">
        <f t="shared" si="290"/>
        <v>Fluid (lake)</v>
      </c>
      <c r="K1720" s="1" t="str">
        <f t="shared" si="291"/>
        <v>Untreated Water</v>
      </c>
      <c r="L1720">
        <v>20</v>
      </c>
      <c r="M1720" t="s">
        <v>63</v>
      </c>
      <c r="N1720">
        <v>344</v>
      </c>
      <c r="O1720">
        <v>70</v>
      </c>
      <c r="P1720">
        <v>5.7</v>
      </c>
      <c r="Q1720">
        <v>2.5000000000000001E-2</v>
      </c>
      <c r="R1720">
        <v>4.3</v>
      </c>
      <c r="S1720">
        <v>1.28</v>
      </c>
      <c r="T1720">
        <v>9</v>
      </c>
    </row>
    <row r="1721" spans="1:20" x14ac:dyDescent="0.3">
      <c r="A1721" t="s">
        <v>6632</v>
      </c>
      <c r="B1721" t="s">
        <v>6633</v>
      </c>
      <c r="C1721" s="1" t="str">
        <f t="shared" si="285"/>
        <v>21:0695</v>
      </c>
      <c r="D1721" s="1" t="str">
        <f t="shared" si="289"/>
        <v>21:0210</v>
      </c>
      <c r="E1721" t="s">
        <v>6634</v>
      </c>
      <c r="F1721" t="s">
        <v>6635</v>
      </c>
      <c r="H1721">
        <v>49.856206800000002</v>
      </c>
      <c r="I1721">
        <v>-95.029817499999993</v>
      </c>
      <c r="J1721" s="1" t="str">
        <f t="shared" si="290"/>
        <v>Fluid (lake)</v>
      </c>
      <c r="K1721" s="1" t="str">
        <f t="shared" si="291"/>
        <v>Untreated Water</v>
      </c>
      <c r="L1721">
        <v>20</v>
      </c>
      <c r="M1721" t="s">
        <v>68</v>
      </c>
      <c r="N1721">
        <v>345</v>
      </c>
      <c r="O1721">
        <v>60</v>
      </c>
      <c r="P1721">
        <v>5.6</v>
      </c>
      <c r="Q1721">
        <v>2.5000000000000001E-2</v>
      </c>
      <c r="R1721">
        <v>3.3</v>
      </c>
      <c r="S1721">
        <v>1.1200000000000001</v>
      </c>
      <c r="T1721">
        <v>12</v>
      </c>
    </row>
    <row r="1722" spans="1:20" x14ac:dyDescent="0.3">
      <c r="A1722" t="s">
        <v>6636</v>
      </c>
      <c r="B1722" t="s">
        <v>6637</v>
      </c>
      <c r="C1722" s="1" t="str">
        <f t="shared" si="285"/>
        <v>21:0695</v>
      </c>
      <c r="D1722" s="1" t="str">
        <f t="shared" si="289"/>
        <v>21:0210</v>
      </c>
      <c r="E1722" t="s">
        <v>6638</v>
      </c>
      <c r="F1722" t="s">
        <v>6639</v>
      </c>
      <c r="H1722">
        <v>49.846891100000001</v>
      </c>
      <c r="I1722">
        <v>-95.067779299999998</v>
      </c>
      <c r="J1722" s="1" t="str">
        <f t="shared" si="290"/>
        <v>Fluid (lake)</v>
      </c>
      <c r="K1722" s="1" t="str">
        <f t="shared" si="291"/>
        <v>Untreated Water</v>
      </c>
      <c r="L1722">
        <v>20</v>
      </c>
      <c r="M1722" t="s">
        <v>73</v>
      </c>
      <c r="N1722">
        <v>346</v>
      </c>
      <c r="O1722">
        <v>60</v>
      </c>
      <c r="P1722">
        <v>5.6</v>
      </c>
      <c r="Q1722">
        <v>2.5000000000000001E-2</v>
      </c>
      <c r="R1722">
        <v>2.7</v>
      </c>
      <c r="S1722">
        <v>0.8</v>
      </c>
      <c r="T1722">
        <v>9</v>
      </c>
    </row>
    <row r="1723" spans="1:20" x14ac:dyDescent="0.3">
      <c r="A1723" t="s">
        <v>6640</v>
      </c>
      <c r="B1723" t="s">
        <v>6641</v>
      </c>
      <c r="C1723" s="1" t="str">
        <f t="shared" si="285"/>
        <v>21:0695</v>
      </c>
      <c r="D1723" s="1" t="str">
        <f t="shared" si="289"/>
        <v>21:0210</v>
      </c>
      <c r="E1723" t="s">
        <v>6642</v>
      </c>
      <c r="F1723" t="s">
        <v>6643</v>
      </c>
      <c r="H1723">
        <v>49.874194799999998</v>
      </c>
      <c r="I1723">
        <v>-95.079176099999998</v>
      </c>
      <c r="J1723" s="1" t="str">
        <f t="shared" si="290"/>
        <v>Fluid (lake)</v>
      </c>
      <c r="K1723" s="1" t="str">
        <f t="shared" si="291"/>
        <v>Untreated Water</v>
      </c>
      <c r="L1723">
        <v>20</v>
      </c>
      <c r="M1723" t="s">
        <v>78</v>
      </c>
      <c r="N1723">
        <v>347</v>
      </c>
      <c r="O1723">
        <v>60</v>
      </c>
      <c r="P1723">
        <v>5.6</v>
      </c>
      <c r="Q1723">
        <v>2.5000000000000001E-2</v>
      </c>
      <c r="R1723">
        <v>2.7</v>
      </c>
      <c r="S1723">
        <v>1.1200000000000001</v>
      </c>
      <c r="T1723">
        <v>10</v>
      </c>
    </row>
    <row r="1724" spans="1:20" x14ac:dyDescent="0.3">
      <c r="A1724" t="s">
        <v>6644</v>
      </c>
      <c r="B1724" t="s">
        <v>6645</v>
      </c>
      <c r="C1724" s="1" t="str">
        <f t="shared" si="285"/>
        <v>21:0695</v>
      </c>
      <c r="D1724" s="1" t="str">
        <f t="shared" si="289"/>
        <v>21:0210</v>
      </c>
      <c r="E1724" t="s">
        <v>6646</v>
      </c>
      <c r="F1724" t="s">
        <v>6647</v>
      </c>
      <c r="H1724">
        <v>49.878532300000003</v>
      </c>
      <c r="I1724">
        <v>-95.120774600000004</v>
      </c>
      <c r="J1724" s="1" t="str">
        <f t="shared" si="290"/>
        <v>Fluid (lake)</v>
      </c>
      <c r="K1724" s="1" t="str">
        <f t="shared" si="291"/>
        <v>Untreated Water</v>
      </c>
      <c r="L1724">
        <v>20</v>
      </c>
      <c r="M1724" t="s">
        <v>83</v>
      </c>
      <c r="N1724">
        <v>348</v>
      </c>
      <c r="O1724">
        <v>60</v>
      </c>
      <c r="P1724">
        <v>5.7</v>
      </c>
      <c r="Q1724">
        <v>2.5000000000000001E-2</v>
      </c>
      <c r="R1724">
        <v>3.5</v>
      </c>
      <c r="S1724">
        <v>1.1200000000000001</v>
      </c>
      <c r="T1724">
        <v>11</v>
      </c>
    </row>
    <row r="1725" spans="1:20" x14ac:dyDescent="0.3">
      <c r="A1725" t="s">
        <v>6648</v>
      </c>
      <c r="B1725" t="s">
        <v>6649</v>
      </c>
      <c r="C1725" s="1" t="str">
        <f t="shared" si="285"/>
        <v>21:0695</v>
      </c>
      <c r="D1725" s="1" t="str">
        <f t="shared" si="289"/>
        <v>21:0210</v>
      </c>
      <c r="E1725" t="s">
        <v>6650</v>
      </c>
      <c r="F1725" t="s">
        <v>6651</v>
      </c>
      <c r="H1725">
        <v>49.909518200000001</v>
      </c>
      <c r="I1725">
        <v>-95.121423699999994</v>
      </c>
      <c r="J1725" s="1" t="str">
        <f t="shared" si="290"/>
        <v>Fluid (lake)</v>
      </c>
      <c r="K1725" s="1" t="str">
        <f t="shared" si="291"/>
        <v>Untreated Water</v>
      </c>
      <c r="L1725">
        <v>20</v>
      </c>
      <c r="M1725" t="s">
        <v>88</v>
      </c>
      <c r="N1725">
        <v>349</v>
      </c>
      <c r="O1725">
        <v>90</v>
      </c>
      <c r="P1725">
        <v>5.8</v>
      </c>
      <c r="Q1725">
        <v>2.5000000000000001E-2</v>
      </c>
      <c r="R1725">
        <v>4.8</v>
      </c>
      <c r="S1725">
        <v>1.76</v>
      </c>
      <c r="T1725">
        <v>18</v>
      </c>
    </row>
    <row r="1726" spans="1:20" x14ac:dyDescent="0.3">
      <c r="A1726" t="s">
        <v>6652</v>
      </c>
      <c r="B1726" t="s">
        <v>6653</v>
      </c>
      <c r="C1726" s="1" t="str">
        <f t="shared" si="285"/>
        <v>21:0695</v>
      </c>
      <c r="D1726" s="1" t="str">
        <f t="shared" si="289"/>
        <v>21:0210</v>
      </c>
      <c r="E1726" t="s">
        <v>6654</v>
      </c>
      <c r="F1726" t="s">
        <v>6655</v>
      </c>
      <c r="H1726">
        <v>49.9328237</v>
      </c>
      <c r="I1726">
        <v>-95.152242099999995</v>
      </c>
      <c r="J1726" s="1" t="str">
        <f t="shared" si="290"/>
        <v>Fluid (lake)</v>
      </c>
      <c r="K1726" s="1" t="str">
        <f t="shared" si="291"/>
        <v>Untreated Water</v>
      </c>
      <c r="L1726">
        <v>20</v>
      </c>
      <c r="M1726" t="s">
        <v>93</v>
      </c>
      <c r="N1726">
        <v>350</v>
      </c>
      <c r="O1726">
        <v>70</v>
      </c>
      <c r="P1726">
        <v>5.7</v>
      </c>
      <c r="Q1726">
        <v>2.5000000000000001E-2</v>
      </c>
      <c r="R1726">
        <v>4.3</v>
      </c>
      <c r="S1726">
        <v>1.28</v>
      </c>
      <c r="T1726">
        <v>17</v>
      </c>
    </row>
    <row r="1727" spans="1:20" x14ac:dyDescent="0.3">
      <c r="A1727" t="s">
        <v>6656</v>
      </c>
      <c r="B1727" t="s">
        <v>6657</v>
      </c>
      <c r="C1727" s="1" t="str">
        <f t="shared" si="285"/>
        <v>21:0695</v>
      </c>
      <c r="D1727" s="1" t="str">
        <f t="shared" si="289"/>
        <v>21:0210</v>
      </c>
      <c r="E1727" t="s">
        <v>6658</v>
      </c>
      <c r="F1727" t="s">
        <v>6659</v>
      </c>
      <c r="H1727">
        <v>49.967074099999998</v>
      </c>
      <c r="I1727">
        <v>-95.151469000000006</v>
      </c>
      <c r="J1727" s="1" t="str">
        <f t="shared" si="290"/>
        <v>Fluid (lake)</v>
      </c>
      <c r="K1727" s="1" t="str">
        <f t="shared" si="291"/>
        <v>Untreated Water</v>
      </c>
      <c r="L1727">
        <v>20</v>
      </c>
      <c r="M1727" t="s">
        <v>98</v>
      </c>
      <c r="N1727">
        <v>351</v>
      </c>
      <c r="O1727">
        <v>70</v>
      </c>
      <c r="P1727">
        <v>5.7</v>
      </c>
      <c r="Q1727">
        <v>2.5000000000000001E-2</v>
      </c>
      <c r="R1727">
        <v>5.0999999999999996</v>
      </c>
      <c r="S1727">
        <v>2</v>
      </c>
      <c r="T1727">
        <v>23</v>
      </c>
    </row>
    <row r="1728" spans="1:20" x14ac:dyDescent="0.3">
      <c r="A1728" t="s">
        <v>6660</v>
      </c>
      <c r="B1728" t="s">
        <v>6661</v>
      </c>
      <c r="C1728" s="1" t="str">
        <f t="shared" si="285"/>
        <v>21:0695</v>
      </c>
      <c r="D1728" s="1" t="str">
        <f t="shared" si="289"/>
        <v>21:0210</v>
      </c>
      <c r="E1728" t="s">
        <v>6662</v>
      </c>
      <c r="F1728" t="s">
        <v>6663</v>
      </c>
      <c r="H1728">
        <v>49.993911400000002</v>
      </c>
      <c r="I1728">
        <v>-95.123895099999999</v>
      </c>
      <c r="J1728" s="1" t="str">
        <f t="shared" si="290"/>
        <v>Fluid (lake)</v>
      </c>
      <c r="K1728" s="1" t="str">
        <f t="shared" si="291"/>
        <v>Untreated Water</v>
      </c>
      <c r="L1728">
        <v>20</v>
      </c>
      <c r="M1728" t="s">
        <v>103</v>
      </c>
      <c r="N1728">
        <v>352</v>
      </c>
      <c r="O1728">
        <v>80</v>
      </c>
      <c r="P1728">
        <v>6</v>
      </c>
      <c r="Q1728">
        <v>2.5000000000000001E-2</v>
      </c>
      <c r="R1728">
        <v>9.5</v>
      </c>
      <c r="S1728">
        <v>5</v>
      </c>
      <c r="T1728">
        <v>46</v>
      </c>
    </row>
    <row r="1729" spans="1:20" x14ac:dyDescent="0.3">
      <c r="A1729" t="s">
        <v>6664</v>
      </c>
      <c r="B1729" t="s">
        <v>6665</v>
      </c>
      <c r="C1729" s="1" t="str">
        <f t="shared" si="285"/>
        <v>21:0695</v>
      </c>
      <c r="D1729" s="1" t="str">
        <f t="shared" si="289"/>
        <v>21:0210</v>
      </c>
      <c r="E1729" t="s">
        <v>6666</v>
      </c>
      <c r="F1729" t="s">
        <v>6667</v>
      </c>
      <c r="H1729">
        <v>49.980945300000002</v>
      </c>
      <c r="I1729">
        <v>-95.048121800000004</v>
      </c>
      <c r="J1729" s="1" t="str">
        <f t="shared" si="290"/>
        <v>Fluid (lake)</v>
      </c>
      <c r="K1729" s="1" t="str">
        <f t="shared" si="291"/>
        <v>Untreated Water</v>
      </c>
      <c r="L1729">
        <v>20</v>
      </c>
      <c r="M1729" t="s">
        <v>108</v>
      </c>
      <c r="N1729">
        <v>353</v>
      </c>
      <c r="O1729">
        <v>60</v>
      </c>
      <c r="P1729">
        <v>5.6</v>
      </c>
      <c r="Q1729">
        <v>2.5000000000000001E-2</v>
      </c>
      <c r="R1729">
        <v>5.3</v>
      </c>
      <c r="S1729">
        <v>2.4</v>
      </c>
      <c r="T1729">
        <v>20</v>
      </c>
    </row>
    <row r="1730" spans="1:20" x14ac:dyDescent="0.3">
      <c r="A1730" t="s">
        <v>6668</v>
      </c>
      <c r="B1730" t="s">
        <v>6669</v>
      </c>
      <c r="C1730" s="1" t="str">
        <f t="shared" si="285"/>
        <v>21:0695</v>
      </c>
      <c r="D1730" s="1" t="str">
        <f t="shared" si="289"/>
        <v>21:0210</v>
      </c>
      <c r="E1730" t="s">
        <v>6670</v>
      </c>
      <c r="F1730" t="s">
        <v>6671</v>
      </c>
      <c r="H1730">
        <v>49.9491181</v>
      </c>
      <c r="I1730">
        <v>-95.074051900000001</v>
      </c>
      <c r="J1730" s="1" t="str">
        <f t="shared" si="290"/>
        <v>Fluid (lake)</v>
      </c>
      <c r="K1730" s="1" t="str">
        <f t="shared" si="291"/>
        <v>Untreated Water</v>
      </c>
      <c r="L1730">
        <v>20</v>
      </c>
      <c r="M1730" t="s">
        <v>113</v>
      </c>
      <c r="N1730">
        <v>354</v>
      </c>
      <c r="O1730">
        <v>70</v>
      </c>
      <c r="P1730">
        <v>5.9</v>
      </c>
      <c r="Q1730">
        <v>2.5000000000000001E-2</v>
      </c>
      <c r="R1730">
        <v>5.3</v>
      </c>
      <c r="S1730">
        <v>2.2000000000000002</v>
      </c>
      <c r="T1730">
        <v>22</v>
      </c>
    </row>
    <row r="1731" spans="1:20" x14ac:dyDescent="0.3">
      <c r="A1731" t="s">
        <v>6672</v>
      </c>
      <c r="B1731" t="s">
        <v>6673</v>
      </c>
      <c r="C1731" s="1" t="str">
        <f t="shared" si="285"/>
        <v>21:0695</v>
      </c>
      <c r="D1731" s="1" t="str">
        <f t="shared" si="289"/>
        <v>21:0210</v>
      </c>
      <c r="E1731" t="s">
        <v>6674</v>
      </c>
      <c r="F1731" t="s">
        <v>6675</v>
      </c>
      <c r="H1731">
        <v>49.919454399999999</v>
      </c>
      <c r="I1731">
        <v>-95.099889500000003</v>
      </c>
      <c r="J1731" s="1" t="str">
        <f t="shared" si="290"/>
        <v>Fluid (lake)</v>
      </c>
      <c r="K1731" s="1" t="str">
        <f t="shared" si="291"/>
        <v>Untreated Water</v>
      </c>
      <c r="L1731">
        <v>21</v>
      </c>
      <c r="M1731" t="s">
        <v>33</v>
      </c>
      <c r="N1731">
        <v>355</v>
      </c>
      <c r="O1731">
        <v>110</v>
      </c>
      <c r="P1731">
        <v>5.7</v>
      </c>
      <c r="Q1731">
        <v>2.5000000000000001E-2</v>
      </c>
      <c r="R1731">
        <v>3.3</v>
      </c>
      <c r="S1731">
        <v>1.1200000000000001</v>
      </c>
      <c r="T1731">
        <v>10</v>
      </c>
    </row>
    <row r="1732" spans="1:20" x14ac:dyDescent="0.3">
      <c r="A1732" t="s">
        <v>6676</v>
      </c>
      <c r="B1732" t="s">
        <v>6677</v>
      </c>
      <c r="C1732" s="1" t="str">
        <f t="shared" si="285"/>
        <v>21:0695</v>
      </c>
      <c r="D1732" s="1" t="str">
        <f t="shared" si="289"/>
        <v>21:0210</v>
      </c>
      <c r="E1732" t="s">
        <v>6678</v>
      </c>
      <c r="F1732" t="s">
        <v>6679</v>
      </c>
      <c r="H1732">
        <v>49.927866399999999</v>
      </c>
      <c r="I1732">
        <v>-95.040379999999999</v>
      </c>
      <c r="J1732" s="1" t="str">
        <f t="shared" si="290"/>
        <v>Fluid (lake)</v>
      </c>
      <c r="K1732" s="1" t="str">
        <f t="shared" si="291"/>
        <v>Untreated Water</v>
      </c>
      <c r="L1732">
        <v>21</v>
      </c>
      <c r="M1732" t="s">
        <v>38</v>
      </c>
      <c r="N1732">
        <v>356</v>
      </c>
      <c r="O1732">
        <v>90</v>
      </c>
      <c r="P1732">
        <v>5.8</v>
      </c>
      <c r="Q1732">
        <v>2.5000000000000001E-2</v>
      </c>
      <c r="R1732">
        <v>5.5</v>
      </c>
      <c r="S1732">
        <v>2.2000000000000002</v>
      </c>
      <c r="T1732">
        <v>23</v>
      </c>
    </row>
    <row r="1733" spans="1:20" x14ac:dyDescent="0.3">
      <c r="A1733" t="s">
        <v>6680</v>
      </c>
      <c r="B1733" t="s">
        <v>6681</v>
      </c>
      <c r="C1733" s="1" t="str">
        <f t="shared" si="285"/>
        <v>21:0695</v>
      </c>
      <c r="D1733" s="1" t="str">
        <f t="shared" si="289"/>
        <v>21:0210</v>
      </c>
      <c r="E1733" t="s">
        <v>6682</v>
      </c>
      <c r="F1733" t="s">
        <v>6683</v>
      </c>
      <c r="H1733">
        <v>49.935971600000002</v>
      </c>
      <c r="I1733">
        <v>-95.018256899999997</v>
      </c>
      <c r="J1733" s="1" t="str">
        <f t="shared" si="290"/>
        <v>Fluid (lake)</v>
      </c>
      <c r="K1733" s="1" t="str">
        <f t="shared" si="291"/>
        <v>Untreated Water</v>
      </c>
      <c r="L1733">
        <v>21</v>
      </c>
      <c r="M1733" t="s">
        <v>43</v>
      </c>
      <c r="N1733">
        <v>357</v>
      </c>
      <c r="O1733">
        <v>80</v>
      </c>
      <c r="P1733">
        <v>5.6</v>
      </c>
      <c r="Q1733">
        <v>2.5000000000000001E-2</v>
      </c>
      <c r="R1733">
        <v>4.3</v>
      </c>
      <c r="S1733">
        <v>1.9</v>
      </c>
      <c r="T1733">
        <v>10</v>
      </c>
    </row>
    <row r="1734" spans="1:20" x14ac:dyDescent="0.3">
      <c r="A1734" t="s">
        <v>6684</v>
      </c>
      <c r="B1734" t="s">
        <v>6685</v>
      </c>
      <c r="C1734" s="1" t="str">
        <f t="shared" si="285"/>
        <v>21:0695</v>
      </c>
      <c r="D1734" s="1" t="str">
        <f t="shared" si="289"/>
        <v>21:0210</v>
      </c>
      <c r="E1734" t="s">
        <v>6686</v>
      </c>
      <c r="F1734" t="s">
        <v>6687</v>
      </c>
      <c r="H1734">
        <v>49.974652800000001</v>
      </c>
      <c r="I1734">
        <v>-94.981631300000004</v>
      </c>
      <c r="J1734" s="1" t="str">
        <f t="shared" si="290"/>
        <v>Fluid (lake)</v>
      </c>
      <c r="K1734" s="1" t="str">
        <f t="shared" si="291"/>
        <v>Untreated Water</v>
      </c>
      <c r="L1734">
        <v>21</v>
      </c>
      <c r="M1734" t="s">
        <v>53</v>
      </c>
      <c r="N1734">
        <v>358</v>
      </c>
      <c r="O1734">
        <v>60</v>
      </c>
      <c r="P1734">
        <v>5.6</v>
      </c>
      <c r="Q1734">
        <v>2.5000000000000001E-2</v>
      </c>
      <c r="R1734">
        <v>3.5</v>
      </c>
      <c r="S1734">
        <v>1.52</v>
      </c>
      <c r="T1734">
        <v>10</v>
      </c>
    </row>
    <row r="1735" spans="1:20" x14ac:dyDescent="0.3">
      <c r="A1735" t="s">
        <v>6688</v>
      </c>
      <c r="B1735" t="s">
        <v>6689</v>
      </c>
      <c r="C1735" s="1" t="str">
        <f t="shared" si="285"/>
        <v>21:0695</v>
      </c>
      <c r="D1735" s="1" t="str">
        <f t="shared" si="289"/>
        <v>21:0210</v>
      </c>
      <c r="E1735" t="s">
        <v>6690</v>
      </c>
      <c r="F1735" t="s">
        <v>6691</v>
      </c>
      <c r="H1735">
        <v>49.958659599999997</v>
      </c>
      <c r="I1735">
        <v>-94.959934399999995</v>
      </c>
      <c r="J1735" s="1" t="str">
        <f t="shared" si="290"/>
        <v>Fluid (lake)</v>
      </c>
      <c r="K1735" s="1" t="str">
        <f t="shared" si="291"/>
        <v>Untreated Water</v>
      </c>
      <c r="L1735">
        <v>21</v>
      </c>
      <c r="M1735" t="s">
        <v>24</v>
      </c>
      <c r="N1735">
        <v>359</v>
      </c>
      <c r="O1735">
        <v>60</v>
      </c>
      <c r="P1735">
        <v>5.6</v>
      </c>
      <c r="Q1735">
        <v>2.5000000000000001E-2</v>
      </c>
      <c r="R1735">
        <v>3.2</v>
      </c>
      <c r="S1735">
        <v>0.96</v>
      </c>
      <c r="T1735">
        <v>10</v>
      </c>
    </row>
    <row r="1736" spans="1:20" x14ac:dyDescent="0.3">
      <c r="A1736" t="s">
        <v>6692</v>
      </c>
      <c r="B1736" t="s">
        <v>6693</v>
      </c>
      <c r="C1736" s="1" t="str">
        <f t="shared" si="285"/>
        <v>21:0695</v>
      </c>
      <c r="D1736" s="1" t="str">
        <f t="shared" si="289"/>
        <v>21:0210</v>
      </c>
      <c r="E1736" t="s">
        <v>6690</v>
      </c>
      <c r="F1736" t="s">
        <v>6694</v>
      </c>
      <c r="H1736">
        <v>49.958659599999997</v>
      </c>
      <c r="I1736">
        <v>-94.959934399999995</v>
      </c>
      <c r="J1736" s="1" t="str">
        <f t="shared" si="290"/>
        <v>Fluid (lake)</v>
      </c>
      <c r="K1736" s="1" t="str">
        <f t="shared" si="291"/>
        <v>Untreated Water</v>
      </c>
      <c r="L1736">
        <v>21</v>
      </c>
      <c r="M1736" t="s">
        <v>28</v>
      </c>
      <c r="N1736">
        <v>360</v>
      </c>
      <c r="O1736">
        <v>60</v>
      </c>
      <c r="P1736">
        <v>5.6</v>
      </c>
      <c r="Q1736">
        <v>2.5000000000000001E-2</v>
      </c>
      <c r="R1736">
        <v>3.2</v>
      </c>
      <c r="S1736">
        <v>0.96</v>
      </c>
      <c r="T1736">
        <v>11</v>
      </c>
    </row>
    <row r="1737" spans="1:20" x14ac:dyDescent="0.3">
      <c r="A1737" t="s">
        <v>6695</v>
      </c>
      <c r="B1737" t="s">
        <v>6696</v>
      </c>
      <c r="C1737" s="1" t="str">
        <f t="shared" si="285"/>
        <v>21:0695</v>
      </c>
      <c r="D1737" s="1" t="str">
        <f t="shared" si="289"/>
        <v>21:0210</v>
      </c>
      <c r="E1737" t="s">
        <v>6697</v>
      </c>
      <c r="F1737" t="s">
        <v>6698</v>
      </c>
      <c r="H1737">
        <v>49.952062599999998</v>
      </c>
      <c r="I1737">
        <v>-94.948945800000004</v>
      </c>
      <c r="J1737" s="1" t="str">
        <f t="shared" si="290"/>
        <v>Fluid (lake)</v>
      </c>
      <c r="K1737" s="1" t="str">
        <f t="shared" si="291"/>
        <v>Untreated Water</v>
      </c>
      <c r="L1737">
        <v>21</v>
      </c>
      <c r="M1737" t="s">
        <v>58</v>
      </c>
      <c r="N1737">
        <v>361</v>
      </c>
      <c r="O1737">
        <v>60</v>
      </c>
      <c r="P1737">
        <v>5.6</v>
      </c>
      <c r="Q1737">
        <v>2.5000000000000001E-2</v>
      </c>
      <c r="R1737">
        <v>3.7</v>
      </c>
      <c r="S1737">
        <v>1.32</v>
      </c>
      <c r="T1737">
        <v>10</v>
      </c>
    </row>
    <row r="1738" spans="1:20" x14ac:dyDescent="0.3">
      <c r="A1738" t="s">
        <v>6699</v>
      </c>
      <c r="B1738" t="s">
        <v>6700</v>
      </c>
      <c r="C1738" s="1" t="str">
        <f t="shared" si="285"/>
        <v>21:0695</v>
      </c>
      <c r="D1738" s="1" t="str">
        <f t="shared" si="289"/>
        <v>21:0210</v>
      </c>
      <c r="E1738" t="s">
        <v>6701</v>
      </c>
      <c r="F1738" t="s">
        <v>6702</v>
      </c>
      <c r="H1738">
        <v>49.973823600000003</v>
      </c>
      <c r="I1738">
        <v>-94.921888800000005</v>
      </c>
      <c r="J1738" s="1" t="str">
        <f t="shared" si="290"/>
        <v>Fluid (lake)</v>
      </c>
      <c r="K1738" s="1" t="str">
        <f t="shared" si="291"/>
        <v>Untreated Water</v>
      </c>
      <c r="L1738">
        <v>21</v>
      </c>
      <c r="M1738" t="s">
        <v>63</v>
      </c>
      <c r="N1738">
        <v>362</v>
      </c>
      <c r="O1738">
        <v>60</v>
      </c>
      <c r="P1738">
        <v>5.5</v>
      </c>
      <c r="Q1738">
        <v>2.5000000000000001E-2</v>
      </c>
      <c r="R1738">
        <v>2.2999999999999998</v>
      </c>
      <c r="S1738">
        <v>1</v>
      </c>
      <c r="T1738">
        <v>8</v>
      </c>
    </row>
    <row r="1739" spans="1:20" x14ac:dyDescent="0.3">
      <c r="A1739" t="s">
        <v>6703</v>
      </c>
      <c r="B1739" t="s">
        <v>6704</v>
      </c>
      <c r="C1739" s="1" t="str">
        <f t="shared" si="285"/>
        <v>21:0695</v>
      </c>
      <c r="D1739" s="1" t="str">
        <f t="shared" si="289"/>
        <v>21:0210</v>
      </c>
      <c r="E1739" t="s">
        <v>6705</v>
      </c>
      <c r="F1739" t="s">
        <v>6706</v>
      </c>
      <c r="H1739">
        <v>49.9800149</v>
      </c>
      <c r="I1739">
        <v>-94.882241300000004</v>
      </c>
      <c r="J1739" s="1" t="str">
        <f t="shared" si="290"/>
        <v>Fluid (lake)</v>
      </c>
      <c r="K1739" s="1" t="str">
        <f t="shared" si="291"/>
        <v>Untreated Water</v>
      </c>
      <c r="L1739">
        <v>21</v>
      </c>
      <c r="M1739" t="s">
        <v>68</v>
      </c>
      <c r="N1739">
        <v>363</v>
      </c>
      <c r="O1739">
        <v>70</v>
      </c>
      <c r="P1739">
        <v>5.8</v>
      </c>
      <c r="Q1739">
        <v>2.5000000000000001E-2</v>
      </c>
      <c r="R1739">
        <v>5.2</v>
      </c>
      <c r="S1739">
        <v>2.12</v>
      </c>
      <c r="T1739">
        <v>22</v>
      </c>
    </row>
    <row r="1740" spans="1:20" x14ac:dyDescent="0.3">
      <c r="A1740" t="s">
        <v>6707</v>
      </c>
      <c r="B1740" t="s">
        <v>6708</v>
      </c>
      <c r="C1740" s="1" t="str">
        <f t="shared" si="285"/>
        <v>21:0695</v>
      </c>
      <c r="D1740" s="1" t="str">
        <f t="shared" si="289"/>
        <v>21:0210</v>
      </c>
      <c r="E1740" t="s">
        <v>6709</v>
      </c>
      <c r="F1740" t="s">
        <v>6710</v>
      </c>
      <c r="H1740">
        <v>49.9501767</v>
      </c>
      <c r="I1740">
        <v>-94.881244499999994</v>
      </c>
      <c r="J1740" s="1" t="str">
        <f t="shared" si="290"/>
        <v>Fluid (lake)</v>
      </c>
      <c r="K1740" s="1" t="str">
        <f t="shared" si="291"/>
        <v>Untreated Water</v>
      </c>
      <c r="L1740">
        <v>21</v>
      </c>
      <c r="M1740" t="s">
        <v>73</v>
      </c>
      <c r="N1740">
        <v>364</v>
      </c>
      <c r="O1740">
        <v>60</v>
      </c>
      <c r="P1740">
        <v>5.8</v>
      </c>
      <c r="Q1740">
        <v>2.5000000000000001E-2</v>
      </c>
      <c r="R1740">
        <v>4.5</v>
      </c>
      <c r="S1740">
        <v>1.76</v>
      </c>
      <c r="T1740">
        <v>17</v>
      </c>
    </row>
    <row r="1741" spans="1:20" x14ac:dyDescent="0.3">
      <c r="A1741" t="s">
        <v>6711</v>
      </c>
      <c r="B1741" t="s">
        <v>6712</v>
      </c>
      <c r="C1741" s="1" t="str">
        <f t="shared" si="285"/>
        <v>21:0695</v>
      </c>
      <c r="D1741" s="1" t="str">
        <f t="shared" si="289"/>
        <v>21:0210</v>
      </c>
      <c r="E1741" t="s">
        <v>6713</v>
      </c>
      <c r="F1741" t="s">
        <v>6714</v>
      </c>
      <c r="H1741">
        <v>49.9222593</v>
      </c>
      <c r="I1741">
        <v>-94.873274499999994</v>
      </c>
      <c r="J1741" s="1" t="str">
        <f t="shared" si="290"/>
        <v>Fluid (lake)</v>
      </c>
      <c r="K1741" s="1" t="str">
        <f t="shared" si="291"/>
        <v>Untreated Water</v>
      </c>
      <c r="L1741">
        <v>21</v>
      </c>
      <c r="M1741" t="s">
        <v>78</v>
      </c>
      <c r="N1741">
        <v>365</v>
      </c>
      <c r="O1741">
        <v>50</v>
      </c>
      <c r="P1741">
        <v>5.6</v>
      </c>
      <c r="Q1741">
        <v>2.5000000000000001E-2</v>
      </c>
      <c r="R1741">
        <v>3</v>
      </c>
      <c r="S1741">
        <v>0.72</v>
      </c>
      <c r="T1741">
        <v>9</v>
      </c>
    </row>
    <row r="1742" spans="1:20" x14ac:dyDescent="0.3">
      <c r="A1742" t="s">
        <v>6715</v>
      </c>
      <c r="B1742" t="s">
        <v>6716</v>
      </c>
      <c r="C1742" s="1" t="str">
        <f t="shared" si="285"/>
        <v>21:0695</v>
      </c>
      <c r="D1742" s="1" t="str">
        <f t="shared" si="289"/>
        <v>21:0210</v>
      </c>
      <c r="E1742" t="s">
        <v>6717</v>
      </c>
      <c r="F1742" t="s">
        <v>6718</v>
      </c>
      <c r="H1742">
        <v>49.8985919</v>
      </c>
      <c r="I1742">
        <v>-94.8789163</v>
      </c>
      <c r="J1742" s="1" t="str">
        <f t="shared" si="290"/>
        <v>Fluid (lake)</v>
      </c>
      <c r="K1742" s="1" t="str">
        <f t="shared" si="291"/>
        <v>Untreated Water</v>
      </c>
      <c r="L1742">
        <v>21</v>
      </c>
      <c r="M1742" t="s">
        <v>83</v>
      </c>
      <c r="N1742">
        <v>366</v>
      </c>
      <c r="O1742">
        <v>50</v>
      </c>
      <c r="P1742">
        <v>5.7</v>
      </c>
      <c r="Q1742">
        <v>2.5000000000000001E-2</v>
      </c>
      <c r="R1742">
        <v>3.7</v>
      </c>
      <c r="S1742">
        <v>1.48</v>
      </c>
      <c r="T1742">
        <v>14</v>
      </c>
    </row>
    <row r="1743" spans="1:20" x14ac:dyDescent="0.3">
      <c r="A1743" t="s">
        <v>6719</v>
      </c>
      <c r="B1743" t="s">
        <v>6720</v>
      </c>
      <c r="C1743" s="1" t="str">
        <f t="shared" si="285"/>
        <v>21:0695</v>
      </c>
      <c r="D1743" s="1" t="str">
        <f t="shared" si="289"/>
        <v>21:0210</v>
      </c>
      <c r="E1743" t="s">
        <v>6721</v>
      </c>
      <c r="F1743" t="s">
        <v>6722</v>
      </c>
      <c r="H1743">
        <v>49.892766799999997</v>
      </c>
      <c r="I1743">
        <v>-94.923093199999997</v>
      </c>
      <c r="J1743" s="1" t="str">
        <f t="shared" si="290"/>
        <v>Fluid (lake)</v>
      </c>
      <c r="K1743" s="1" t="str">
        <f t="shared" si="291"/>
        <v>Untreated Water</v>
      </c>
      <c r="L1743">
        <v>21</v>
      </c>
      <c r="M1743" t="s">
        <v>88</v>
      </c>
      <c r="N1743">
        <v>367</v>
      </c>
      <c r="O1743">
        <v>50</v>
      </c>
      <c r="P1743">
        <v>5.7</v>
      </c>
      <c r="Q1743">
        <v>2.5000000000000001E-2</v>
      </c>
      <c r="R1743">
        <v>4.2</v>
      </c>
      <c r="S1743">
        <v>1.48</v>
      </c>
      <c r="T1743">
        <v>16</v>
      </c>
    </row>
    <row r="1744" spans="1:20" x14ac:dyDescent="0.3">
      <c r="A1744" t="s">
        <v>6723</v>
      </c>
      <c r="B1744" t="s">
        <v>6724</v>
      </c>
      <c r="C1744" s="1" t="str">
        <f t="shared" si="285"/>
        <v>21:0695</v>
      </c>
      <c r="D1744" s="1" t="str">
        <f t="shared" si="289"/>
        <v>21:0210</v>
      </c>
      <c r="E1744" t="s">
        <v>6725</v>
      </c>
      <c r="F1744" t="s">
        <v>6726</v>
      </c>
      <c r="H1744">
        <v>49.920464600000003</v>
      </c>
      <c r="I1744">
        <v>-94.928946300000007</v>
      </c>
      <c r="J1744" s="1" t="str">
        <f t="shared" si="290"/>
        <v>Fluid (lake)</v>
      </c>
      <c r="K1744" s="1" t="str">
        <f t="shared" si="291"/>
        <v>Untreated Water</v>
      </c>
      <c r="L1744">
        <v>21</v>
      </c>
      <c r="M1744" t="s">
        <v>93</v>
      </c>
      <c r="N1744">
        <v>368</v>
      </c>
      <c r="O1744">
        <v>60</v>
      </c>
      <c r="P1744">
        <v>5.7</v>
      </c>
      <c r="Q1744">
        <v>2.5000000000000001E-2</v>
      </c>
      <c r="R1744">
        <v>4.2</v>
      </c>
      <c r="S1744">
        <v>1.52</v>
      </c>
      <c r="T1744">
        <v>16</v>
      </c>
    </row>
    <row r="1745" spans="1:20" x14ac:dyDescent="0.3">
      <c r="A1745" t="s">
        <v>6727</v>
      </c>
      <c r="B1745" t="s">
        <v>6728</v>
      </c>
      <c r="C1745" s="1" t="str">
        <f t="shared" si="285"/>
        <v>21:0695</v>
      </c>
      <c r="D1745" s="1" t="str">
        <f t="shared" si="289"/>
        <v>21:0210</v>
      </c>
      <c r="E1745" t="s">
        <v>6729</v>
      </c>
      <c r="F1745" t="s">
        <v>6730</v>
      </c>
      <c r="H1745">
        <v>49.911235400000002</v>
      </c>
      <c r="I1745">
        <v>-94.982790399999999</v>
      </c>
      <c r="J1745" s="1" t="str">
        <f t="shared" si="290"/>
        <v>Fluid (lake)</v>
      </c>
      <c r="K1745" s="1" t="str">
        <f t="shared" si="291"/>
        <v>Untreated Water</v>
      </c>
      <c r="L1745">
        <v>21</v>
      </c>
      <c r="M1745" t="s">
        <v>98</v>
      </c>
      <c r="N1745">
        <v>369</v>
      </c>
      <c r="O1745">
        <v>60</v>
      </c>
      <c r="P1745">
        <v>5.7</v>
      </c>
      <c r="Q1745">
        <v>2.5000000000000001E-2</v>
      </c>
      <c r="R1745">
        <v>3.8</v>
      </c>
      <c r="S1745">
        <v>1.4</v>
      </c>
      <c r="T1745">
        <v>14</v>
      </c>
    </row>
    <row r="1746" spans="1:20" x14ac:dyDescent="0.3">
      <c r="A1746" t="s">
        <v>6731</v>
      </c>
      <c r="B1746" t="s">
        <v>6732</v>
      </c>
      <c r="C1746" s="1" t="str">
        <f t="shared" si="285"/>
        <v>21:0695</v>
      </c>
      <c r="D1746" s="1" t="str">
        <f t="shared" si="289"/>
        <v>21:0210</v>
      </c>
      <c r="E1746" t="s">
        <v>6733</v>
      </c>
      <c r="F1746" t="s">
        <v>6734</v>
      </c>
      <c r="H1746">
        <v>49.8739761</v>
      </c>
      <c r="I1746">
        <v>-95.019831600000003</v>
      </c>
      <c r="J1746" s="1" t="str">
        <f t="shared" si="290"/>
        <v>Fluid (lake)</v>
      </c>
      <c r="K1746" s="1" t="str">
        <f t="shared" si="291"/>
        <v>Untreated Water</v>
      </c>
      <c r="L1746">
        <v>21</v>
      </c>
      <c r="M1746" t="s">
        <v>103</v>
      </c>
      <c r="N1746">
        <v>370</v>
      </c>
      <c r="O1746">
        <v>70</v>
      </c>
      <c r="P1746">
        <v>5.7</v>
      </c>
      <c r="Q1746">
        <v>2.5000000000000001E-2</v>
      </c>
      <c r="R1746">
        <v>4</v>
      </c>
      <c r="S1746">
        <v>1.32</v>
      </c>
      <c r="T1746">
        <v>12</v>
      </c>
    </row>
    <row r="1747" spans="1:20" x14ac:dyDescent="0.3">
      <c r="A1747" t="s">
        <v>6735</v>
      </c>
      <c r="B1747" t="s">
        <v>6736</v>
      </c>
      <c r="C1747" s="1" t="str">
        <f t="shared" si="285"/>
        <v>21:0695</v>
      </c>
      <c r="D1747" s="1" t="str">
        <f t="shared" si="289"/>
        <v>21:0210</v>
      </c>
      <c r="E1747" t="s">
        <v>6737</v>
      </c>
      <c r="F1747" t="s">
        <v>6738</v>
      </c>
      <c r="H1747">
        <v>49.868847500000001</v>
      </c>
      <c r="I1747">
        <v>-94.964979099999994</v>
      </c>
      <c r="J1747" s="1" t="str">
        <f t="shared" si="290"/>
        <v>Fluid (lake)</v>
      </c>
      <c r="K1747" s="1" t="str">
        <f t="shared" si="291"/>
        <v>Untreated Water</v>
      </c>
      <c r="L1747">
        <v>21</v>
      </c>
      <c r="M1747" t="s">
        <v>108</v>
      </c>
      <c r="N1747">
        <v>371</v>
      </c>
      <c r="O1747">
        <v>60</v>
      </c>
      <c r="P1747">
        <v>5.7</v>
      </c>
      <c r="Q1747">
        <v>2.5000000000000001E-2</v>
      </c>
      <c r="R1747">
        <v>3.9</v>
      </c>
      <c r="S1747">
        <v>1.2</v>
      </c>
      <c r="T1747">
        <v>14</v>
      </c>
    </row>
    <row r="1748" spans="1:20" x14ac:dyDescent="0.3">
      <c r="A1748" t="s">
        <v>6739</v>
      </c>
      <c r="B1748" t="s">
        <v>6740</v>
      </c>
      <c r="C1748" s="1" t="str">
        <f t="shared" si="285"/>
        <v>21:0695</v>
      </c>
      <c r="D1748" s="1" t="str">
        <f t="shared" si="289"/>
        <v>21:0210</v>
      </c>
      <c r="E1748" t="s">
        <v>6741</v>
      </c>
      <c r="F1748" t="s">
        <v>6742</v>
      </c>
      <c r="H1748">
        <v>49.842269999999999</v>
      </c>
      <c r="I1748">
        <v>-94.985877700000003</v>
      </c>
      <c r="J1748" s="1" t="str">
        <f t="shared" si="290"/>
        <v>Fluid (lake)</v>
      </c>
      <c r="K1748" s="1" t="str">
        <f t="shared" si="291"/>
        <v>Untreated Water</v>
      </c>
      <c r="L1748">
        <v>21</v>
      </c>
      <c r="M1748" t="s">
        <v>113</v>
      </c>
      <c r="N1748">
        <v>372</v>
      </c>
      <c r="O1748">
        <v>60</v>
      </c>
      <c r="P1748">
        <v>5.7</v>
      </c>
      <c r="Q1748">
        <v>2.5000000000000001E-2</v>
      </c>
      <c r="R1748">
        <v>3.1</v>
      </c>
      <c r="S1748">
        <v>1.1599999999999999</v>
      </c>
      <c r="T1748">
        <v>11</v>
      </c>
    </row>
    <row r="1749" spans="1:20" hidden="1" x14ac:dyDescent="0.3">
      <c r="A1749" t="s">
        <v>6743</v>
      </c>
      <c r="B1749" t="s">
        <v>6744</v>
      </c>
      <c r="C1749" s="1" t="str">
        <f t="shared" si="285"/>
        <v>21:0695</v>
      </c>
      <c r="D1749" s="1" t="str">
        <f>HYPERLINK("https://geochem.nrcan.gc.ca/cdogs/content/svy/svy_e.htm", "")</f>
        <v/>
      </c>
      <c r="G1749" s="1" t="str">
        <f>HYPERLINK("https://geochem.nrcan.gc.ca/cdogs/content/cr_/cr_00082_e.htm", "82")</f>
        <v>82</v>
      </c>
      <c r="J1749" t="s">
        <v>46</v>
      </c>
      <c r="K1749" t="s">
        <v>47</v>
      </c>
      <c r="L1749">
        <v>21</v>
      </c>
      <c r="M1749" t="s">
        <v>48</v>
      </c>
      <c r="N1749">
        <v>373</v>
      </c>
      <c r="O1749">
        <v>120</v>
      </c>
      <c r="P1749">
        <v>6</v>
      </c>
      <c r="Q1749">
        <v>0.47</v>
      </c>
      <c r="R1749">
        <v>16.5</v>
      </c>
      <c r="S1749">
        <v>2.2400000000000002</v>
      </c>
      <c r="T1749">
        <v>37</v>
      </c>
    </row>
    <row r="1750" spans="1:20" x14ac:dyDescent="0.3">
      <c r="A1750" t="s">
        <v>6745</v>
      </c>
      <c r="B1750" t="s">
        <v>6746</v>
      </c>
      <c r="C1750" s="1" t="str">
        <f t="shared" si="285"/>
        <v>21:0695</v>
      </c>
      <c r="D1750" s="1" t="str">
        <f>HYPERLINK("https://geochem.nrcan.gc.ca/cdogs/content/svy/svy210210_e.htm", "21:0210")</f>
        <v>21:0210</v>
      </c>
      <c r="E1750" t="s">
        <v>6747</v>
      </c>
      <c r="F1750" t="s">
        <v>6748</v>
      </c>
      <c r="H1750">
        <v>49.793735599999998</v>
      </c>
      <c r="I1750">
        <v>-94.996105499999999</v>
      </c>
      <c r="J1750" s="1" t="str">
        <f>HYPERLINK("https://geochem.nrcan.gc.ca/cdogs/content/kwd/kwd020016_e.htm", "Fluid (lake)")</f>
        <v>Fluid (lake)</v>
      </c>
      <c r="K1750" s="1" t="str">
        <f>HYPERLINK("https://geochem.nrcan.gc.ca/cdogs/content/kwd/kwd080007_e.htm", "Untreated Water")</f>
        <v>Untreated Water</v>
      </c>
      <c r="L1750">
        <v>22</v>
      </c>
      <c r="M1750" t="s">
        <v>33</v>
      </c>
      <c r="N1750">
        <v>374</v>
      </c>
      <c r="O1750">
        <v>70</v>
      </c>
      <c r="P1750">
        <v>5.5</v>
      </c>
      <c r="Q1750">
        <v>2.5000000000000001E-2</v>
      </c>
      <c r="R1750">
        <v>2.4</v>
      </c>
      <c r="S1750">
        <v>0.88</v>
      </c>
      <c r="T1750">
        <v>4</v>
      </c>
    </row>
    <row r="1751" spans="1:20" hidden="1" x14ac:dyDescent="0.3">
      <c r="A1751" t="s">
        <v>6749</v>
      </c>
      <c r="B1751" t="s">
        <v>6750</v>
      </c>
      <c r="C1751" s="1" t="str">
        <f t="shared" si="285"/>
        <v>21:0695</v>
      </c>
      <c r="D1751" s="1" t="str">
        <f>HYPERLINK("https://geochem.nrcan.gc.ca/cdogs/content/svy/svy_e.htm", "")</f>
        <v/>
      </c>
      <c r="G1751" s="1" t="str">
        <f>HYPERLINK("https://geochem.nrcan.gc.ca/cdogs/content/cr_/cr_00082_e.htm", "82")</f>
        <v>82</v>
      </c>
      <c r="J1751" t="s">
        <v>46</v>
      </c>
      <c r="K1751" t="s">
        <v>47</v>
      </c>
      <c r="L1751">
        <v>22</v>
      </c>
      <c r="M1751" t="s">
        <v>48</v>
      </c>
      <c r="N1751">
        <v>375</v>
      </c>
      <c r="O1751">
        <v>120</v>
      </c>
      <c r="P1751">
        <v>6.1</v>
      </c>
      <c r="Q1751">
        <v>0.35</v>
      </c>
      <c r="R1751">
        <v>17</v>
      </c>
      <c r="S1751">
        <v>2.2400000000000002</v>
      </c>
      <c r="T1751">
        <v>37</v>
      </c>
    </row>
    <row r="1752" spans="1:20" x14ac:dyDescent="0.3">
      <c r="A1752" t="s">
        <v>6751</v>
      </c>
      <c r="B1752" t="s">
        <v>6752</v>
      </c>
      <c r="C1752" s="1" t="str">
        <f t="shared" si="285"/>
        <v>21:0695</v>
      </c>
      <c r="D1752" s="1" t="str">
        <f t="shared" ref="D1752:D1775" si="292">HYPERLINK("https://geochem.nrcan.gc.ca/cdogs/content/svy/svy210210_e.htm", "21:0210")</f>
        <v>21:0210</v>
      </c>
      <c r="E1752" t="s">
        <v>6753</v>
      </c>
      <c r="F1752" t="s">
        <v>6754</v>
      </c>
      <c r="H1752">
        <v>49.818046699999996</v>
      </c>
      <c r="I1752">
        <v>-94.948211000000001</v>
      </c>
      <c r="J1752" s="1" t="str">
        <f t="shared" ref="J1752:J1775" si="293">HYPERLINK("https://geochem.nrcan.gc.ca/cdogs/content/kwd/kwd020016_e.htm", "Fluid (lake)")</f>
        <v>Fluid (lake)</v>
      </c>
      <c r="K1752" s="1" t="str">
        <f t="shared" ref="K1752:K1775" si="294">HYPERLINK("https://geochem.nrcan.gc.ca/cdogs/content/kwd/kwd080007_e.htm", "Untreated Water")</f>
        <v>Untreated Water</v>
      </c>
      <c r="L1752">
        <v>22</v>
      </c>
      <c r="M1752" t="s">
        <v>38</v>
      </c>
      <c r="N1752">
        <v>376</v>
      </c>
      <c r="O1752">
        <v>100</v>
      </c>
      <c r="P1752">
        <v>5.8</v>
      </c>
      <c r="Q1752">
        <v>2.5000000000000001E-2</v>
      </c>
      <c r="R1752">
        <v>4.5</v>
      </c>
      <c r="S1752">
        <v>1.56</v>
      </c>
      <c r="T1752">
        <v>16</v>
      </c>
    </row>
    <row r="1753" spans="1:20" x14ac:dyDescent="0.3">
      <c r="A1753" t="s">
        <v>6755</v>
      </c>
      <c r="B1753" t="s">
        <v>6756</v>
      </c>
      <c r="C1753" s="1" t="str">
        <f t="shared" si="285"/>
        <v>21:0695</v>
      </c>
      <c r="D1753" s="1" t="str">
        <f t="shared" si="292"/>
        <v>21:0210</v>
      </c>
      <c r="E1753" t="s">
        <v>6757</v>
      </c>
      <c r="F1753" t="s">
        <v>6758</v>
      </c>
      <c r="H1753">
        <v>49.801649900000001</v>
      </c>
      <c r="I1753">
        <v>-94.934697400000005</v>
      </c>
      <c r="J1753" s="1" t="str">
        <f t="shared" si="293"/>
        <v>Fluid (lake)</v>
      </c>
      <c r="K1753" s="1" t="str">
        <f t="shared" si="294"/>
        <v>Untreated Water</v>
      </c>
      <c r="L1753">
        <v>22</v>
      </c>
      <c r="M1753" t="s">
        <v>24</v>
      </c>
      <c r="N1753">
        <v>377</v>
      </c>
      <c r="O1753">
        <v>100</v>
      </c>
      <c r="P1753">
        <v>5.6</v>
      </c>
      <c r="Q1753">
        <v>2.5000000000000001E-2</v>
      </c>
      <c r="R1753">
        <v>4.3</v>
      </c>
      <c r="S1753">
        <v>1.36</v>
      </c>
      <c r="T1753">
        <v>11</v>
      </c>
    </row>
    <row r="1754" spans="1:20" x14ac:dyDescent="0.3">
      <c r="A1754" t="s">
        <v>6759</v>
      </c>
      <c r="B1754" t="s">
        <v>6760</v>
      </c>
      <c r="C1754" s="1" t="str">
        <f t="shared" si="285"/>
        <v>21:0695</v>
      </c>
      <c r="D1754" s="1" t="str">
        <f t="shared" si="292"/>
        <v>21:0210</v>
      </c>
      <c r="E1754" t="s">
        <v>6757</v>
      </c>
      <c r="F1754" t="s">
        <v>6761</v>
      </c>
      <c r="H1754">
        <v>49.801649900000001</v>
      </c>
      <c r="I1754">
        <v>-94.934697400000005</v>
      </c>
      <c r="J1754" s="1" t="str">
        <f t="shared" si="293"/>
        <v>Fluid (lake)</v>
      </c>
      <c r="K1754" s="1" t="str">
        <f t="shared" si="294"/>
        <v>Untreated Water</v>
      </c>
      <c r="L1754">
        <v>22</v>
      </c>
      <c r="M1754" t="s">
        <v>28</v>
      </c>
      <c r="N1754">
        <v>378</v>
      </c>
      <c r="O1754">
        <v>70</v>
      </c>
      <c r="P1754">
        <v>5.7</v>
      </c>
      <c r="Q1754">
        <v>2.5000000000000001E-2</v>
      </c>
      <c r="R1754">
        <v>3.8</v>
      </c>
      <c r="S1754">
        <v>1.44</v>
      </c>
      <c r="T1754">
        <v>11</v>
      </c>
    </row>
    <row r="1755" spans="1:20" x14ac:dyDescent="0.3">
      <c r="A1755" t="s">
        <v>6762</v>
      </c>
      <c r="B1755" t="s">
        <v>6763</v>
      </c>
      <c r="C1755" s="1" t="str">
        <f t="shared" si="285"/>
        <v>21:0695</v>
      </c>
      <c r="D1755" s="1" t="str">
        <f t="shared" si="292"/>
        <v>21:0210</v>
      </c>
      <c r="E1755" t="s">
        <v>6764</v>
      </c>
      <c r="F1755" t="s">
        <v>6765</v>
      </c>
      <c r="H1755">
        <v>49.755909299999999</v>
      </c>
      <c r="I1755">
        <v>-94.928738600000003</v>
      </c>
      <c r="J1755" s="1" t="str">
        <f t="shared" si="293"/>
        <v>Fluid (lake)</v>
      </c>
      <c r="K1755" s="1" t="str">
        <f t="shared" si="294"/>
        <v>Untreated Water</v>
      </c>
      <c r="L1755">
        <v>22</v>
      </c>
      <c r="M1755" t="s">
        <v>43</v>
      </c>
      <c r="N1755">
        <v>379</v>
      </c>
      <c r="O1755">
        <v>70</v>
      </c>
      <c r="P1755">
        <v>5.7</v>
      </c>
      <c r="Q1755">
        <v>2.5000000000000001E-2</v>
      </c>
      <c r="R1755">
        <v>3.3</v>
      </c>
      <c r="S1755">
        <v>1.2</v>
      </c>
      <c r="T1755">
        <v>8</v>
      </c>
    </row>
    <row r="1756" spans="1:20" x14ac:dyDescent="0.3">
      <c r="A1756" t="s">
        <v>6766</v>
      </c>
      <c r="B1756" t="s">
        <v>6767</v>
      </c>
      <c r="C1756" s="1" t="str">
        <f t="shared" si="285"/>
        <v>21:0695</v>
      </c>
      <c r="D1756" s="1" t="str">
        <f t="shared" si="292"/>
        <v>21:0210</v>
      </c>
      <c r="E1756" t="s">
        <v>6768</v>
      </c>
      <c r="F1756" t="s">
        <v>6769</v>
      </c>
      <c r="H1756">
        <v>49.756478000000001</v>
      </c>
      <c r="I1756">
        <v>-94.877735099999995</v>
      </c>
      <c r="J1756" s="1" t="str">
        <f t="shared" si="293"/>
        <v>Fluid (lake)</v>
      </c>
      <c r="K1756" s="1" t="str">
        <f t="shared" si="294"/>
        <v>Untreated Water</v>
      </c>
      <c r="L1756">
        <v>22</v>
      </c>
      <c r="M1756" t="s">
        <v>53</v>
      </c>
      <c r="N1756">
        <v>380</v>
      </c>
      <c r="O1756">
        <v>60</v>
      </c>
      <c r="P1756">
        <v>5.5</v>
      </c>
      <c r="Q1756">
        <v>2.5000000000000001E-2</v>
      </c>
      <c r="R1756">
        <v>2.5</v>
      </c>
      <c r="S1756">
        <v>0.8</v>
      </c>
      <c r="T1756">
        <v>7</v>
      </c>
    </row>
    <row r="1757" spans="1:20" x14ac:dyDescent="0.3">
      <c r="A1757" t="s">
        <v>6770</v>
      </c>
      <c r="B1757" t="s">
        <v>6771</v>
      </c>
      <c r="C1757" s="1" t="str">
        <f t="shared" si="285"/>
        <v>21:0695</v>
      </c>
      <c r="D1757" s="1" t="str">
        <f t="shared" si="292"/>
        <v>21:0210</v>
      </c>
      <c r="E1757" t="s">
        <v>6772</v>
      </c>
      <c r="F1757" t="s">
        <v>6773</v>
      </c>
      <c r="H1757">
        <v>49.797557699999999</v>
      </c>
      <c r="I1757">
        <v>-94.880060200000003</v>
      </c>
      <c r="J1757" s="1" t="str">
        <f t="shared" si="293"/>
        <v>Fluid (lake)</v>
      </c>
      <c r="K1757" s="1" t="str">
        <f t="shared" si="294"/>
        <v>Untreated Water</v>
      </c>
      <c r="L1757">
        <v>22</v>
      </c>
      <c r="M1757" t="s">
        <v>58</v>
      </c>
      <c r="N1757">
        <v>381</v>
      </c>
      <c r="O1757">
        <v>60</v>
      </c>
      <c r="P1757">
        <v>5.7</v>
      </c>
      <c r="Q1757">
        <v>2.5000000000000001E-2</v>
      </c>
      <c r="R1757">
        <v>4.3</v>
      </c>
      <c r="S1757">
        <v>1.32</v>
      </c>
      <c r="T1757">
        <v>16</v>
      </c>
    </row>
    <row r="1758" spans="1:20" x14ac:dyDescent="0.3">
      <c r="A1758" t="s">
        <v>6774</v>
      </c>
      <c r="B1758" t="s">
        <v>6775</v>
      </c>
      <c r="C1758" s="1" t="str">
        <f t="shared" si="285"/>
        <v>21:0695</v>
      </c>
      <c r="D1758" s="1" t="str">
        <f t="shared" si="292"/>
        <v>21:0210</v>
      </c>
      <c r="E1758" t="s">
        <v>6776</v>
      </c>
      <c r="F1758" t="s">
        <v>6777</v>
      </c>
      <c r="H1758">
        <v>49.843253900000001</v>
      </c>
      <c r="I1758">
        <v>-94.910249699999994</v>
      </c>
      <c r="J1758" s="1" t="str">
        <f t="shared" si="293"/>
        <v>Fluid (lake)</v>
      </c>
      <c r="K1758" s="1" t="str">
        <f t="shared" si="294"/>
        <v>Untreated Water</v>
      </c>
      <c r="L1758">
        <v>22</v>
      </c>
      <c r="M1758" t="s">
        <v>63</v>
      </c>
      <c r="N1758">
        <v>382</v>
      </c>
      <c r="O1758">
        <v>70</v>
      </c>
      <c r="P1758">
        <v>5.7</v>
      </c>
      <c r="Q1758">
        <v>2.5000000000000001E-2</v>
      </c>
      <c r="R1758">
        <v>3.7</v>
      </c>
      <c r="S1758">
        <v>1.44</v>
      </c>
      <c r="T1758">
        <v>13</v>
      </c>
    </row>
    <row r="1759" spans="1:20" x14ac:dyDescent="0.3">
      <c r="A1759" t="s">
        <v>6778</v>
      </c>
      <c r="B1759" t="s">
        <v>6779</v>
      </c>
      <c r="C1759" s="1" t="str">
        <f t="shared" si="285"/>
        <v>21:0695</v>
      </c>
      <c r="D1759" s="1" t="str">
        <f t="shared" si="292"/>
        <v>21:0210</v>
      </c>
      <c r="E1759" t="s">
        <v>6780</v>
      </c>
      <c r="F1759" t="s">
        <v>6781</v>
      </c>
      <c r="H1759">
        <v>49.838372800000002</v>
      </c>
      <c r="I1759">
        <v>-94.870377399999995</v>
      </c>
      <c r="J1759" s="1" t="str">
        <f t="shared" si="293"/>
        <v>Fluid (lake)</v>
      </c>
      <c r="K1759" s="1" t="str">
        <f t="shared" si="294"/>
        <v>Untreated Water</v>
      </c>
      <c r="L1759">
        <v>22</v>
      </c>
      <c r="M1759" t="s">
        <v>68</v>
      </c>
      <c r="N1759">
        <v>383</v>
      </c>
      <c r="O1759">
        <v>50</v>
      </c>
      <c r="P1759">
        <v>5.5</v>
      </c>
      <c r="Q1759">
        <v>2.5000000000000001E-2</v>
      </c>
      <c r="R1759">
        <v>2.8</v>
      </c>
      <c r="S1759">
        <v>1.2</v>
      </c>
      <c r="T1759">
        <v>10</v>
      </c>
    </row>
    <row r="1760" spans="1:20" x14ac:dyDescent="0.3">
      <c r="A1760" t="s">
        <v>6782</v>
      </c>
      <c r="B1760" t="s">
        <v>6783</v>
      </c>
      <c r="C1760" s="1" t="str">
        <f t="shared" si="285"/>
        <v>21:0695</v>
      </c>
      <c r="D1760" s="1" t="str">
        <f t="shared" si="292"/>
        <v>21:0210</v>
      </c>
      <c r="E1760" t="s">
        <v>6784</v>
      </c>
      <c r="F1760" t="s">
        <v>6785</v>
      </c>
      <c r="H1760">
        <v>49.869954100000001</v>
      </c>
      <c r="I1760">
        <v>-94.867074299999999</v>
      </c>
      <c r="J1760" s="1" t="str">
        <f t="shared" si="293"/>
        <v>Fluid (lake)</v>
      </c>
      <c r="K1760" s="1" t="str">
        <f t="shared" si="294"/>
        <v>Untreated Water</v>
      </c>
      <c r="L1760">
        <v>22</v>
      </c>
      <c r="M1760" t="s">
        <v>73</v>
      </c>
      <c r="N1760">
        <v>384</v>
      </c>
      <c r="O1760">
        <v>50</v>
      </c>
      <c r="P1760">
        <v>5.6</v>
      </c>
      <c r="Q1760">
        <v>2.5000000000000001E-2</v>
      </c>
      <c r="R1760">
        <v>3.5</v>
      </c>
      <c r="S1760">
        <v>1.32</v>
      </c>
      <c r="T1760">
        <v>12</v>
      </c>
    </row>
    <row r="1761" spans="1:20" x14ac:dyDescent="0.3">
      <c r="A1761" t="s">
        <v>6786</v>
      </c>
      <c r="B1761" t="s">
        <v>6787</v>
      </c>
      <c r="C1761" s="1" t="str">
        <f t="shared" ref="C1761:C1824" si="295">HYPERLINK("https://geochem.nrcan.gc.ca/cdogs/content/bdl/bdl210695_e.htm", "21:0695")</f>
        <v>21:0695</v>
      </c>
      <c r="D1761" s="1" t="str">
        <f t="shared" si="292"/>
        <v>21:0210</v>
      </c>
      <c r="E1761" t="s">
        <v>6788</v>
      </c>
      <c r="F1761" t="s">
        <v>6789</v>
      </c>
      <c r="H1761">
        <v>49.899315600000001</v>
      </c>
      <c r="I1761">
        <v>-94.816627100000005</v>
      </c>
      <c r="J1761" s="1" t="str">
        <f t="shared" si="293"/>
        <v>Fluid (lake)</v>
      </c>
      <c r="K1761" s="1" t="str">
        <f t="shared" si="294"/>
        <v>Untreated Water</v>
      </c>
      <c r="L1761">
        <v>22</v>
      </c>
      <c r="M1761" t="s">
        <v>78</v>
      </c>
      <c r="N1761">
        <v>385</v>
      </c>
      <c r="O1761">
        <v>60</v>
      </c>
      <c r="P1761">
        <v>5.8</v>
      </c>
      <c r="Q1761">
        <v>2.5000000000000001E-2</v>
      </c>
      <c r="R1761">
        <v>4</v>
      </c>
      <c r="S1761">
        <v>1.52</v>
      </c>
      <c r="T1761">
        <v>15</v>
      </c>
    </row>
    <row r="1762" spans="1:20" x14ac:dyDescent="0.3">
      <c r="A1762" t="s">
        <v>6790</v>
      </c>
      <c r="B1762" t="s">
        <v>6791</v>
      </c>
      <c r="C1762" s="1" t="str">
        <f t="shared" si="295"/>
        <v>21:0695</v>
      </c>
      <c r="D1762" s="1" t="str">
        <f t="shared" si="292"/>
        <v>21:0210</v>
      </c>
      <c r="E1762" t="s">
        <v>6792</v>
      </c>
      <c r="F1762" t="s">
        <v>6793</v>
      </c>
      <c r="H1762">
        <v>49.927852700000003</v>
      </c>
      <c r="I1762">
        <v>-94.835702499999996</v>
      </c>
      <c r="J1762" s="1" t="str">
        <f t="shared" si="293"/>
        <v>Fluid (lake)</v>
      </c>
      <c r="K1762" s="1" t="str">
        <f t="shared" si="294"/>
        <v>Untreated Water</v>
      </c>
      <c r="L1762">
        <v>22</v>
      </c>
      <c r="M1762" t="s">
        <v>83</v>
      </c>
      <c r="N1762">
        <v>386</v>
      </c>
      <c r="O1762">
        <v>60</v>
      </c>
      <c r="P1762">
        <v>5.8</v>
      </c>
      <c r="Q1762">
        <v>2.5000000000000001E-2</v>
      </c>
      <c r="R1762">
        <v>4.3</v>
      </c>
      <c r="S1762">
        <v>1.52</v>
      </c>
      <c r="T1762">
        <v>15</v>
      </c>
    </row>
    <row r="1763" spans="1:20" x14ac:dyDescent="0.3">
      <c r="A1763" t="s">
        <v>6794</v>
      </c>
      <c r="B1763" t="s">
        <v>6795</v>
      </c>
      <c r="C1763" s="1" t="str">
        <f t="shared" si="295"/>
        <v>21:0695</v>
      </c>
      <c r="D1763" s="1" t="str">
        <f t="shared" si="292"/>
        <v>21:0210</v>
      </c>
      <c r="E1763" t="s">
        <v>6796</v>
      </c>
      <c r="F1763" t="s">
        <v>6797</v>
      </c>
      <c r="H1763">
        <v>49.944367200000002</v>
      </c>
      <c r="I1763">
        <v>-94.841961800000007</v>
      </c>
      <c r="J1763" s="1" t="str">
        <f t="shared" si="293"/>
        <v>Fluid (lake)</v>
      </c>
      <c r="K1763" s="1" t="str">
        <f t="shared" si="294"/>
        <v>Untreated Water</v>
      </c>
      <c r="L1763">
        <v>22</v>
      </c>
      <c r="M1763" t="s">
        <v>88</v>
      </c>
      <c r="N1763">
        <v>387</v>
      </c>
      <c r="O1763">
        <v>70</v>
      </c>
      <c r="P1763">
        <v>5.8</v>
      </c>
      <c r="Q1763">
        <v>2.5000000000000001E-2</v>
      </c>
      <c r="R1763">
        <v>4.3</v>
      </c>
      <c r="S1763">
        <v>1.56</v>
      </c>
      <c r="T1763">
        <v>15</v>
      </c>
    </row>
    <row r="1764" spans="1:20" x14ac:dyDescent="0.3">
      <c r="A1764" t="s">
        <v>6798</v>
      </c>
      <c r="B1764" t="s">
        <v>6799</v>
      </c>
      <c r="C1764" s="1" t="str">
        <f t="shared" si="295"/>
        <v>21:0695</v>
      </c>
      <c r="D1764" s="1" t="str">
        <f t="shared" si="292"/>
        <v>21:0210</v>
      </c>
      <c r="E1764" t="s">
        <v>6800</v>
      </c>
      <c r="F1764" t="s">
        <v>6801</v>
      </c>
      <c r="H1764">
        <v>49.984647299999999</v>
      </c>
      <c r="I1764">
        <v>-94.835674600000004</v>
      </c>
      <c r="J1764" s="1" t="str">
        <f t="shared" si="293"/>
        <v>Fluid (lake)</v>
      </c>
      <c r="K1764" s="1" t="str">
        <f t="shared" si="294"/>
        <v>Untreated Water</v>
      </c>
      <c r="L1764">
        <v>22</v>
      </c>
      <c r="M1764" t="s">
        <v>93</v>
      </c>
      <c r="N1764">
        <v>388</v>
      </c>
      <c r="O1764">
        <v>60</v>
      </c>
      <c r="P1764">
        <v>5.7</v>
      </c>
      <c r="Q1764">
        <v>2.5000000000000001E-2</v>
      </c>
      <c r="R1764">
        <v>3.3</v>
      </c>
      <c r="S1764">
        <v>0.96</v>
      </c>
      <c r="T1764">
        <v>11</v>
      </c>
    </row>
    <row r="1765" spans="1:20" x14ac:dyDescent="0.3">
      <c r="A1765" t="s">
        <v>6802</v>
      </c>
      <c r="B1765" t="s">
        <v>6803</v>
      </c>
      <c r="C1765" s="1" t="str">
        <f t="shared" si="295"/>
        <v>21:0695</v>
      </c>
      <c r="D1765" s="1" t="str">
        <f t="shared" si="292"/>
        <v>21:0210</v>
      </c>
      <c r="E1765" t="s">
        <v>6804</v>
      </c>
      <c r="F1765" t="s">
        <v>6805</v>
      </c>
      <c r="H1765">
        <v>49.995372400000001</v>
      </c>
      <c r="I1765">
        <v>-94.787134699999996</v>
      </c>
      <c r="J1765" s="1" t="str">
        <f t="shared" si="293"/>
        <v>Fluid (lake)</v>
      </c>
      <c r="K1765" s="1" t="str">
        <f t="shared" si="294"/>
        <v>Untreated Water</v>
      </c>
      <c r="L1765">
        <v>22</v>
      </c>
      <c r="M1765" t="s">
        <v>98</v>
      </c>
      <c r="N1765">
        <v>389</v>
      </c>
      <c r="O1765">
        <v>70</v>
      </c>
      <c r="P1765">
        <v>5.7</v>
      </c>
      <c r="Q1765">
        <v>2.5000000000000001E-2</v>
      </c>
      <c r="R1765">
        <v>3.9</v>
      </c>
      <c r="S1765">
        <v>1.4</v>
      </c>
      <c r="T1765">
        <v>16</v>
      </c>
    </row>
    <row r="1766" spans="1:20" x14ac:dyDescent="0.3">
      <c r="A1766" t="s">
        <v>6806</v>
      </c>
      <c r="B1766" t="s">
        <v>6807</v>
      </c>
      <c r="C1766" s="1" t="str">
        <f t="shared" si="295"/>
        <v>21:0695</v>
      </c>
      <c r="D1766" s="1" t="str">
        <f t="shared" si="292"/>
        <v>21:0210</v>
      </c>
      <c r="E1766" t="s">
        <v>6808</v>
      </c>
      <c r="F1766" t="s">
        <v>6809</v>
      </c>
      <c r="H1766">
        <v>49.985787000000002</v>
      </c>
      <c r="I1766">
        <v>-94.711850799999993</v>
      </c>
      <c r="J1766" s="1" t="str">
        <f t="shared" si="293"/>
        <v>Fluid (lake)</v>
      </c>
      <c r="K1766" s="1" t="str">
        <f t="shared" si="294"/>
        <v>Untreated Water</v>
      </c>
      <c r="L1766">
        <v>22</v>
      </c>
      <c r="M1766" t="s">
        <v>103</v>
      </c>
      <c r="N1766">
        <v>390</v>
      </c>
      <c r="O1766">
        <v>80</v>
      </c>
      <c r="P1766">
        <v>6.1</v>
      </c>
      <c r="Q1766">
        <v>2.5000000000000001E-2</v>
      </c>
      <c r="R1766">
        <v>12</v>
      </c>
      <c r="S1766">
        <v>4.2</v>
      </c>
      <c r="T1766">
        <v>47</v>
      </c>
    </row>
    <row r="1767" spans="1:20" x14ac:dyDescent="0.3">
      <c r="A1767" t="s">
        <v>6810</v>
      </c>
      <c r="B1767" t="s">
        <v>6811</v>
      </c>
      <c r="C1767" s="1" t="str">
        <f t="shared" si="295"/>
        <v>21:0695</v>
      </c>
      <c r="D1767" s="1" t="str">
        <f t="shared" si="292"/>
        <v>21:0210</v>
      </c>
      <c r="E1767" t="s">
        <v>6812</v>
      </c>
      <c r="F1767" t="s">
        <v>6813</v>
      </c>
      <c r="H1767">
        <v>49.975307399999998</v>
      </c>
      <c r="I1767">
        <v>-94.632062000000005</v>
      </c>
      <c r="J1767" s="1" t="str">
        <f t="shared" si="293"/>
        <v>Fluid (lake)</v>
      </c>
      <c r="K1767" s="1" t="str">
        <f t="shared" si="294"/>
        <v>Untreated Water</v>
      </c>
      <c r="L1767">
        <v>22</v>
      </c>
      <c r="M1767" t="s">
        <v>108</v>
      </c>
      <c r="N1767">
        <v>391</v>
      </c>
      <c r="O1767">
        <v>70</v>
      </c>
      <c r="P1767">
        <v>6.2</v>
      </c>
      <c r="Q1767">
        <v>2.5000000000000001E-2</v>
      </c>
      <c r="R1767">
        <v>13.5</v>
      </c>
      <c r="S1767">
        <v>4.5999999999999996</v>
      </c>
      <c r="T1767">
        <v>48</v>
      </c>
    </row>
    <row r="1768" spans="1:20" x14ac:dyDescent="0.3">
      <c r="A1768" t="s">
        <v>6814</v>
      </c>
      <c r="B1768" t="s">
        <v>6815</v>
      </c>
      <c r="C1768" s="1" t="str">
        <f t="shared" si="295"/>
        <v>21:0695</v>
      </c>
      <c r="D1768" s="1" t="str">
        <f t="shared" si="292"/>
        <v>21:0210</v>
      </c>
      <c r="E1768" t="s">
        <v>6816</v>
      </c>
      <c r="F1768" t="s">
        <v>6817</v>
      </c>
      <c r="H1768">
        <v>49.989807999999996</v>
      </c>
      <c r="I1768">
        <v>-94.575393500000004</v>
      </c>
      <c r="J1768" s="1" t="str">
        <f t="shared" si="293"/>
        <v>Fluid (lake)</v>
      </c>
      <c r="K1768" s="1" t="str">
        <f t="shared" si="294"/>
        <v>Untreated Water</v>
      </c>
      <c r="L1768">
        <v>22</v>
      </c>
      <c r="M1768" t="s">
        <v>113</v>
      </c>
      <c r="N1768">
        <v>392</v>
      </c>
      <c r="O1768">
        <v>60</v>
      </c>
      <c r="P1768">
        <v>5.7</v>
      </c>
      <c r="Q1768">
        <v>2.5000000000000001E-2</v>
      </c>
      <c r="R1768">
        <v>2.7</v>
      </c>
      <c r="S1768">
        <v>1.04</v>
      </c>
      <c r="T1768">
        <v>6</v>
      </c>
    </row>
    <row r="1769" spans="1:20" x14ac:dyDescent="0.3">
      <c r="A1769" t="s">
        <v>6818</v>
      </c>
      <c r="B1769" t="s">
        <v>6819</v>
      </c>
      <c r="C1769" s="1" t="str">
        <f t="shared" si="295"/>
        <v>21:0695</v>
      </c>
      <c r="D1769" s="1" t="str">
        <f t="shared" si="292"/>
        <v>21:0210</v>
      </c>
      <c r="E1769" t="s">
        <v>6820</v>
      </c>
      <c r="F1769" t="s">
        <v>6821</v>
      </c>
      <c r="H1769">
        <v>49.975976500000002</v>
      </c>
      <c r="I1769">
        <v>-94.549850399999997</v>
      </c>
      <c r="J1769" s="1" t="str">
        <f t="shared" si="293"/>
        <v>Fluid (lake)</v>
      </c>
      <c r="K1769" s="1" t="str">
        <f t="shared" si="294"/>
        <v>Untreated Water</v>
      </c>
      <c r="L1769">
        <v>23</v>
      </c>
      <c r="M1769" t="s">
        <v>33</v>
      </c>
      <c r="N1769">
        <v>393</v>
      </c>
      <c r="O1769">
        <v>70</v>
      </c>
      <c r="P1769">
        <v>5.6</v>
      </c>
      <c r="Q1769">
        <v>2.5000000000000001E-2</v>
      </c>
      <c r="R1769">
        <v>3.7</v>
      </c>
      <c r="S1769">
        <v>1.32</v>
      </c>
      <c r="T1769">
        <v>13</v>
      </c>
    </row>
    <row r="1770" spans="1:20" x14ac:dyDescent="0.3">
      <c r="A1770" t="s">
        <v>6822</v>
      </c>
      <c r="B1770" t="s">
        <v>6823</v>
      </c>
      <c r="C1770" s="1" t="str">
        <f t="shared" si="295"/>
        <v>21:0695</v>
      </c>
      <c r="D1770" s="1" t="str">
        <f t="shared" si="292"/>
        <v>21:0210</v>
      </c>
      <c r="E1770" t="s">
        <v>6824</v>
      </c>
      <c r="F1770" t="s">
        <v>6825</v>
      </c>
      <c r="H1770">
        <v>49.997432000000003</v>
      </c>
      <c r="I1770">
        <v>-94.5347309</v>
      </c>
      <c r="J1770" s="1" t="str">
        <f t="shared" si="293"/>
        <v>Fluid (lake)</v>
      </c>
      <c r="K1770" s="1" t="str">
        <f t="shared" si="294"/>
        <v>Untreated Water</v>
      </c>
      <c r="L1770">
        <v>23</v>
      </c>
      <c r="M1770" t="s">
        <v>38</v>
      </c>
      <c r="N1770">
        <v>394</v>
      </c>
      <c r="O1770">
        <v>80</v>
      </c>
      <c r="P1770">
        <v>5.7</v>
      </c>
      <c r="Q1770">
        <v>2.5000000000000001E-2</v>
      </c>
      <c r="R1770">
        <v>3.7</v>
      </c>
      <c r="S1770">
        <v>1.36</v>
      </c>
      <c r="T1770">
        <v>13</v>
      </c>
    </row>
    <row r="1771" spans="1:20" x14ac:dyDescent="0.3">
      <c r="A1771" t="s">
        <v>6826</v>
      </c>
      <c r="B1771" t="s">
        <v>6827</v>
      </c>
      <c r="C1771" s="1" t="str">
        <f t="shared" si="295"/>
        <v>21:0695</v>
      </c>
      <c r="D1771" s="1" t="str">
        <f t="shared" si="292"/>
        <v>21:0210</v>
      </c>
      <c r="E1771" t="s">
        <v>6828</v>
      </c>
      <c r="F1771" t="s">
        <v>6829</v>
      </c>
      <c r="H1771">
        <v>49.989637000000002</v>
      </c>
      <c r="I1771">
        <v>-94.492433599999998</v>
      </c>
      <c r="J1771" s="1" t="str">
        <f t="shared" si="293"/>
        <v>Fluid (lake)</v>
      </c>
      <c r="K1771" s="1" t="str">
        <f t="shared" si="294"/>
        <v>Untreated Water</v>
      </c>
      <c r="L1771">
        <v>23</v>
      </c>
      <c r="M1771" t="s">
        <v>43</v>
      </c>
      <c r="N1771">
        <v>395</v>
      </c>
      <c r="O1771">
        <v>80</v>
      </c>
      <c r="P1771">
        <v>5.7</v>
      </c>
      <c r="Q1771">
        <v>2.5000000000000001E-2</v>
      </c>
      <c r="R1771">
        <v>3.9</v>
      </c>
      <c r="S1771">
        <v>1.32</v>
      </c>
      <c r="T1771">
        <v>13</v>
      </c>
    </row>
    <row r="1772" spans="1:20" x14ac:dyDescent="0.3">
      <c r="A1772" t="s">
        <v>6830</v>
      </c>
      <c r="B1772" t="s">
        <v>6831</v>
      </c>
      <c r="C1772" s="1" t="str">
        <f t="shared" si="295"/>
        <v>21:0695</v>
      </c>
      <c r="D1772" s="1" t="str">
        <f t="shared" si="292"/>
        <v>21:0210</v>
      </c>
      <c r="E1772" t="s">
        <v>6832</v>
      </c>
      <c r="F1772" t="s">
        <v>6833</v>
      </c>
      <c r="H1772">
        <v>49.951247600000002</v>
      </c>
      <c r="I1772">
        <v>-94.519461399999997</v>
      </c>
      <c r="J1772" s="1" t="str">
        <f t="shared" si="293"/>
        <v>Fluid (lake)</v>
      </c>
      <c r="K1772" s="1" t="str">
        <f t="shared" si="294"/>
        <v>Untreated Water</v>
      </c>
      <c r="L1772">
        <v>23</v>
      </c>
      <c r="M1772" t="s">
        <v>24</v>
      </c>
      <c r="N1772">
        <v>396</v>
      </c>
      <c r="O1772">
        <v>70</v>
      </c>
      <c r="P1772">
        <v>5.9</v>
      </c>
      <c r="Q1772">
        <v>2.5000000000000001E-2</v>
      </c>
      <c r="R1772">
        <v>6.9</v>
      </c>
      <c r="S1772">
        <v>3.12</v>
      </c>
      <c r="T1772">
        <v>30</v>
      </c>
    </row>
    <row r="1773" spans="1:20" x14ac:dyDescent="0.3">
      <c r="A1773" t="s">
        <v>6834</v>
      </c>
      <c r="B1773" t="s">
        <v>6835</v>
      </c>
      <c r="C1773" s="1" t="str">
        <f t="shared" si="295"/>
        <v>21:0695</v>
      </c>
      <c r="D1773" s="1" t="str">
        <f t="shared" si="292"/>
        <v>21:0210</v>
      </c>
      <c r="E1773" t="s">
        <v>6832</v>
      </c>
      <c r="F1773" t="s">
        <v>6836</v>
      </c>
      <c r="H1773">
        <v>49.951247600000002</v>
      </c>
      <c r="I1773">
        <v>-94.519461399999997</v>
      </c>
      <c r="J1773" s="1" t="str">
        <f t="shared" si="293"/>
        <v>Fluid (lake)</v>
      </c>
      <c r="K1773" s="1" t="str">
        <f t="shared" si="294"/>
        <v>Untreated Water</v>
      </c>
      <c r="L1773">
        <v>23</v>
      </c>
      <c r="M1773" t="s">
        <v>28</v>
      </c>
      <c r="N1773">
        <v>397</v>
      </c>
      <c r="O1773">
        <v>70</v>
      </c>
      <c r="P1773">
        <v>5.9</v>
      </c>
      <c r="Q1773">
        <v>2.5000000000000001E-2</v>
      </c>
      <c r="R1773">
        <v>7.2</v>
      </c>
      <c r="S1773">
        <v>3.12</v>
      </c>
      <c r="T1773">
        <v>30</v>
      </c>
    </row>
    <row r="1774" spans="1:20" x14ac:dyDescent="0.3">
      <c r="A1774" t="s">
        <v>6837</v>
      </c>
      <c r="B1774" t="s">
        <v>6838</v>
      </c>
      <c r="C1774" s="1" t="str">
        <f t="shared" si="295"/>
        <v>21:0695</v>
      </c>
      <c r="D1774" s="1" t="str">
        <f t="shared" si="292"/>
        <v>21:0210</v>
      </c>
      <c r="E1774" t="s">
        <v>6839</v>
      </c>
      <c r="F1774" t="s">
        <v>6840</v>
      </c>
      <c r="H1774">
        <v>49.949664200000001</v>
      </c>
      <c r="I1774">
        <v>-94.593850000000003</v>
      </c>
      <c r="J1774" s="1" t="str">
        <f t="shared" si="293"/>
        <v>Fluid (lake)</v>
      </c>
      <c r="K1774" s="1" t="str">
        <f t="shared" si="294"/>
        <v>Untreated Water</v>
      </c>
      <c r="L1774">
        <v>23</v>
      </c>
      <c r="M1774" t="s">
        <v>53</v>
      </c>
      <c r="N1774">
        <v>398</v>
      </c>
      <c r="O1774">
        <v>60</v>
      </c>
      <c r="P1774">
        <v>6.2</v>
      </c>
      <c r="Q1774">
        <v>2.5000000000000001E-2</v>
      </c>
      <c r="R1774">
        <v>14</v>
      </c>
      <c r="S1774">
        <v>4.4000000000000004</v>
      </c>
      <c r="T1774">
        <v>48</v>
      </c>
    </row>
    <row r="1775" spans="1:20" x14ac:dyDescent="0.3">
      <c r="A1775" t="s">
        <v>6841</v>
      </c>
      <c r="B1775" t="s">
        <v>6842</v>
      </c>
      <c r="C1775" s="1" t="str">
        <f t="shared" si="295"/>
        <v>21:0695</v>
      </c>
      <c r="D1775" s="1" t="str">
        <f t="shared" si="292"/>
        <v>21:0210</v>
      </c>
      <c r="E1775" t="s">
        <v>6843</v>
      </c>
      <c r="F1775" t="s">
        <v>6844</v>
      </c>
      <c r="H1775">
        <v>49.931017699999998</v>
      </c>
      <c r="I1775">
        <v>-94.632655499999998</v>
      </c>
      <c r="J1775" s="1" t="str">
        <f t="shared" si="293"/>
        <v>Fluid (lake)</v>
      </c>
      <c r="K1775" s="1" t="str">
        <f t="shared" si="294"/>
        <v>Untreated Water</v>
      </c>
      <c r="L1775">
        <v>23</v>
      </c>
      <c r="M1775" t="s">
        <v>58</v>
      </c>
      <c r="N1775">
        <v>399</v>
      </c>
      <c r="O1775">
        <v>60</v>
      </c>
      <c r="P1775">
        <v>6.1</v>
      </c>
      <c r="Q1775">
        <v>2.5000000000000001E-2</v>
      </c>
      <c r="R1775">
        <v>13.5</v>
      </c>
      <c r="S1775">
        <v>4.5999999999999996</v>
      </c>
      <c r="T1775">
        <v>49</v>
      </c>
    </row>
    <row r="1776" spans="1:20" hidden="1" x14ac:dyDescent="0.3">
      <c r="A1776" t="s">
        <v>6845</v>
      </c>
      <c r="B1776" t="s">
        <v>6846</v>
      </c>
      <c r="C1776" s="1" t="str">
        <f t="shared" si="295"/>
        <v>21:0695</v>
      </c>
      <c r="D1776" s="1" t="str">
        <f>HYPERLINK("https://geochem.nrcan.gc.ca/cdogs/content/svy/svy_e.htm", "")</f>
        <v/>
      </c>
      <c r="G1776" s="1" t="str">
        <f>HYPERLINK("https://geochem.nrcan.gc.ca/cdogs/content/cr_/cr_00080_e.htm", "80")</f>
        <v>80</v>
      </c>
      <c r="J1776" t="s">
        <v>46</v>
      </c>
      <c r="K1776" t="s">
        <v>47</v>
      </c>
      <c r="L1776">
        <v>23</v>
      </c>
      <c r="M1776" t="s">
        <v>48</v>
      </c>
      <c r="N1776">
        <v>400</v>
      </c>
      <c r="O1776">
        <v>60</v>
      </c>
      <c r="P1776">
        <v>6.1</v>
      </c>
      <c r="Q1776">
        <v>0.18</v>
      </c>
      <c r="R1776">
        <v>14</v>
      </c>
      <c r="S1776">
        <v>2.16</v>
      </c>
      <c r="T1776">
        <v>38</v>
      </c>
    </row>
    <row r="1777" spans="1:20" x14ac:dyDescent="0.3">
      <c r="A1777" t="s">
        <v>6847</v>
      </c>
      <c r="B1777" t="s">
        <v>6848</v>
      </c>
      <c r="C1777" s="1" t="str">
        <f t="shared" si="295"/>
        <v>21:0695</v>
      </c>
      <c r="D1777" s="1" t="str">
        <f t="shared" ref="D1777:D1796" si="296">HYPERLINK("https://geochem.nrcan.gc.ca/cdogs/content/svy/svy210210_e.htm", "21:0210")</f>
        <v>21:0210</v>
      </c>
      <c r="E1777" t="s">
        <v>6849</v>
      </c>
      <c r="F1777" t="s">
        <v>6850</v>
      </c>
      <c r="H1777">
        <v>49.945246500000003</v>
      </c>
      <c r="I1777">
        <v>-94.679942699999998</v>
      </c>
      <c r="J1777" s="1" t="str">
        <f t="shared" ref="J1777:J1796" si="297">HYPERLINK("https://geochem.nrcan.gc.ca/cdogs/content/kwd/kwd020016_e.htm", "Fluid (lake)")</f>
        <v>Fluid (lake)</v>
      </c>
      <c r="K1777" s="1" t="str">
        <f t="shared" ref="K1777:K1796" si="298">HYPERLINK("https://geochem.nrcan.gc.ca/cdogs/content/kwd/kwd080007_e.htm", "Untreated Water")</f>
        <v>Untreated Water</v>
      </c>
      <c r="L1777">
        <v>23</v>
      </c>
      <c r="M1777" t="s">
        <v>63</v>
      </c>
      <c r="N1777">
        <v>401</v>
      </c>
      <c r="O1777">
        <v>50</v>
      </c>
      <c r="P1777">
        <v>6.2</v>
      </c>
      <c r="Q1777">
        <v>2.5000000000000001E-2</v>
      </c>
      <c r="R1777">
        <v>13</v>
      </c>
      <c r="S1777">
        <v>4.2</v>
      </c>
      <c r="T1777">
        <v>49</v>
      </c>
    </row>
    <row r="1778" spans="1:20" x14ac:dyDescent="0.3">
      <c r="A1778" t="s">
        <v>6851</v>
      </c>
      <c r="B1778" t="s">
        <v>6852</v>
      </c>
      <c r="C1778" s="1" t="str">
        <f t="shared" si="295"/>
        <v>21:0695</v>
      </c>
      <c r="D1778" s="1" t="str">
        <f t="shared" si="296"/>
        <v>21:0210</v>
      </c>
      <c r="E1778" t="s">
        <v>6853</v>
      </c>
      <c r="F1778" t="s">
        <v>6854</v>
      </c>
      <c r="H1778">
        <v>49.947714699999999</v>
      </c>
      <c r="I1778">
        <v>-94.746046199999995</v>
      </c>
      <c r="J1778" s="1" t="str">
        <f t="shared" si="297"/>
        <v>Fluid (lake)</v>
      </c>
      <c r="K1778" s="1" t="str">
        <f t="shared" si="298"/>
        <v>Untreated Water</v>
      </c>
      <c r="L1778">
        <v>23</v>
      </c>
      <c r="M1778" t="s">
        <v>68</v>
      </c>
      <c r="N1778">
        <v>402</v>
      </c>
      <c r="O1778">
        <v>60</v>
      </c>
      <c r="P1778">
        <v>5.8</v>
      </c>
      <c r="Q1778">
        <v>2.5000000000000001E-2</v>
      </c>
      <c r="R1778">
        <v>4.7</v>
      </c>
      <c r="S1778">
        <v>1.6</v>
      </c>
      <c r="T1778">
        <v>14</v>
      </c>
    </row>
    <row r="1779" spans="1:20" x14ac:dyDescent="0.3">
      <c r="A1779" t="s">
        <v>6855</v>
      </c>
      <c r="B1779" t="s">
        <v>6856</v>
      </c>
      <c r="C1779" s="1" t="str">
        <f t="shared" si="295"/>
        <v>21:0695</v>
      </c>
      <c r="D1779" s="1" t="str">
        <f t="shared" si="296"/>
        <v>21:0210</v>
      </c>
      <c r="E1779" t="s">
        <v>6857</v>
      </c>
      <c r="F1779" t="s">
        <v>6858</v>
      </c>
      <c r="H1779">
        <v>49.954941599999998</v>
      </c>
      <c r="I1779">
        <v>-94.790558300000001</v>
      </c>
      <c r="J1779" s="1" t="str">
        <f t="shared" si="297"/>
        <v>Fluid (lake)</v>
      </c>
      <c r="K1779" s="1" t="str">
        <f t="shared" si="298"/>
        <v>Untreated Water</v>
      </c>
      <c r="L1779">
        <v>23</v>
      </c>
      <c r="M1779" t="s">
        <v>73</v>
      </c>
      <c r="N1779">
        <v>403</v>
      </c>
      <c r="O1779">
        <v>60</v>
      </c>
      <c r="P1779">
        <v>5.7</v>
      </c>
      <c r="Q1779">
        <v>2.5000000000000001E-2</v>
      </c>
      <c r="R1779">
        <v>4.2</v>
      </c>
      <c r="S1779">
        <v>1.32</v>
      </c>
      <c r="T1779">
        <v>16</v>
      </c>
    </row>
    <row r="1780" spans="1:20" x14ac:dyDescent="0.3">
      <c r="A1780" t="s">
        <v>6859</v>
      </c>
      <c r="B1780" t="s">
        <v>6860</v>
      </c>
      <c r="C1780" s="1" t="str">
        <f t="shared" si="295"/>
        <v>21:0695</v>
      </c>
      <c r="D1780" s="1" t="str">
        <f t="shared" si="296"/>
        <v>21:0210</v>
      </c>
      <c r="E1780" t="s">
        <v>6861</v>
      </c>
      <c r="F1780" t="s">
        <v>6862</v>
      </c>
      <c r="H1780">
        <v>49.908958300000002</v>
      </c>
      <c r="I1780">
        <v>-94.788310999999993</v>
      </c>
      <c r="J1780" s="1" t="str">
        <f t="shared" si="297"/>
        <v>Fluid (lake)</v>
      </c>
      <c r="K1780" s="1" t="str">
        <f t="shared" si="298"/>
        <v>Untreated Water</v>
      </c>
      <c r="L1780">
        <v>23</v>
      </c>
      <c r="M1780" t="s">
        <v>78</v>
      </c>
      <c r="N1780">
        <v>404</v>
      </c>
      <c r="O1780">
        <v>60</v>
      </c>
      <c r="P1780">
        <v>5.6</v>
      </c>
      <c r="Q1780">
        <v>2.5000000000000001E-2</v>
      </c>
      <c r="R1780">
        <v>4.3</v>
      </c>
      <c r="S1780">
        <v>1.4</v>
      </c>
      <c r="T1780">
        <v>10</v>
      </c>
    </row>
    <row r="1781" spans="1:20" x14ac:dyDescent="0.3">
      <c r="A1781" t="s">
        <v>6863</v>
      </c>
      <c r="B1781" t="s">
        <v>6864</v>
      </c>
      <c r="C1781" s="1" t="str">
        <f t="shared" si="295"/>
        <v>21:0695</v>
      </c>
      <c r="D1781" s="1" t="str">
        <f t="shared" si="296"/>
        <v>21:0210</v>
      </c>
      <c r="E1781" t="s">
        <v>6865</v>
      </c>
      <c r="F1781" t="s">
        <v>6866</v>
      </c>
      <c r="H1781">
        <v>49.9200242</v>
      </c>
      <c r="I1781">
        <v>-94.736756099999994</v>
      </c>
      <c r="J1781" s="1" t="str">
        <f t="shared" si="297"/>
        <v>Fluid (lake)</v>
      </c>
      <c r="K1781" s="1" t="str">
        <f t="shared" si="298"/>
        <v>Untreated Water</v>
      </c>
      <c r="L1781">
        <v>23</v>
      </c>
      <c r="M1781" t="s">
        <v>83</v>
      </c>
      <c r="N1781">
        <v>405</v>
      </c>
      <c r="O1781">
        <v>60</v>
      </c>
      <c r="P1781">
        <v>5.6</v>
      </c>
      <c r="Q1781">
        <v>2.5000000000000001E-2</v>
      </c>
      <c r="R1781">
        <v>2.7</v>
      </c>
      <c r="S1781">
        <v>0.8</v>
      </c>
      <c r="T1781">
        <v>8</v>
      </c>
    </row>
    <row r="1782" spans="1:20" x14ac:dyDescent="0.3">
      <c r="A1782" t="s">
        <v>6867</v>
      </c>
      <c r="B1782" t="s">
        <v>6868</v>
      </c>
      <c r="C1782" s="1" t="str">
        <f t="shared" si="295"/>
        <v>21:0695</v>
      </c>
      <c r="D1782" s="1" t="str">
        <f t="shared" si="296"/>
        <v>21:0210</v>
      </c>
      <c r="E1782" t="s">
        <v>6869</v>
      </c>
      <c r="F1782" t="s">
        <v>6870</v>
      </c>
      <c r="H1782">
        <v>49.9141786</v>
      </c>
      <c r="I1782">
        <v>-94.683027699999997</v>
      </c>
      <c r="J1782" s="1" t="str">
        <f t="shared" si="297"/>
        <v>Fluid (lake)</v>
      </c>
      <c r="K1782" s="1" t="str">
        <f t="shared" si="298"/>
        <v>Untreated Water</v>
      </c>
      <c r="L1782">
        <v>23</v>
      </c>
      <c r="M1782" t="s">
        <v>88</v>
      </c>
      <c r="N1782">
        <v>406</v>
      </c>
      <c r="O1782">
        <v>60</v>
      </c>
      <c r="P1782">
        <v>6.1</v>
      </c>
      <c r="Q1782">
        <v>2.5000000000000001E-2</v>
      </c>
      <c r="R1782">
        <v>13.5</v>
      </c>
      <c r="S1782">
        <v>4.5999999999999996</v>
      </c>
      <c r="T1782">
        <v>50</v>
      </c>
    </row>
    <row r="1783" spans="1:20" x14ac:dyDescent="0.3">
      <c r="A1783" t="s">
        <v>6871</v>
      </c>
      <c r="B1783" t="s">
        <v>6872</v>
      </c>
      <c r="C1783" s="1" t="str">
        <f t="shared" si="295"/>
        <v>21:0695</v>
      </c>
      <c r="D1783" s="1" t="str">
        <f t="shared" si="296"/>
        <v>21:0210</v>
      </c>
      <c r="E1783" t="s">
        <v>6873</v>
      </c>
      <c r="F1783" t="s">
        <v>6874</v>
      </c>
      <c r="H1783">
        <v>49.882786000000003</v>
      </c>
      <c r="I1783">
        <v>-94.717990499999999</v>
      </c>
      <c r="J1783" s="1" t="str">
        <f t="shared" si="297"/>
        <v>Fluid (lake)</v>
      </c>
      <c r="K1783" s="1" t="str">
        <f t="shared" si="298"/>
        <v>Untreated Water</v>
      </c>
      <c r="L1783">
        <v>23</v>
      </c>
      <c r="M1783" t="s">
        <v>93</v>
      </c>
      <c r="N1783">
        <v>407</v>
      </c>
      <c r="O1783">
        <v>40</v>
      </c>
      <c r="P1783">
        <v>5.8</v>
      </c>
      <c r="Q1783">
        <v>2.5000000000000001E-2</v>
      </c>
      <c r="R1783">
        <v>2.5</v>
      </c>
      <c r="S1783">
        <v>0.92</v>
      </c>
      <c r="T1783">
        <v>11</v>
      </c>
    </row>
    <row r="1784" spans="1:20" x14ac:dyDescent="0.3">
      <c r="A1784" t="s">
        <v>6875</v>
      </c>
      <c r="B1784" t="s">
        <v>6876</v>
      </c>
      <c r="C1784" s="1" t="str">
        <f t="shared" si="295"/>
        <v>21:0695</v>
      </c>
      <c r="D1784" s="1" t="str">
        <f t="shared" si="296"/>
        <v>21:0210</v>
      </c>
      <c r="E1784" t="s">
        <v>6877</v>
      </c>
      <c r="F1784" t="s">
        <v>6878</v>
      </c>
      <c r="H1784">
        <v>49.871408500000001</v>
      </c>
      <c r="I1784">
        <v>-94.786283400000002</v>
      </c>
      <c r="J1784" s="1" t="str">
        <f t="shared" si="297"/>
        <v>Fluid (lake)</v>
      </c>
      <c r="K1784" s="1" t="str">
        <f t="shared" si="298"/>
        <v>Untreated Water</v>
      </c>
      <c r="L1784">
        <v>23</v>
      </c>
      <c r="M1784" t="s">
        <v>98</v>
      </c>
      <c r="N1784">
        <v>408</v>
      </c>
      <c r="O1784">
        <v>40</v>
      </c>
      <c r="P1784">
        <v>5.4</v>
      </c>
      <c r="Q1784">
        <v>2.5000000000000001E-2</v>
      </c>
      <c r="R1784">
        <v>3.2</v>
      </c>
      <c r="S1784">
        <v>0.96</v>
      </c>
      <c r="T1784">
        <v>4</v>
      </c>
    </row>
    <row r="1785" spans="1:20" x14ac:dyDescent="0.3">
      <c r="A1785" t="s">
        <v>6879</v>
      </c>
      <c r="B1785" t="s">
        <v>6880</v>
      </c>
      <c r="C1785" s="1" t="str">
        <f t="shared" si="295"/>
        <v>21:0695</v>
      </c>
      <c r="D1785" s="1" t="str">
        <f t="shared" si="296"/>
        <v>21:0210</v>
      </c>
      <c r="E1785" t="s">
        <v>6881</v>
      </c>
      <c r="F1785" t="s">
        <v>6882</v>
      </c>
      <c r="H1785">
        <v>49.856123500000002</v>
      </c>
      <c r="I1785">
        <v>-94.774157900000006</v>
      </c>
      <c r="J1785" s="1" t="str">
        <f t="shared" si="297"/>
        <v>Fluid (lake)</v>
      </c>
      <c r="K1785" s="1" t="str">
        <f t="shared" si="298"/>
        <v>Untreated Water</v>
      </c>
      <c r="L1785">
        <v>23</v>
      </c>
      <c r="M1785" t="s">
        <v>103</v>
      </c>
      <c r="N1785">
        <v>409</v>
      </c>
      <c r="O1785">
        <v>40</v>
      </c>
      <c r="P1785">
        <v>5.6</v>
      </c>
      <c r="Q1785">
        <v>2.5000000000000001E-2</v>
      </c>
      <c r="R1785">
        <v>3</v>
      </c>
      <c r="S1785">
        <v>1.04</v>
      </c>
      <c r="T1785">
        <v>9</v>
      </c>
    </row>
    <row r="1786" spans="1:20" x14ac:dyDescent="0.3">
      <c r="A1786" t="s">
        <v>6883</v>
      </c>
      <c r="B1786" t="s">
        <v>6884</v>
      </c>
      <c r="C1786" s="1" t="str">
        <f t="shared" si="295"/>
        <v>21:0695</v>
      </c>
      <c r="D1786" s="1" t="str">
        <f t="shared" si="296"/>
        <v>21:0210</v>
      </c>
      <c r="E1786" t="s">
        <v>6885</v>
      </c>
      <c r="F1786" t="s">
        <v>6886</v>
      </c>
      <c r="H1786">
        <v>49.858612700000002</v>
      </c>
      <c r="I1786">
        <v>-94.723700300000004</v>
      </c>
      <c r="J1786" s="1" t="str">
        <f t="shared" si="297"/>
        <v>Fluid (lake)</v>
      </c>
      <c r="K1786" s="1" t="str">
        <f t="shared" si="298"/>
        <v>Untreated Water</v>
      </c>
      <c r="L1786">
        <v>23</v>
      </c>
      <c r="M1786" t="s">
        <v>108</v>
      </c>
      <c r="N1786">
        <v>410</v>
      </c>
      <c r="O1786">
        <v>50</v>
      </c>
      <c r="P1786">
        <v>5.4</v>
      </c>
      <c r="Q1786">
        <v>2.5000000000000001E-2</v>
      </c>
      <c r="R1786">
        <v>2</v>
      </c>
      <c r="S1786">
        <v>0.88</v>
      </c>
      <c r="T1786">
        <v>4</v>
      </c>
    </row>
    <row r="1787" spans="1:20" x14ac:dyDescent="0.3">
      <c r="A1787" t="s">
        <v>6887</v>
      </c>
      <c r="B1787" t="s">
        <v>6888</v>
      </c>
      <c r="C1787" s="1" t="str">
        <f t="shared" si="295"/>
        <v>21:0695</v>
      </c>
      <c r="D1787" s="1" t="str">
        <f t="shared" si="296"/>
        <v>21:0210</v>
      </c>
      <c r="E1787" t="s">
        <v>6889</v>
      </c>
      <c r="F1787" t="s">
        <v>6890</v>
      </c>
      <c r="H1787">
        <v>49.828009899999998</v>
      </c>
      <c r="I1787">
        <v>-94.736461599999998</v>
      </c>
      <c r="J1787" s="1" t="str">
        <f t="shared" si="297"/>
        <v>Fluid (lake)</v>
      </c>
      <c r="K1787" s="1" t="str">
        <f t="shared" si="298"/>
        <v>Untreated Water</v>
      </c>
      <c r="L1787">
        <v>23</v>
      </c>
      <c r="M1787" t="s">
        <v>113</v>
      </c>
      <c r="N1787">
        <v>411</v>
      </c>
      <c r="O1787">
        <v>50</v>
      </c>
      <c r="P1787">
        <v>5.6</v>
      </c>
      <c r="Q1787">
        <v>2.5000000000000001E-2</v>
      </c>
      <c r="R1787">
        <v>3.3</v>
      </c>
      <c r="S1787">
        <v>1.36</v>
      </c>
      <c r="T1787">
        <v>13</v>
      </c>
    </row>
    <row r="1788" spans="1:20" x14ac:dyDescent="0.3">
      <c r="A1788" t="s">
        <v>6891</v>
      </c>
      <c r="B1788" t="s">
        <v>6892</v>
      </c>
      <c r="C1788" s="1" t="str">
        <f t="shared" si="295"/>
        <v>21:0695</v>
      </c>
      <c r="D1788" s="1" t="str">
        <f t="shared" si="296"/>
        <v>21:0210</v>
      </c>
      <c r="E1788" t="s">
        <v>6893</v>
      </c>
      <c r="F1788" t="s">
        <v>6894</v>
      </c>
      <c r="H1788">
        <v>49.825470299999999</v>
      </c>
      <c r="I1788">
        <v>-94.774621199999999</v>
      </c>
      <c r="J1788" s="1" t="str">
        <f t="shared" si="297"/>
        <v>Fluid (lake)</v>
      </c>
      <c r="K1788" s="1" t="str">
        <f t="shared" si="298"/>
        <v>Untreated Water</v>
      </c>
      <c r="L1788">
        <v>24</v>
      </c>
      <c r="M1788" t="s">
        <v>33</v>
      </c>
      <c r="N1788">
        <v>412</v>
      </c>
      <c r="O1788">
        <v>60</v>
      </c>
      <c r="P1788">
        <v>5.6</v>
      </c>
      <c r="Q1788">
        <v>2.5000000000000001E-2</v>
      </c>
      <c r="R1788">
        <v>3.3</v>
      </c>
      <c r="S1788">
        <v>1.2</v>
      </c>
      <c r="T1788">
        <v>9</v>
      </c>
    </row>
    <row r="1789" spans="1:20" x14ac:dyDescent="0.3">
      <c r="A1789" t="s">
        <v>6895</v>
      </c>
      <c r="B1789" t="s">
        <v>6896</v>
      </c>
      <c r="C1789" s="1" t="str">
        <f t="shared" si="295"/>
        <v>21:0695</v>
      </c>
      <c r="D1789" s="1" t="str">
        <f t="shared" si="296"/>
        <v>21:0210</v>
      </c>
      <c r="E1789" t="s">
        <v>6897</v>
      </c>
      <c r="F1789" t="s">
        <v>6898</v>
      </c>
      <c r="H1789">
        <v>49.844641899999999</v>
      </c>
      <c r="I1789">
        <v>-94.834996200000006</v>
      </c>
      <c r="J1789" s="1" t="str">
        <f t="shared" si="297"/>
        <v>Fluid (lake)</v>
      </c>
      <c r="K1789" s="1" t="str">
        <f t="shared" si="298"/>
        <v>Untreated Water</v>
      </c>
      <c r="L1789">
        <v>24</v>
      </c>
      <c r="M1789" t="s">
        <v>38</v>
      </c>
      <c r="N1789">
        <v>413</v>
      </c>
      <c r="O1789">
        <v>60</v>
      </c>
      <c r="P1789">
        <v>5.4</v>
      </c>
      <c r="Q1789">
        <v>2.5000000000000001E-2</v>
      </c>
      <c r="R1789">
        <v>4.8</v>
      </c>
      <c r="S1789">
        <v>1.32</v>
      </c>
      <c r="T1789">
        <v>13</v>
      </c>
    </row>
    <row r="1790" spans="1:20" x14ac:dyDescent="0.3">
      <c r="A1790" t="s">
        <v>6899</v>
      </c>
      <c r="B1790" t="s">
        <v>6900</v>
      </c>
      <c r="C1790" s="1" t="str">
        <f t="shared" si="295"/>
        <v>21:0695</v>
      </c>
      <c r="D1790" s="1" t="str">
        <f t="shared" si="296"/>
        <v>21:0210</v>
      </c>
      <c r="E1790" t="s">
        <v>6901</v>
      </c>
      <c r="F1790" t="s">
        <v>6902</v>
      </c>
      <c r="H1790">
        <v>49.824600500000003</v>
      </c>
      <c r="I1790">
        <v>-94.845194100000001</v>
      </c>
      <c r="J1790" s="1" t="str">
        <f t="shared" si="297"/>
        <v>Fluid (lake)</v>
      </c>
      <c r="K1790" s="1" t="str">
        <f t="shared" si="298"/>
        <v>Untreated Water</v>
      </c>
      <c r="L1790">
        <v>24</v>
      </c>
      <c r="M1790" t="s">
        <v>24</v>
      </c>
      <c r="N1790">
        <v>414</v>
      </c>
      <c r="O1790">
        <v>70</v>
      </c>
      <c r="P1790">
        <v>5.5</v>
      </c>
      <c r="Q1790">
        <v>2.5000000000000001E-2</v>
      </c>
      <c r="R1790">
        <v>2.2999999999999998</v>
      </c>
      <c r="S1790">
        <v>1.2</v>
      </c>
      <c r="T1790">
        <v>9</v>
      </c>
    </row>
    <row r="1791" spans="1:20" x14ac:dyDescent="0.3">
      <c r="A1791" t="s">
        <v>6903</v>
      </c>
      <c r="B1791" t="s">
        <v>6904</v>
      </c>
      <c r="C1791" s="1" t="str">
        <f t="shared" si="295"/>
        <v>21:0695</v>
      </c>
      <c r="D1791" s="1" t="str">
        <f t="shared" si="296"/>
        <v>21:0210</v>
      </c>
      <c r="E1791" t="s">
        <v>6901</v>
      </c>
      <c r="F1791" t="s">
        <v>6905</v>
      </c>
      <c r="H1791">
        <v>49.824600500000003</v>
      </c>
      <c r="I1791">
        <v>-94.845194100000001</v>
      </c>
      <c r="J1791" s="1" t="str">
        <f t="shared" si="297"/>
        <v>Fluid (lake)</v>
      </c>
      <c r="K1791" s="1" t="str">
        <f t="shared" si="298"/>
        <v>Untreated Water</v>
      </c>
      <c r="L1791">
        <v>24</v>
      </c>
      <c r="M1791" t="s">
        <v>28</v>
      </c>
      <c r="N1791">
        <v>415</v>
      </c>
      <c r="O1791">
        <v>70</v>
      </c>
      <c r="P1791">
        <v>5.5</v>
      </c>
      <c r="Q1791">
        <v>2.5000000000000001E-2</v>
      </c>
      <c r="R1791">
        <v>2.9</v>
      </c>
      <c r="S1791">
        <v>1.1200000000000001</v>
      </c>
      <c r="T1791">
        <v>9</v>
      </c>
    </row>
    <row r="1792" spans="1:20" x14ac:dyDescent="0.3">
      <c r="A1792" t="s">
        <v>6906</v>
      </c>
      <c r="B1792" t="s">
        <v>6907</v>
      </c>
      <c r="C1792" s="1" t="str">
        <f t="shared" si="295"/>
        <v>21:0695</v>
      </c>
      <c r="D1792" s="1" t="str">
        <f t="shared" si="296"/>
        <v>21:0210</v>
      </c>
      <c r="E1792" t="s">
        <v>6908</v>
      </c>
      <c r="F1792" t="s">
        <v>6909</v>
      </c>
      <c r="H1792">
        <v>49.787567099999997</v>
      </c>
      <c r="I1792">
        <v>-94.835019700000004</v>
      </c>
      <c r="J1792" s="1" t="str">
        <f t="shared" si="297"/>
        <v>Fluid (lake)</v>
      </c>
      <c r="K1792" s="1" t="str">
        <f t="shared" si="298"/>
        <v>Untreated Water</v>
      </c>
      <c r="L1792">
        <v>24</v>
      </c>
      <c r="M1792" t="s">
        <v>43</v>
      </c>
      <c r="N1792">
        <v>416</v>
      </c>
      <c r="O1792">
        <v>60</v>
      </c>
      <c r="P1792">
        <v>5.6</v>
      </c>
      <c r="Q1792">
        <v>2.5000000000000001E-2</v>
      </c>
      <c r="R1792">
        <v>4.7</v>
      </c>
      <c r="S1792">
        <v>1.44</v>
      </c>
      <c r="T1792">
        <v>19</v>
      </c>
    </row>
    <row r="1793" spans="1:20" x14ac:dyDescent="0.3">
      <c r="A1793" t="s">
        <v>6910</v>
      </c>
      <c r="B1793" t="s">
        <v>6911</v>
      </c>
      <c r="C1793" s="1" t="str">
        <f t="shared" si="295"/>
        <v>21:0695</v>
      </c>
      <c r="D1793" s="1" t="str">
        <f t="shared" si="296"/>
        <v>21:0210</v>
      </c>
      <c r="E1793" t="s">
        <v>6912</v>
      </c>
      <c r="F1793" t="s">
        <v>6913</v>
      </c>
      <c r="H1793">
        <v>49.767480999999997</v>
      </c>
      <c r="I1793">
        <v>-94.842927000000003</v>
      </c>
      <c r="J1793" s="1" t="str">
        <f t="shared" si="297"/>
        <v>Fluid (lake)</v>
      </c>
      <c r="K1793" s="1" t="str">
        <f t="shared" si="298"/>
        <v>Untreated Water</v>
      </c>
      <c r="L1793">
        <v>24</v>
      </c>
      <c r="M1793" t="s">
        <v>53</v>
      </c>
      <c r="N1793">
        <v>417</v>
      </c>
      <c r="O1793">
        <v>60</v>
      </c>
      <c r="P1793">
        <v>5.6</v>
      </c>
      <c r="Q1793">
        <v>2.5000000000000001E-2</v>
      </c>
      <c r="R1793">
        <v>3.8</v>
      </c>
      <c r="S1793">
        <v>1.2</v>
      </c>
      <c r="T1793">
        <v>14</v>
      </c>
    </row>
    <row r="1794" spans="1:20" x14ac:dyDescent="0.3">
      <c r="A1794" t="s">
        <v>6914</v>
      </c>
      <c r="B1794" t="s">
        <v>6915</v>
      </c>
      <c r="C1794" s="1" t="str">
        <f t="shared" si="295"/>
        <v>21:0695</v>
      </c>
      <c r="D1794" s="1" t="str">
        <f t="shared" si="296"/>
        <v>21:0210</v>
      </c>
      <c r="E1794" t="s">
        <v>6916</v>
      </c>
      <c r="F1794" t="s">
        <v>6917</v>
      </c>
      <c r="H1794">
        <v>49.741942799999997</v>
      </c>
      <c r="I1794">
        <v>-94.827662399999994</v>
      </c>
      <c r="J1794" s="1" t="str">
        <f t="shared" si="297"/>
        <v>Fluid (lake)</v>
      </c>
      <c r="K1794" s="1" t="str">
        <f t="shared" si="298"/>
        <v>Untreated Water</v>
      </c>
      <c r="L1794">
        <v>24</v>
      </c>
      <c r="M1794" t="s">
        <v>58</v>
      </c>
      <c r="N1794">
        <v>418</v>
      </c>
      <c r="O1794">
        <v>60</v>
      </c>
      <c r="P1794">
        <v>5.6</v>
      </c>
      <c r="Q1794">
        <v>2.5000000000000001E-2</v>
      </c>
      <c r="R1794">
        <v>3.7</v>
      </c>
      <c r="S1794">
        <v>1.32</v>
      </c>
      <c r="T1794">
        <v>13</v>
      </c>
    </row>
    <row r="1795" spans="1:20" x14ac:dyDescent="0.3">
      <c r="A1795" t="s">
        <v>6918</v>
      </c>
      <c r="B1795" t="s">
        <v>6919</v>
      </c>
      <c r="C1795" s="1" t="str">
        <f t="shared" si="295"/>
        <v>21:0695</v>
      </c>
      <c r="D1795" s="1" t="str">
        <f t="shared" si="296"/>
        <v>21:0210</v>
      </c>
      <c r="E1795" t="s">
        <v>6920</v>
      </c>
      <c r="F1795" t="s">
        <v>6921</v>
      </c>
      <c r="H1795">
        <v>49.724181799999997</v>
      </c>
      <c r="I1795">
        <v>-94.820529500000006</v>
      </c>
      <c r="J1795" s="1" t="str">
        <f t="shared" si="297"/>
        <v>Fluid (lake)</v>
      </c>
      <c r="K1795" s="1" t="str">
        <f t="shared" si="298"/>
        <v>Untreated Water</v>
      </c>
      <c r="L1795">
        <v>24</v>
      </c>
      <c r="M1795" t="s">
        <v>63</v>
      </c>
      <c r="N1795">
        <v>419</v>
      </c>
      <c r="O1795">
        <v>70</v>
      </c>
      <c r="P1795">
        <v>6</v>
      </c>
      <c r="Q1795">
        <v>2.5000000000000001E-2</v>
      </c>
      <c r="R1795">
        <v>3.7</v>
      </c>
      <c r="S1795">
        <v>1.28</v>
      </c>
      <c r="T1795">
        <v>16</v>
      </c>
    </row>
    <row r="1796" spans="1:20" x14ac:dyDescent="0.3">
      <c r="A1796" t="s">
        <v>6922</v>
      </c>
      <c r="B1796" t="s">
        <v>6923</v>
      </c>
      <c r="C1796" s="1" t="str">
        <f t="shared" si="295"/>
        <v>21:0695</v>
      </c>
      <c r="D1796" s="1" t="str">
        <f t="shared" si="296"/>
        <v>21:0210</v>
      </c>
      <c r="E1796" t="s">
        <v>6924</v>
      </c>
      <c r="F1796" t="s">
        <v>6925</v>
      </c>
      <c r="H1796">
        <v>49.722775800000001</v>
      </c>
      <c r="I1796">
        <v>-94.881429600000004</v>
      </c>
      <c r="J1796" s="1" t="str">
        <f t="shared" si="297"/>
        <v>Fluid (lake)</v>
      </c>
      <c r="K1796" s="1" t="str">
        <f t="shared" si="298"/>
        <v>Untreated Water</v>
      </c>
      <c r="L1796">
        <v>24</v>
      </c>
      <c r="M1796" t="s">
        <v>68</v>
      </c>
      <c r="N1796">
        <v>420</v>
      </c>
      <c r="O1796">
        <v>60</v>
      </c>
      <c r="P1796">
        <v>5.7</v>
      </c>
      <c r="Q1796">
        <v>2.5000000000000001E-2</v>
      </c>
      <c r="R1796">
        <v>6.2</v>
      </c>
      <c r="S1796">
        <v>1.6</v>
      </c>
      <c r="T1796">
        <v>15</v>
      </c>
    </row>
    <row r="1797" spans="1:20" hidden="1" x14ac:dyDescent="0.3">
      <c r="A1797" t="s">
        <v>6926</v>
      </c>
      <c r="B1797" t="s">
        <v>6927</v>
      </c>
      <c r="C1797" s="1" t="str">
        <f t="shared" si="295"/>
        <v>21:0695</v>
      </c>
      <c r="D1797" s="1" t="str">
        <f>HYPERLINK("https://geochem.nrcan.gc.ca/cdogs/content/svy/svy_e.htm", "")</f>
        <v/>
      </c>
      <c r="G1797" s="1" t="str">
        <f>HYPERLINK("https://geochem.nrcan.gc.ca/cdogs/content/cr_/cr_00080_e.htm", "80")</f>
        <v>80</v>
      </c>
      <c r="J1797" t="s">
        <v>46</v>
      </c>
      <c r="K1797" t="s">
        <v>47</v>
      </c>
      <c r="L1797">
        <v>24</v>
      </c>
      <c r="M1797" t="s">
        <v>48</v>
      </c>
      <c r="N1797">
        <v>421</v>
      </c>
      <c r="O1797">
        <v>60</v>
      </c>
      <c r="P1797">
        <v>5.8</v>
      </c>
      <c r="Q1797">
        <v>0.22</v>
      </c>
      <c r="R1797">
        <v>14</v>
      </c>
      <c r="S1797">
        <v>2.2200000000000002</v>
      </c>
      <c r="T1797">
        <v>40</v>
      </c>
    </row>
    <row r="1798" spans="1:20" x14ac:dyDescent="0.3">
      <c r="A1798" t="s">
        <v>6928</v>
      </c>
      <c r="B1798" t="s">
        <v>6929</v>
      </c>
      <c r="C1798" s="1" t="str">
        <f t="shared" si="295"/>
        <v>21:0695</v>
      </c>
      <c r="D1798" s="1" t="str">
        <f t="shared" ref="D1798:D1821" si="299">HYPERLINK("https://geochem.nrcan.gc.ca/cdogs/content/svy/svy210210_e.htm", "21:0210")</f>
        <v>21:0210</v>
      </c>
      <c r="E1798" t="s">
        <v>6930</v>
      </c>
      <c r="F1798" t="s">
        <v>6931</v>
      </c>
      <c r="H1798">
        <v>49.701249599999997</v>
      </c>
      <c r="I1798">
        <v>-94.873705200000003</v>
      </c>
      <c r="J1798" s="1" t="str">
        <f t="shared" ref="J1798:J1821" si="300">HYPERLINK("https://geochem.nrcan.gc.ca/cdogs/content/kwd/kwd020016_e.htm", "Fluid (lake)")</f>
        <v>Fluid (lake)</v>
      </c>
      <c r="K1798" s="1" t="str">
        <f t="shared" ref="K1798:K1821" si="301">HYPERLINK("https://geochem.nrcan.gc.ca/cdogs/content/kwd/kwd080007_e.htm", "Untreated Water")</f>
        <v>Untreated Water</v>
      </c>
      <c r="L1798">
        <v>24</v>
      </c>
      <c r="M1798" t="s">
        <v>73</v>
      </c>
      <c r="N1798">
        <v>422</v>
      </c>
      <c r="O1798">
        <v>60</v>
      </c>
      <c r="P1798">
        <v>5.8</v>
      </c>
      <c r="Q1798">
        <v>2.5000000000000001E-2</v>
      </c>
      <c r="R1798">
        <v>6.7</v>
      </c>
      <c r="S1798">
        <v>1.6</v>
      </c>
      <c r="T1798">
        <v>18</v>
      </c>
    </row>
    <row r="1799" spans="1:20" x14ac:dyDescent="0.3">
      <c r="A1799" t="s">
        <v>6932</v>
      </c>
      <c r="B1799" t="s">
        <v>6933</v>
      </c>
      <c r="C1799" s="1" t="str">
        <f t="shared" si="295"/>
        <v>21:0695</v>
      </c>
      <c r="D1799" s="1" t="str">
        <f t="shared" si="299"/>
        <v>21:0210</v>
      </c>
      <c r="E1799" t="s">
        <v>6934</v>
      </c>
      <c r="F1799" t="s">
        <v>6935</v>
      </c>
      <c r="H1799">
        <v>49.678384399999999</v>
      </c>
      <c r="I1799">
        <v>-94.861389799999998</v>
      </c>
      <c r="J1799" s="1" t="str">
        <f t="shared" si="300"/>
        <v>Fluid (lake)</v>
      </c>
      <c r="K1799" s="1" t="str">
        <f t="shared" si="301"/>
        <v>Untreated Water</v>
      </c>
      <c r="L1799">
        <v>24</v>
      </c>
      <c r="M1799" t="s">
        <v>78</v>
      </c>
      <c r="N1799">
        <v>423</v>
      </c>
      <c r="O1799">
        <v>60</v>
      </c>
      <c r="P1799">
        <v>6.1</v>
      </c>
      <c r="Q1799">
        <v>2.5000000000000001E-2</v>
      </c>
      <c r="R1799">
        <v>12</v>
      </c>
      <c r="S1799">
        <v>1.72</v>
      </c>
      <c r="T1799">
        <v>43</v>
      </c>
    </row>
    <row r="1800" spans="1:20" x14ac:dyDescent="0.3">
      <c r="A1800" t="s">
        <v>6936</v>
      </c>
      <c r="B1800" t="s">
        <v>6937</v>
      </c>
      <c r="C1800" s="1" t="str">
        <f t="shared" si="295"/>
        <v>21:0695</v>
      </c>
      <c r="D1800" s="1" t="str">
        <f t="shared" si="299"/>
        <v>21:0210</v>
      </c>
      <c r="E1800" t="s">
        <v>6938</v>
      </c>
      <c r="F1800" t="s">
        <v>6939</v>
      </c>
      <c r="H1800">
        <v>49.656306999999998</v>
      </c>
      <c r="I1800">
        <v>-94.876606699999996</v>
      </c>
      <c r="J1800" s="1" t="str">
        <f t="shared" si="300"/>
        <v>Fluid (lake)</v>
      </c>
      <c r="K1800" s="1" t="str">
        <f t="shared" si="301"/>
        <v>Untreated Water</v>
      </c>
      <c r="L1800">
        <v>24</v>
      </c>
      <c r="M1800" t="s">
        <v>83</v>
      </c>
      <c r="N1800">
        <v>424</v>
      </c>
      <c r="O1800">
        <v>70</v>
      </c>
      <c r="P1800">
        <v>6.1</v>
      </c>
      <c r="Q1800">
        <v>2.5000000000000001E-2</v>
      </c>
      <c r="R1800">
        <v>13.5</v>
      </c>
      <c r="S1800">
        <v>4.4000000000000004</v>
      </c>
      <c r="T1800">
        <v>57</v>
      </c>
    </row>
    <row r="1801" spans="1:20" x14ac:dyDescent="0.3">
      <c r="A1801" t="s">
        <v>6940</v>
      </c>
      <c r="B1801" t="s">
        <v>6941</v>
      </c>
      <c r="C1801" s="1" t="str">
        <f t="shared" si="295"/>
        <v>21:0695</v>
      </c>
      <c r="D1801" s="1" t="str">
        <f t="shared" si="299"/>
        <v>21:0210</v>
      </c>
      <c r="E1801" t="s">
        <v>6942</v>
      </c>
      <c r="F1801" t="s">
        <v>6943</v>
      </c>
      <c r="H1801">
        <v>49.634781699999998</v>
      </c>
      <c r="I1801">
        <v>-94.929614400000006</v>
      </c>
      <c r="J1801" s="1" t="str">
        <f t="shared" si="300"/>
        <v>Fluid (lake)</v>
      </c>
      <c r="K1801" s="1" t="str">
        <f t="shared" si="301"/>
        <v>Untreated Water</v>
      </c>
      <c r="L1801">
        <v>24</v>
      </c>
      <c r="M1801" t="s">
        <v>88</v>
      </c>
      <c r="N1801">
        <v>425</v>
      </c>
      <c r="O1801">
        <v>60</v>
      </c>
      <c r="P1801">
        <v>6.3</v>
      </c>
      <c r="Q1801">
        <v>2.5000000000000001E-2</v>
      </c>
      <c r="R1801">
        <v>18.5</v>
      </c>
      <c r="S1801">
        <v>3.72</v>
      </c>
      <c r="T1801">
        <v>67</v>
      </c>
    </row>
    <row r="1802" spans="1:20" x14ac:dyDescent="0.3">
      <c r="A1802" t="s">
        <v>6944</v>
      </c>
      <c r="B1802" t="s">
        <v>6945</v>
      </c>
      <c r="C1802" s="1" t="str">
        <f t="shared" si="295"/>
        <v>21:0695</v>
      </c>
      <c r="D1802" s="1" t="str">
        <f t="shared" si="299"/>
        <v>21:0210</v>
      </c>
      <c r="E1802" t="s">
        <v>6946</v>
      </c>
      <c r="F1802" t="s">
        <v>6947</v>
      </c>
      <c r="H1802">
        <v>49.625348799999998</v>
      </c>
      <c r="I1802">
        <v>-94.880249800000001</v>
      </c>
      <c r="J1802" s="1" t="str">
        <f t="shared" si="300"/>
        <v>Fluid (lake)</v>
      </c>
      <c r="K1802" s="1" t="str">
        <f t="shared" si="301"/>
        <v>Untreated Water</v>
      </c>
      <c r="L1802">
        <v>24</v>
      </c>
      <c r="M1802" t="s">
        <v>93</v>
      </c>
      <c r="N1802">
        <v>426</v>
      </c>
      <c r="O1802">
        <v>40</v>
      </c>
      <c r="P1802">
        <v>6</v>
      </c>
      <c r="Q1802">
        <v>2.5000000000000001E-2</v>
      </c>
      <c r="R1802">
        <v>12</v>
      </c>
      <c r="S1802">
        <v>1.48</v>
      </c>
      <c r="T1802">
        <v>36</v>
      </c>
    </row>
    <row r="1803" spans="1:20" x14ac:dyDescent="0.3">
      <c r="A1803" t="s">
        <v>6948</v>
      </c>
      <c r="B1803" t="s">
        <v>6949</v>
      </c>
      <c r="C1803" s="1" t="str">
        <f t="shared" si="295"/>
        <v>21:0695</v>
      </c>
      <c r="D1803" s="1" t="str">
        <f t="shared" si="299"/>
        <v>21:0210</v>
      </c>
      <c r="E1803" t="s">
        <v>6950</v>
      </c>
      <c r="F1803" t="s">
        <v>6951</v>
      </c>
      <c r="H1803">
        <v>49.615049300000003</v>
      </c>
      <c r="I1803">
        <v>-94.847859200000002</v>
      </c>
      <c r="J1803" s="1" t="str">
        <f t="shared" si="300"/>
        <v>Fluid (lake)</v>
      </c>
      <c r="K1803" s="1" t="str">
        <f t="shared" si="301"/>
        <v>Untreated Water</v>
      </c>
      <c r="L1803">
        <v>24</v>
      </c>
      <c r="M1803" t="s">
        <v>98</v>
      </c>
      <c r="N1803">
        <v>427</v>
      </c>
      <c r="O1803">
        <v>50</v>
      </c>
      <c r="P1803">
        <v>6.1</v>
      </c>
      <c r="Q1803">
        <v>2.5000000000000001E-2</v>
      </c>
      <c r="R1803">
        <v>13.5</v>
      </c>
      <c r="S1803">
        <v>3.8</v>
      </c>
      <c r="T1803">
        <v>54</v>
      </c>
    </row>
    <row r="1804" spans="1:20" x14ac:dyDescent="0.3">
      <c r="A1804" t="s">
        <v>6952</v>
      </c>
      <c r="B1804" t="s">
        <v>6953</v>
      </c>
      <c r="C1804" s="1" t="str">
        <f t="shared" si="295"/>
        <v>21:0695</v>
      </c>
      <c r="D1804" s="1" t="str">
        <f t="shared" si="299"/>
        <v>21:0210</v>
      </c>
      <c r="E1804" t="s">
        <v>6954</v>
      </c>
      <c r="F1804" t="s">
        <v>6955</v>
      </c>
      <c r="H1804">
        <v>49.594433100000003</v>
      </c>
      <c r="I1804">
        <v>-94.849474099999995</v>
      </c>
      <c r="J1804" s="1" t="str">
        <f t="shared" si="300"/>
        <v>Fluid (lake)</v>
      </c>
      <c r="K1804" s="1" t="str">
        <f t="shared" si="301"/>
        <v>Untreated Water</v>
      </c>
      <c r="L1804">
        <v>24</v>
      </c>
      <c r="M1804" t="s">
        <v>103</v>
      </c>
      <c r="N1804">
        <v>428</v>
      </c>
      <c r="O1804">
        <v>50</v>
      </c>
      <c r="P1804">
        <v>6.6</v>
      </c>
      <c r="Q1804">
        <v>2.5000000000000001E-2</v>
      </c>
      <c r="R1804">
        <v>17</v>
      </c>
      <c r="S1804">
        <v>4.8</v>
      </c>
      <c r="T1804">
        <v>68</v>
      </c>
    </row>
    <row r="1805" spans="1:20" x14ac:dyDescent="0.3">
      <c r="A1805" t="s">
        <v>6956</v>
      </c>
      <c r="B1805" t="s">
        <v>6957</v>
      </c>
      <c r="C1805" s="1" t="str">
        <f t="shared" si="295"/>
        <v>21:0695</v>
      </c>
      <c r="D1805" s="1" t="str">
        <f t="shared" si="299"/>
        <v>21:0210</v>
      </c>
      <c r="E1805" t="s">
        <v>6958</v>
      </c>
      <c r="F1805" t="s">
        <v>6959</v>
      </c>
      <c r="H1805">
        <v>49.574208800000001</v>
      </c>
      <c r="I1805">
        <v>-94.842858800000002</v>
      </c>
      <c r="J1805" s="1" t="str">
        <f t="shared" si="300"/>
        <v>Fluid (lake)</v>
      </c>
      <c r="K1805" s="1" t="str">
        <f t="shared" si="301"/>
        <v>Untreated Water</v>
      </c>
      <c r="L1805">
        <v>24</v>
      </c>
      <c r="M1805" t="s">
        <v>108</v>
      </c>
      <c r="N1805">
        <v>429</v>
      </c>
      <c r="O1805">
        <v>50</v>
      </c>
      <c r="P1805">
        <v>6.4</v>
      </c>
      <c r="Q1805">
        <v>2.5000000000000001E-2</v>
      </c>
      <c r="R1805">
        <v>18.5</v>
      </c>
      <c r="S1805">
        <v>5.4</v>
      </c>
      <c r="T1805">
        <v>72</v>
      </c>
    </row>
    <row r="1806" spans="1:20" x14ac:dyDescent="0.3">
      <c r="A1806" t="s">
        <v>6960</v>
      </c>
      <c r="B1806" t="s">
        <v>6961</v>
      </c>
      <c r="C1806" s="1" t="str">
        <f t="shared" si="295"/>
        <v>21:0695</v>
      </c>
      <c r="D1806" s="1" t="str">
        <f t="shared" si="299"/>
        <v>21:0210</v>
      </c>
      <c r="E1806" t="s">
        <v>6962</v>
      </c>
      <c r="F1806" t="s">
        <v>6963</v>
      </c>
      <c r="H1806">
        <v>49.577590800000003</v>
      </c>
      <c r="I1806">
        <v>-94.821308500000001</v>
      </c>
      <c r="J1806" s="1" t="str">
        <f t="shared" si="300"/>
        <v>Fluid (lake)</v>
      </c>
      <c r="K1806" s="1" t="str">
        <f t="shared" si="301"/>
        <v>Untreated Water</v>
      </c>
      <c r="L1806">
        <v>24</v>
      </c>
      <c r="M1806" t="s">
        <v>113</v>
      </c>
      <c r="N1806">
        <v>430</v>
      </c>
      <c r="O1806">
        <v>60</v>
      </c>
      <c r="P1806">
        <v>6.7</v>
      </c>
      <c r="Q1806">
        <v>2.5000000000000001E-2</v>
      </c>
      <c r="R1806">
        <v>33.5</v>
      </c>
      <c r="S1806">
        <v>2.16</v>
      </c>
      <c r="T1806">
        <v>101</v>
      </c>
    </row>
    <row r="1807" spans="1:20" x14ac:dyDescent="0.3">
      <c r="A1807" t="s">
        <v>6964</v>
      </c>
      <c r="B1807" t="s">
        <v>6965</v>
      </c>
      <c r="C1807" s="1" t="str">
        <f t="shared" si="295"/>
        <v>21:0695</v>
      </c>
      <c r="D1807" s="1" t="str">
        <f t="shared" si="299"/>
        <v>21:0210</v>
      </c>
      <c r="E1807" t="s">
        <v>6966</v>
      </c>
      <c r="F1807" t="s">
        <v>6967</v>
      </c>
      <c r="H1807">
        <v>49.5581326</v>
      </c>
      <c r="I1807">
        <v>-94.829891799999999</v>
      </c>
      <c r="J1807" s="1" t="str">
        <f t="shared" si="300"/>
        <v>Fluid (lake)</v>
      </c>
      <c r="K1807" s="1" t="str">
        <f t="shared" si="301"/>
        <v>Untreated Water</v>
      </c>
      <c r="L1807">
        <v>25</v>
      </c>
      <c r="M1807" t="s">
        <v>33</v>
      </c>
      <c r="N1807">
        <v>431</v>
      </c>
      <c r="O1807">
        <v>50</v>
      </c>
      <c r="P1807">
        <v>6.2</v>
      </c>
      <c r="Q1807">
        <v>2.5000000000000001E-2</v>
      </c>
      <c r="R1807">
        <v>15.5</v>
      </c>
      <c r="S1807">
        <v>1.8</v>
      </c>
      <c r="T1807">
        <v>48</v>
      </c>
    </row>
    <row r="1808" spans="1:20" x14ac:dyDescent="0.3">
      <c r="A1808" t="s">
        <v>6968</v>
      </c>
      <c r="B1808" t="s">
        <v>6969</v>
      </c>
      <c r="C1808" s="1" t="str">
        <f t="shared" si="295"/>
        <v>21:0695</v>
      </c>
      <c r="D1808" s="1" t="str">
        <f t="shared" si="299"/>
        <v>21:0210</v>
      </c>
      <c r="E1808" t="s">
        <v>6970</v>
      </c>
      <c r="F1808" t="s">
        <v>6971</v>
      </c>
      <c r="H1808">
        <v>49.541559200000002</v>
      </c>
      <c r="I1808">
        <v>-94.842557900000003</v>
      </c>
      <c r="J1808" s="1" t="str">
        <f t="shared" si="300"/>
        <v>Fluid (lake)</v>
      </c>
      <c r="K1808" s="1" t="str">
        <f t="shared" si="301"/>
        <v>Untreated Water</v>
      </c>
      <c r="L1808">
        <v>25</v>
      </c>
      <c r="M1808" t="s">
        <v>38</v>
      </c>
      <c r="N1808">
        <v>432</v>
      </c>
      <c r="O1808">
        <v>50</v>
      </c>
      <c r="P1808">
        <v>6.3</v>
      </c>
      <c r="Q1808">
        <v>2.5000000000000001E-2</v>
      </c>
      <c r="R1808">
        <v>18.5</v>
      </c>
      <c r="S1808">
        <v>6</v>
      </c>
      <c r="T1808">
        <v>75</v>
      </c>
    </row>
    <row r="1809" spans="1:20" x14ac:dyDescent="0.3">
      <c r="A1809" t="s">
        <v>6972</v>
      </c>
      <c r="B1809" t="s">
        <v>6973</v>
      </c>
      <c r="C1809" s="1" t="str">
        <f t="shared" si="295"/>
        <v>21:0695</v>
      </c>
      <c r="D1809" s="1" t="str">
        <f t="shared" si="299"/>
        <v>21:0210</v>
      </c>
      <c r="E1809" t="s">
        <v>6974</v>
      </c>
      <c r="F1809" t="s">
        <v>6975</v>
      </c>
      <c r="H1809">
        <v>49.535835800000001</v>
      </c>
      <c r="I1809">
        <v>-94.797559699999994</v>
      </c>
      <c r="J1809" s="1" t="str">
        <f t="shared" si="300"/>
        <v>Fluid (lake)</v>
      </c>
      <c r="K1809" s="1" t="str">
        <f t="shared" si="301"/>
        <v>Untreated Water</v>
      </c>
      <c r="L1809">
        <v>25</v>
      </c>
      <c r="M1809" t="s">
        <v>43</v>
      </c>
      <c r="N1809">
        <v>433</v>
      </c>
      <c r="O1809">
        <v>50</v>
      </c>
      <c r="P1809">
        <v>6.3</v>
      </c>
      <c r="Q1809">
        <v>2.5000000000000001E-2</v>
      </c>
      <c r="R1809">
        <v>23.5</v>
      </c>
      <c r="S1809">
        <v>2.8</v>
      </c>
      <c r="T1809">
        <v>69</v>
      </c>
    </row>
    <row r="1810" spans="1:20" x14ac:dyDescent="0.3">
      <c r="A1810" t="s">
        <v>6976</v>
      </c>
      <c r="B1810" t="s">
        <v>6977</v>
      </c>
      <c r="C1810" s="1" t="str">
        <f t="shared" si="295"/>
        <v>21:0695</v>
      </c>
      <c r="D1810" s="1" t="str">
        <f t="shared" si="299"/>
        <v>21:0210</v>
      </c>
      <c r="E1810" t="s">
        <v>6978</v>
      </c>
      <c r="F1810" t="s">
        <v>6979</v>
      </c>
      <c r="H1810">
        <v>49.558318300000003</v>
      </c>
      <c r="I1810">
        <v>-94.756456700000001</v>
      </c>
      <c r="J1810" s="1" t="str">
        <f t="shared" si="300"/>
        <v>Fluid (lake)</v>
      </c>
      <c r="K1810" s="1" t="str">
        <f t="shared" si="301"/>
        <v>Untreated Water</v>
      </c>
      <c r="L1810">
        <v>25</v>
      </c>
      <c r="M1810" t="s">
        <v>24</v>
      </c>
      <c r="N1810">
        <v>434</v>
      </c>
      <c r="O1810">
        <v>40</v>
      </c>
      <c r="P1810">
        <v>6.4</v>
      </c>
      <c r="Q1810">
        <v>2.5000000000000001E-2</v>
      </c>
      <c r="R1810">
        <v>19.5</v>
      </c>
      <c r="S1810">
        <v>2.8</v>
      </c>
      <c r="T1810">
        <v>61</v>
      </c>
    </row>
    <row r="1811" spans="1:20" x14ac:dyDescent="0.3">
      <c r="A1811" t="s">
        <v>6980</v>
      </c>
      <c r="B1811" t="s">
        <v>6981</v>
      </c>
      <c r="C1811" s="1" t="str">
        <f t="shared" si="295"/>
        <v>21:0695</v>
      </c>
      <c r="D1811" s="1" t="str">
        <f t="shared" si="299"/>
        <v>21:0210</v>
      </c>
      <c r="E1811" t="s">
        <v>6978</v>
      </c>
      <c r="F1811" t="s">
        <v>6982</v>
      </c>
      <c r="H1811">
        <v>49.558318300000003</v>
      </c>
      <c r="I1811">
        <v>-94.756456700000001</v>
      </c>
      <c r="J1811" s="1" t="str">
        <f t="shared" si="300"/>
        <v>Fluid (lake)</v>
      </c>
      <c r="K1811" s="1" t="str">
        <f t="shared" si="301"/>
        <v>Untreated Water</v>
      </c>
      <c r="L1811">
        <v>25</v>
      </c>
      <c r="M1811" t="s">
        <v>28</v>
      </c>
      <c r="N1811">
        <v>435</v>
      </c>
      <c r="O1811">
        <v>40</v>
      </c>
      <c r="P1811">
        <v>6.3</v>
      </c>
      <c r="Q1811">
        <v>2.5000000000000001E-2</v>
      </c>
      <c r="R1811">
        <v>18.5</v>
      </c>
      <c r="S1811">
        <v>2.8</v>
      </c>
      <c r="T1811">
        <v>62</v>
      </c>
    </row>
    <row r="1812" spans="1:20" x14ac:dyDescent="0.3">
      <c r="A1812" t="s">
        <v>6983</v>
      </c>
      <c r="B1812" t="s">
        <v>6984</v>
      </c>
      <c r="C1812" s="1" t="str">
        <f t="shared" si="295"/>
        <v>21:0695</v>
      </c>
      <c r="D1812" s="1" t="str">
        <f t="shared" si="299"/>
        <v>21:0210</v>
      </c>
      <c r="E1812" t="s">
        <v>6985</v>
      </c>
      <c r="F1812" t="s">
        <v>6986</v>
      </c>
      <c r="H1812">
        <v>49.548388899999999</v>
      </c>
      <c r="I1812">
        <v>-94.733689900000002</v>
      </c>
      <c r="J1812" s="1" t="str">
        <f t="shared" si="300"/>
        <v>Fluid (lake)</v>
      </c>
      <c r="K1812" s="1" t="str">
        <f t="shared" si="301"/>
        <v>Untreated Water</v>
      </c>
      <c r="L1812">
        <v>25</v>
      </c>
      <c r="M1812" t="s">
        <v>53</v>
      </c>
      <c r="N1812">
        <v>436</v>
      </c>
      <c r="O1812">
        <v>40</v>
      </c>
      <c r="P1812">
        <v>6.3</v>
      </c>
      <c r="Q1812">
        <v>2.5000000000000001E-2</v>
      </c>
      <c r="R1812">
        <v>18.5</v>
      </c>
      <c r="S1812">
        <v>3.92</v>
      </c>
      <c r="T1812">
        <v>62</v>
      </c>
    </row>
    <row r="1813" spans="1:20" x14ac:dyDescent="0.3">
      <c r="A1813" t="s">
        <v>6987</v>
      </c>
      <c r="B1813" t="s">
        <v>6988</v>
      </c>
      <c r="C1813" s="1" t="str">
        <f t="shared" si="295"/>
        <v>21:0695</v>
      </c>
      <c r="D1813" s="1" t="str">
        <f t="shared" si="299"/>
        <v>21:0210</v>
      </c>
      <c r="E1813" t="s">
        <v>6989</v>
      </c>
      <c r="F1813" t="s">
        <v>6990</v>
      </c>
      <c r="H1813">
        <v>49.529828700000003</v>
      </c>
      <c r="I1813">
        <v>-94.664706499999994</v>
      </c>
      <c r="J1813" s="1" t="str">
        <f t="shared" si="300"/>
        <v>Fluid (lake)</v>
      </c>
      <c r="K1813" s="1" t="str">
        <f t="shared" si="301"/>
        <v>Untreated Water</v>
      </c>
      <c r="L1813">
        <v>25</v>
      </c>
      <c r="M1813" t="s">
        <v>58</v>
      </c>
      <c r="N1813">
        <v>437</v>
      </c>
      <c r="O1813">
        <v>50</v>
      </c>
      <c r="P1813">
        <v>6.2</v>
      </c>
      <c r="Q1813">
        <v>2.5000000000000001E-2</v>
      </c>
      <c r="R1813">
        <v>15</v>
      </c>
      <c r="S1813">
        <v>5</v>
      </c>
      <c r="T1813">
        <v>55</v>
      </c>
    </row>
    <row r="1814" spans="1:20" x14ac:dyDescent="0.3">
      <c r="A1814" t="s">
        <v>6991</v>
      </c>
      <c r="B1814" t="s">
        <v>6992</v>
      </c>
      <c r="C1814" s="1" t="str">
        <f t="shared" si="295"/>
        <v>21:0695</v>
      </c>
      <c r="D1814" s="1" t="str">
        <f t="shared" si="299"/>
        <v>21:0210</v>
      </c>
      <c r="E1814" t="s">
        <v>6993</v>
      </c>
      <c r="F1814" t="s">
        <v>6994</v>
      </c>
      <c r="H1814">
        <v>49.512253700000002</v>
      </c>
      <c r="I1814">
        <v>-94.675121000000004</v>
      </c>
      <c r="J1814" s="1" t="str">
        <f t="shared" si="300"/>
        <v>Fluid (lake)</v>
      </c>
      <c r="K1814" s="1" t="str">
        <f t="shared" si="301"/>
        <v>Untreated Water</v>
      </c>
      <c r="L1814">
        <v>25</v>
      </c>
      <c r="M1814" t="s">
        <v>63</v>
      </c>
      <c r="N1814">
        <v>438</v>
      </c>
      <c r="O1814">
        <v>50</v>
      </c>
      <c r="P1814">
        <v>6.2</v>
      </c>
      <c r="Q1814">
        <v>2.5000000000000001E-2</v>
      </c>
      <c r="R1814">
        <v>13.5</v>
      </c>
      <c r="S1814">
        <v>4.5999999999999996</v>
      </c>
      <c r="T1814">
        <v>53</v>
      </c>
    </row>
    <row r="1815" spans="1:20" x14ac:dyDescent="0.3">
      <c r="A1815" t="s">
        <v>6995</v>
      </c>
      <c r="B1815" t="s">
        <v>6996</v>
      </c>
      <c r="C1815" s="1" t="str">
        <f t="shared" si="295"/>
        <v>21:0695</v>
      </c>
      <c r="D1815" s="1" t="str">
        <f t="shared" si="299"/>
        <v>21:0210</v>
      </c>
      <c r="E1815" t="s">
        <v>6997</v>
      </c>
      <c r="F1815" t="s">
        <v>6998</v>
      </c>
      <c r="H1815">
        <v>49.495094000000002</v>
      </c>
      <c r="I1815">
        <v>-94.658018200000001</v>
      </c>
      <c r="J1815" s="1" t="str">
        <f t="shared" si="300"/>
        <v>Fluid (lake)</v>
      </c>
      <c r="K1815" s="1" t="str">
        <f t="shared" si="301"/>
        <v>Untreated Water</v>
      </c>
      <c r="L1815">
        <v>25</v>
      </c>
      <c r="M1815" t="s">
        <v>68</v>
      </c>
      <c r="N1815">
        <v>439</v>
      </c>
      <c r="O1815">
        <v>60</v>
      </c>
      <c r="P1815">
        <v>6.1</v>
      </c>
      <c r="Q1815">
        <v>2.5000000000000001E-2</v>
      </c>
      <c r="R1815">
        <v>13.5</v>
      </c>
      <c r="S1815">
        <v>4.8</v>
      </c>
      <c r="T1815">
        <v>53</v>
      </c>
    </row>
    <row r="1816" spans="1:20" x14ac:dyDescent="0.3">
      <c r="A1816" t="s">
        <v>6999</v>
      </c>
      <c r="B1816" t="s">
        <v>7000</v>
      </c>
      <c r="C1816" s="1" t="str">
        <f t="shared" si="295"/>
        <v>21:0695</v>
      </c>
      <c r="D1816" s="1" t="str">
        <f t="shared" si="299"/>
        <v>21:0210</v>
      </c>
      <c r="E1816" t="s">
        <v>7001</v>
      </c>
      <c r="F1816" t="s">
        <v>7002</v>
      </c>
      <c r="H1816">
        <v>49.514334900000001</v>
      </c>
      <c r="I1816">
        <v>-94.6321832</v>
      </c>
      <c r="J1816" s="1" t="str">
        <f t="shared" si="300"/>
        <v>Fluid (lake)</v>
      </c>
      <c r="K1816" s="1" t="str">
        <f t="shared" si="301"/>
        <v>Untreated Water</v>
      </c>
      <c r="L1816">
        <v>25</v>
      </c>
      <c r="M1816" t="s">
        <v>73</v>
      </c>
      <c r="N1816">
        <v>440</v>
      </c>
      <c r="O1816">
        <v>60</v>
      </c>
      <c r="P1816">
        <v>6.2</v>
      </c>
      <c r="Q1816">
        <v>0.44</v>
      </c>
      <c r="R1816">
        <v>13.5</v>
      </c>
      <c r="S1816">
        <v>5</v>
      </c>
      <c r="T1816">
        <v>54</v>
      </c>
    </row>
    <row r="1817" spans="1:20" x14ac:dyDescent="0.3">
      <c r="A1817" t="s">
        <v>7003</v>
      </c>
      <c r="B1817" t="s">
        <v>7004</v>
      </c>
      <c r="C1817" s="1" t="str">
        <f t="shared" si="295"/>
        <v>21:0695</v>
      </c>
      <c r="D1817" s="1" t="str">
        <f t="shared" si="299"/>
        <v>21:0210</v>
      </c>
      <c r="E1817" t="s">
        <v>7005</v>
      </c>
      <c r="F1817" t="s">
        <v>7006</v>
      </c>
      <c r="H1817">
        <v>49.498067900000002</v>
      </c>
      <c r="I1817">
        <v>-94.523789899999997</v>
      </c>
      <c r="J1817" s="1" t="str">
        <f t="shared" si="300"/>
        <v>Fluid (lake)</v>
      </c>
      <c r="K1817" s="1" t="str">
        <f t="shared" si="301"/>
        <v>Untreated Water</v>
      </c>
      <c r="L1817">
        <v>25</v>
      </c>
      <c r="M1817" t="s">
        <v>78</v>
      </c>
      <c r="N1817">
        <v>441</v>
      </c>
      <c r="O1817">
        <v>50</v>
      </c>
      <c r="P1817">
        <v>6.2</v>
      </c>
      <c r="Q1817">
        <v>0.25</v>
      </c>
      <c r="R1817">
        <v>13.5</v>
      </c>
      <c r="S1817">
        <v>4.5999999999999996</v>
      </c>
      <c r="T1817">
        <v>53</v>
      </c>
    </row>
    <row r="1818" spans="1:20" x14ac:dyDescent="0.3">
      <c r="A1818" t="s">
        <v>7007</v>
      </c>
      <c r="B1818" t="s">
        <v>7008</v>
      </c>
      <c r="C1818" s="1" t="str">
        <f t="shared" si="295"/>
        <v>21:0695</v>
      </c>
      <c r="D1818" s="1" t="str">
        <f t="shared" si="299"/>
        <v>21:0210</v>
      </c>
      <c r="E1818" t="s">
        <v>7009</v>
      </c>
      <c r="F1818" t="s">
        <v>7010</v>
      </c>
      <c r="H1818">
        <v>49.491765600000001</v>
      </c>
      <c r="I1818">
        <v>-94.455114100000003</v>
      </c>
      <c r="J1818" s="1" t="str">
        <f t="shared" si="300"/>
        <v>Fluid (lake)</v>
      </c>
      <c r="K1818" s="1" t="str">
        <f t="shared" si="301"/>
        <v>Untreated Water</v>
      </c>
      <c r="L1818">
        <v>25</v>
      </c>
      <c r="M1818" t="s">
        <v>83</v>
      </c>
      <c r="N1818">
        <v>442</v>
      </c>
      <c r="O1818">
        <v>50</v>
      </c>
      <c r="P1818">
        <v>6.2</v>
      </c>
      <c r="Q1818">
        <v>2.5000000000000001E-2</v>
      </c>
      <c r="R1818">
        <v>13</v>
      </c>
      <c r="S1818">
        <v>4.5999999999999996</v>
      </c>
      <c r="T1818">
        <v>52</v>
      </c>
    </row>
    <row r="1819" spans="1:20" x14ac:dyDescent="0.3">
      <c r="A1819" t="s">
        <v>7011</v>
      </c>
      <c r="B1819" t="s">
        <v>7012</v>
      </c>
      <c r="C1819" s="1" t="str">
        <f t="shared" si="295"/>
        <v>21:0695</v>
      </c>
      <c r="D1819" s="1" t="str">
        <f t="shared" si="299"/>
        <v>21:0210</v>
      </c>
      <c r="E1819" t="s">
        <v>7013</v>
      </c>
      <c r="F1819" t="s">
        <v>7014</v>
      </c>
      <c r="H1819">
        <v>49.494731999999999</v>
      </c>
      <c r="I1819">
        <v>-94.385737899999995</v>
      </c>
      <c r="J1819" s="1" t="str">
        <f t="shared" si="300"/>
        <v>Fluid (lake)</v>
      </c>
      <c r="K1819" s="1" t="str">
        <f t="shared" si="301"/>
        <v>Untreated Water</v>
      </c>
      <c r="L1819">
        <v>25</v>
      </c>
      <c r="M1819" t="s">
        <v>88</v>
      </c>
      <c r="N1819">
        <v>443</v>
      </c>
      <c r="O1819">
        <v>60</v>
      </c>
      <c r="P1819">
        <v>6</v>
      </c>
      <c r="Q1819">
        <v>2.5000000000000001E-2</v>
      </c>
      <c r="R1819">
        <v>13.5</v>
      </c>
      <c r="S1819">
        <v>4.4000000000000004</v>
      </c>
      <c r="T1819">
        <v>50</v>
      </c>
    </row>
    <row r="1820" spans="1:20" x14ac:dyDescent="0.3">
      <c r="A1820" t="s">
        <v>7015</v>
      </c>
      <c r="B1820" t="s">
        <v>7016</v>
      </c>
      <c r="C1820" s="1" t="str">
        <f t="shared" si="295"/>
        <v>21:0695</v>
      </c>
      <c r="D1820" s="1" t="str">
        <f t="shared" si="299"/>
        <v>21:0210</v>
      </c>
      <c r="E1820" t="s">
        <v>7017</v>
      </c>
      <c r="F1820" t="s">
        <v>7018</v>
      </c>
      <c r="H1820">
        <v>49.486002999999997</v>
      </c>
      <c r="I1820">
        <v>-94.354148600000002</v>
      </c>
      <c r="J1820" s="1" t="str">
        <f t="shared" si="300"/>
        <v>Fluid (lake)</v>
      </c>
      <c r="K1820" s="1" t="str">
        <f t="shared" si="301"/>
        <v>Untreated Water</v>
      </c>
      <c r="L1820">
        <v>25</v>
      </c>
      <c r="M1820" t="s">
        <v>93</v>
      </c>
      <c r="N1820">
        <v>444</v>
      </c>
      <c r="O1820">
        <v>60</v>
      </c>
      <c r="P1820">
        <v>6.2</v>
      </c>
      <c r="Q1820">
        <v>2.5000000000000001E-2</v>
      </c>
      <c r="R1820">
        <v>13</v>
      </c>
      <c r="S1820">
        <v>4.5999999999999996</v>
      </c>
      <c r="T1820">
        <v>50</v>
      </c>
    </row>
    <row r="1821" spans="1:20" x14ac:dyDescent="0.3">
      <c r="A1821" t="s">
        <v>7019</v>
      </c>
      <c r="B1821" t="s">
        <v>7020</v>
      </c>
      <c r="C1821" s="1" t="str">
        <f t="shared" si="295"/>
        <v>21:0695</v>
      </c>
      <c r="D1821" s="1" t="str">
        <f t="shared" si="299"/>
        <v>21:0210</v>
      </c>
      <c r="E1821" t="s">
        <v>7021</v>
      </c>
      <c r="F1821" t="s">
        <v>7022</v>
      </c>
      <c r="H1821">
        <v>49.468223000000002</v>
      </c>
      <c r="I1821">
        <v>-94.249133</v>
      </c>
      <c r="J1821" s="1" t="str">
        <f t="shared" si="300"/>
        <v>Fluid (lake)</v>
      </c>
      <c r="K1821" s="1" t="str">
        <f t="shared" si="301"/>
        <v>Untreated Water</v>
      </c>
      <c r="L1821">
        <v>25</v>
      </c>
      <c r="M1821" t="s">
        <v>98</v>
      </c>
      <c r="N1821">
        <v>445</v>
      </c>
      <c r="O1821">
        <v>50</v>
      </c>
      <c r="P1821">
        <v>6</v>
      </c>
      <c r="Q1821">
        <v>2.5000000000000001E-2</v>
      </c>
      <c r="R1821">
        <v>13</v>
      </c>
      <c r="S1821">
        <v>1.86</v>
      </c>
      <c r="T1821">
        <v>41</v>
      </c>
    </row>
    <row r="1822" spans="1:20" hidden="1" x14ac:dyDescent="0.3">
      <c r="A1822" t="s">
        <v>7023</v>
      </c>
      <c r="B1822" t="s">
        <v>7024</v>
      </c>
      <c r="C1822" s="1" t="str">
        <f t="shared" si="295"/>
        <v>21:0695</v>
      </c>
      <c r="D1822" s="1" t="str">
        <f>HYPERLINK("https://geochem.nrcan.gc.ca/cdogs/content/svy/svy_e.htm", "")</f>
        <v/>
      </c>
      <c r="G1822" s="1" t="str">
        <f>HYPERLINK("https://geochem.nrcan.gc.ca/cdogs/content/cr_/cr_00082_e.htm", "82")</f>
        <v>82</v>
      </c>
      <c r="J1822" t="s">
        <v>46</v>
      </c>
      <c r="K1822" t="s">
        <v>47</v>
      </c>
      <c r="L1822">
        <v>25</v>
      </c>
      <c r="M1822" t="s">
        <v>48</v>
      </c>
      <c r="N1822">
        <v>446</v>
      </c>
      <c r="O1822">
        <v>90</v>
      </c>
      <c r="P1822">
        <v>6</v>
      </c>
      <c r="Q1822">
        <v>0.43</v>
      </c>
      <c r="R1822">
        <v>17</v>
      </c>
      <c r="S1822">
        <v>2.3199999999999998</v>
      </c>
      <c r="T1822">
        <v>36</v>
      </c>
    </row>
    <row r="1823" spans="1:20" x14ac:dyDescent="0.3">
      <c r="A1823" t="s">
        <v>7025</v>
      </c>
      <c r="B1823" t="s">
        <v>7026</v>
      </c>
      <c r="C1823" s="1" t="str">
        <f t="shared" si="295"/>
        <v>21:0695</v>
      </c>
      <c r="D1823" s="1" t="str">
        <f t="shared" ref="D1823:D1840" si="302">HYPERLINK("https://geochem.nrcan.gc.ca/cdogs/content/svy/svy210210_e.htm", "21:0210")</f>
        <v>21:0210</v>
      </c>
      <c r="E1823" t="s">
        <v>7027</v>
      </c>
      <c r="F1823" t="s">
        <v>7028</v>
      </c>
      <c r="H1823">
        <v>49.463576699999997</v>
      </c>
      <c r="I1823">
        <v>-94.1968332</v>
      </c>
      <c r="J1823" s="1" t="str">
        <f t="shared" ref="J1823:J1840" si="303">HYPERLINK("https://geochem.nrcan.gc.ca/cdogs/content/kwd/kwd020016_e.htm", "Fluid (lake)")</f>
        <v>Fluid (lake)</v>
      </c>
      <c r="K1823" s="1" t="str">
        <f t="shared" ref="K1823:K1840" si="304">HYPERLINK("https://geochem.nrcan.gc.ca/cdogs/content/kwd/kwd080007_e.htm", "Untreated Water")</f>
        <v>Untreated Water</v>
      </c>
      <c r="L1823">
        <v>25</v>
      </c>
      <c r="M1823" t="s">
        <v>103</v>
      </c>
      <c r="N1823">
        <v>447</v>
      </c>
      <c r="O1823">
        <v>50</v>
      </c>
      <c r="P1823">
        <v>6</v>
      </c>
      <c r="Q1823">
        <v>2.5000000000000001E-2</v>
      </c>
      <c r="R1823">
        <v>10.5</v>
      </c>
      <c r="S1823">
        <v>2.4</v>
      </c>
      <c r="T1823">
        <v>37</v>
      </c>
    </row>
    <row r="1824" spans="1:20" x14ac:dyDescent="0.3">
      <c r="A1824" t="s">
        <v>7029</v>
      </c>
      <c r="B1824" t="s">
        <v>7030</v>
      </c>
      <c r="C1824" s="1" t="str">
        <f t="shared" si="295"/>
        <v>21:0695</v>
      </c>
      <c r="D1824" s="1" t="str">
        <f t="shared" si="302"/>
        <v>21:0210</v>
      </c>
      <c r="E1824" t="s">
        <v>7031</v>
      </c>
      <c r="F1824" t="s">
        <v>7032</v>
      </c>
      <c r="H1824">
        <v>49.464899699999997</v>
      </c>
      <c r="I1824">
        <v>-94.150672299999997</v>
      </c>
      <c r="J1824" s="1" t="str">
        <f t="shared" si="303"/>
        <v>Fluid (lake)</v>
      </c>
      <c r="K1824" s="1" t="str">
        <f t="shared" si="304"/>
        <v>Untreated Water</v>
      </c>
      <c r="L1824">
        <v>25</v>
      </c>
      <c r="M1824" t="s">
        <v>108</v>
      </c>
      <c r="N1824">
        <v>448</v>
      </c>
      <c r="O1824">
        <v>50</v>
      </c>
      <c r="P1824">
        <v>6</v>
      </c>
      <c r="Q1824">
        <v>2.5000000000000001E-2</v>
      </c>
      <c r="R1824">
        <v>11</v>
      </c>
      <c r="S1824">
        <v>2.4</v>
      </c>
      <c r="T1824">
        <v>36</v>
      </c>
    </row>
    <row r="1825" spans="1:20" x14ac:dyDescent="0.3">
      <c r="A1825" t="s">
        <v>7033</v>
      </c>
      <c r="B1825" t="s">
        <v>7034</v>
      </c>
      <c r="C1825" s="1" t="str">
        <f t="shared" ref="C1825:C1888" si="305">HYPERLINK("https://geochem.nrcan.gc.ca/cdogs/content/bdl/bdl210695_e.htm", "21:0695")</f>
        <v>21:0695</v>
      </c>
      <c r="D1825" s="1" t="str">
        <f t="shared" si="302"/>
        <v>21:0210</v>
      </c>
      <c r="E1825" t="s">
        <v>7035</v>
      </c>
      <c r="F1825" t="s">
        <v>7036</v>
      </c>
      <c r="H1825">
        <v>49.420460200000001</v>
      </c>
      <c r="I1825">
        <v>-94.0074015</v>
      </c>
      <c r="J1825" s="1" t="str">
        <f t="shared" si="303"/>
        <v>Fluid (lake)</v>
      </c>
      <c r="K1825" s="1" t="str">
        <f t="shared" si="304"/>
        <v>Untreated Water</v>
      </c>
      <c r="L1825">
        <v>25</v>
      </c>
      <c r="M1825" t="s">
        <v>113</v>
      </c>
      <c r="N1825">
        <v>449</v>
      </c>
      <c r="O1825">
        <v>50</v>
      </c>
      <c r="P1825">
        <v>6</v>
      </c>
      <c r="Q1825">
        <v>2.5000000000000001E-2</v>
      </c>
      <c r="R1825">
        <v>9.5</v>
      </c>
      <c r="S1825">
        <v>2.2400000000000002</v>
      </c>
      <c r="T1825">
        <v>33</v>
      </c>
    </row>
    <row r="1826" spans="1:20" x14ac:dyDescent="0.3">
      <c r="A1826" t="s">
        <v>7037</v>
      </c>
      <c r="B1826" t="s">
        <v>7038</v>
      </c>
      <c r="C1826" s="1" t="str">
        <f t="shared" si="305"/>
        <v>21:0695</v>
      </c>
      <c r="D1826" s="1" t="str">
        <f t="shared" si="302"/>
        <v>21:0210</v>
      </c>
      <c r="E1826" t="s">
        <v>7039</v>
      </c>
      <c r="F1826" t="s">
        <v>7040</v>
      </c>
      <c r="H1826">
        <v>49.476694600000002</v>
      </c>
      <c r="I1826">
        <v>-94.079551300000006</v>
      </c>
      <c r="J1826" s="1" t="str">
        <f t="shared" si="303"/>
        <v>Fluid (lake)</v>
      </c>
      <c r="K1826" s="1" t="str">
        <f t="shared" si="304"/>
        <v>Untreated Water</v>
      </c>
      <c r="L1826">
        <v>26</v>
      </c>
      <c r="M1826" t="s">
        <v>24</v>
      </c>
      <c r="N1826">
        <v>450</v>
      </c>
      <c r="O1826">
        <v>60</v>
      </c>
      <c r="P1826">
        <v>5.7</v>
      </c>
      <c r="Q1826">
        <v>2.5000000000000001E-2</v>
      </c>
      <c r="R1826">
        <v>4</v>
      </c>
      <c r="S1826">
        <v>1.4</v>
      </c>
      <c r="T1826">
        <v>10</v>
      </c>
    </row>
    <row r="1827" spans="1:20" x14ac:dyDescent="0.3">
      <c r="A1827" t="s">
        <v>7041</v>
      </c>
      <c r="B1827" t="s">
        <v>7042</v>
      </c>
      <c r="C1827" s="1" t="str">
        <f t="shared" si="305"/>
        <v>21:0695</v>
      </c>
      <c r="D1827" s="1" t="str">
        <f t="shared" si="302"/>
        <v>21:0210</v>
      </c>
      <c r="E1827" t="s">
        <v>7039</v>
      </c>
      <c r="F1827" t="s">
        <v>7043</v>
      </c>
      <c r="H1827">
        <v>49.476694600000002</v>
      </c>
      <c r="I1827">
        <v>-94.079551300000006</v>
      </c>
      <c r="J1827" s="1" t="str">
        <f t="shared" si="303"/>
        <v>Fluid (lake)</v>
      </c>
      <c r="K1827" s="1" t="str">
        <f t="shared" si="304"/>
        <v>Untreated Water</v>
      </c>
      <c r="L1827">
        <v>26</v>
      </c>
      <c r="M1827" t="s">
        <v>28</v>
      </c>
      <c r="N1827">
        <v>451</v>
      </c>
      <c r="O1827">
        <v>50</v>
      </c>
      <c r="P1827">
        <v>5.7</v>
      </c>
      <c r="Q1827">
        <v>2.5000000000000001E-2</v>
      </c>
      <c r="R1827">
        <v>4.7</v>
      </c>
      <c r="S1827">
        <v>1.44</v>
      </c>
      <c r="T1827">
        <v>10</v>
      </c>
    </row>
    <row r="1828" spans="1:20" x14ac:dyDescent="0.3">
      <c r="A1828" t="s">
        <v>7044</v>
      </c>
      <c r="B1828" t="s">
        <v>7045</v>
      </c>
      <c r="C1828" s="1" t="str">
        <f t="shared" si="305"/>
        <v>21:0695</v>
      </c>
      <c r="D1828" s="1" t="str">
        <f t="shared" si="302"/>
        <v>21:0210</v>
      </c>
      <c r="E1828" t="s">
        <v>7046</v>
      </c>
      <c r="F1828" t="s">
        <v>7047</v>
      </c>
      <c r="H1828">
        <v>49.4702609</v>
      </c>
      <c r="I1828">
        <v>-94.122295100000002</v>
      </c>
      <c r="J1828" s="1" t="str">
        <f t="shared" si="303"/>
        <v>Fluid (lake)</v>
      </c>
      <c r="K1828" s="1" t="str">
        <f t="shared" si="304"/>
        <v>Untreated Water</v>
      </c>
      <c r="L1828">
        <v>26</v>
      </c>
      <c r="M1828" t="s">
        <v>33</v>
      </c>
      <c r="N1828">
        <v>452</v>
      </c>
      <c r="O1828">
        <v>50</v>
      </c>
      <c r="P1828">
        <v>5.9</v>
      </c>
      <c r="Q1828">
        <v>2.5000000000000001E-2</v>
      </c>
      <c r="R1828">
        <v>4.7</v>
      </c>
      <c r="S1828">
        <v>2.08</v>
      </c>
      <c r="T1828">
        <v>25</v>
      </c>
    </row>
    <row r="1829" spans="1:20" x14ac:dyDescent="0.3">
      <c r="A1829" t="s">
        <v>7048</v>
      </c>
      <c r="B1829" t="s">
        <v>7049</v>
      </c>
      <c r="C1829" s="1" t="str">
        <f t="shared" si="305"/>
        <v>21:0695</v>
      </c>
      <c r="D1829" s="1" t="str">
        <f t="shared" si="302"/>
        <v>21:0210</v>
      </c>
      <c r="E1829" t="s">
        <v>7050</v>
      </c>
      <c r="F1829" t="s">
        <v>7051</v>
      </c>
      <c r="H1829">
        <v>49.495657100000003</v>
      </c>
      <c r="I1829">
        <v>-94.201703199999997</v>
      </c>
      <c r="J1829" s="1" t="str">
        <f t="shared" si="303"/>
        <v>Fluid (lake)</v>
      </c>
      <c r="K1829" s="1" t="str">
        <f t="shared" si="304"/>
        <v>Untreated Water</v>
      </c>
      <c r="L1829">
        <v>26</v>
      </c>
      <c r="M1829" t="s">
        <v>38</v>
      </c>
      <c r="N1829">
        <v>453</v>
      </c>
      <c r="O1829">
        <v>50</v>
      </c>
      <c r="P1829">
        <v>6</v>
      </c>
      <c r="Q1829">
        <v>2.5000000000000001E-2</v>
      </c>
      <c r="R1829">
        <v>10.5</v>
      </c>
      <c r="S1829">
        <v>2.52</v>
      </c>
      <c r="T1829">
        <v>36</v>
      </c>
    </row>
    <row r="1830" spans="1:20" x14ac:dyDescent="0.3">
      <c r="A1830" t="s">
        <v>7052</v>
      </c>
      <c r="B1830" t="s">
        <v>7053</v>
      </c>
      <c r="C1830" s="1" t="str">
        <f t="shared" si="305"/>
        <v>21:0695</v>
      </c>
      <c r="D1830" s="1" t="str">
        <f t="shared" si="302"/>
        <v>21:0210</v>
      </c>
      <c r="E1830" t="s">
        <v>7054</v>
      </c>
      <c r="F1830" t="s">
        <v>7055</v>
      </c>
      <c r="H1830">
        <v>49.523491999999997</v>
      </c>
      <c r="I1830">
        <v>-94.237178700000001</v>
      </c>
      <c r="J1830" s="1" t="str">
        <f t="shared" si="303"/>
        <v>Fluid (lake)</v>
      </c>
      <c r="K1830" s="1" t="str">
        <f t="shared" si="304"/>
        <v>Untreated Water</v>
      </c>
      <c r="L1830">
        <v>26</v>
      </c>
      <c r="M1830" t="s">
        <v>43</v>
      </c>
      <c r="N1830">
        <v>454</v>
      </c>
      <c r="O1830">
        <v>60</v>
      </c>
      <c r="P1830">
        <v>5.5</v>
      </c>
      <c r="Q1830">
        <v>2.5000000000000001E-2</v>
      </c>
      <c r="R1830">
        <v>3.7</v>
      </c>
      <c r="S1830">
        <v>1.2</v>
      </c>
      <c r="T1830">
        <v>5</v>
      </c>
    </row>
    <row r="1831" spans="1:20" x14ac:dyDescent="0.3">
      <c r="A1831" t="s">
        <v>7056</v>
      </c>
      <c r="B1831" t="s">
        <v>7057</v>
      </c>
      <c r="C1831" s="1" t="str">
        <f t="shared" si="305"/>
        <v>21:0695</v>
      </c>
      <c r="D1831" s="1" t="str">
        <f t="shared" si="302"/>
        <v>21:0210</v>
      </c>
      <c r="E1831" t="s">
        <v>7058</v>
      </c>
      <c r="F1831" t="s">
        <v>7059</v>
      </c>
      <c r="H1831">
        <v>49.515277699999999</v>
      </c>
      <c r="I1831">
        <v>-94.281954999999996</v>
      </c>
      <c r="J1831" s="1" t="str">
        <f t="shared" si="303"/>
        <v>Fluid (lake)</v>
      </c>
      <c r="K1831" s="1" t="str">
        <f t="shared" si="304"/>
        <v>Untreated Water</v>
      </c>
      <c r="L1831">
        <v>26</v>
      </c>
      <c r="M1831" t="s">
        <v>53</v>
      </c>
      <c r="N1831">
        <v>455</v>
      </c>
      <c r="O1831">
        <v>60</v>
      </c>
      <c r="P1831">
        <v>6</v>
      </c>
      <c r="Q1831">
        <v>2.5000000000000001E-2</v>
      </c>
      <c r="R1831">
        <v>10.5</v>
      </c>
      <c r="S1831">
        <v>3.12</v>
      </c>
      <c r="T1831">
        <v>38</v>
      </c>
    </row>
    <row r="1832" spans="1:20" x14ac:dyDescent="0.3">
      <c r="A1832" t="s">
        <v>7060</v>
      </c>
      <c r="B1832" t="s">
        <v>7061</v>
      </c>
      <c r="C1832" s="1" t="str">
        <f t="shared" si="305"/>
        <v>21:0695</v>
      </c>
      <c r="D1832" s="1" t="str">
        <f t="shared" si="302"/>
        <v>21:0210</v>
      </c>
      <c r="E1832" t="s">
        <v>7062</v>
      </c>
      <c r="F1832" t="s">
        <v>7063</v>
      </c>
      <c r="H1832">
        <v>49.496969</v>
      </c>
      <c r="I1832">
        <v>-94.313530700000001</v>
      </c>
      <c r="J1832" s="1" t="str">
        <f t="shared" si="303"/>
        <v>Fluid (lake)</v>
      </c>
      <c r="K1832" s="1" t="str">
        <f t="shared" si="304"/>
        <v>Untreated Water</v>
      </c>
      <c r="L1832">
        <v>26</v>
      </c>
      <c r="M1832" t="s">
        <v>58</v>
      </c>
      <c r="N1832">
        <v>456</v>
      </c>
      <c r="O1832">
        <v>50</v>
      </c>
      <c r="P1832">
        <v>6.1</v>
      </c>
      <c r="Q1832">
        <v>2.5000000000000001E-2</v>
      </c>
      <c r="R1832">
        <v>14</v>
      </c>
      <c r="S1832">
        <v>4.2</v>
      </c>
      <c r="T1832">
        <v>48</v>
      </c>
    </row>
    <row r="1833" spans="1:20" x14ac:dyDescent="0.3">
      <c r="A1833" t="s">
        <v>7064</v>
      </c>
      <c r="B1833" t="s">
        <v>7065</v>
      </c>
      <c r="C1833" s="1" t="str">
        <f t="shared" si="305"/>
        <v>21:0695</v>
      </c>
      <c r="D1833" s="1" t="str">
        <f t="shared" si="302"/>
        <v>21:0210</v>
      </c>
      <c r="E1833" t="s">
        <v>7066</v>
      </c>
      <c r="F1833" t="s">
        <v>7067</v>
      </c>
      <c r="H1833">
        <v>49.526139800000003</v>
      </c>
      <c r="I1833">
        <v>-94.350296</v>
      </c>
      <c r="J1833" s="1" t="str">
        <f t="shared" si="303"/>
        <v>Fluid (lake)</v>
      </c>
      <c r="K1833" s="1" t="str">
        <f t="shared" si="304"/>
        <v>Untreated Water</v>
      </c>
      <c r="L1833">
        <v>26</v>
      </c>
      <c r="M1833" t="s">
        <v>63</v>
      </c>
      <c r="N1833">
        <v>457</v>
      </c>
      <c r="O1833">
        <v>50</v>
      </c>
      <c r="P1833">
        <v>6.2</v>
      </c>
      <c r="Q1833">
        <v>2.5000000000000001E-2</v>
      </c>
      <c r="R1833">
        <v>13</v>
      </c>
      <c r="S1833">
        <v>4.8</v>
      </c>
      <c r="T1833">
        <v>51</v>
      </c>
    </row>
    <row r="1834" spans="1:20" x14ac:dyDescent="0.3">
      <c r="A1834" t="s">
        <v>7068</v>
      </c>
      <c r="B1834" t="s">
        <v>7069</v>
      </c>
      <c r="C1834" s="1" t="str">
        <f t="shared" si="305"/>
        <v>21:0695</v>
      </c>
      <c r="D1834" s="1" t="str">
        <f t="shared" si="302"/>
        <v>21:0210</v>
      </c>
      <c r="E1834" t="s">
        <v>7070</v>
      </c>
      <c r="F1834" t="s">
        <v>7071</v>
      </c>
      <c r="H1834">
        <v>49.552863700000003</v>
      </c>
      <c r="I1834">
        <v>-94.347271899999996</v>
      </c>
      <c r="J1834" s="1" t="str">
        <f t="shared" si="303"/>
        <v>Fluid (lake)</v>
      </c>
      <c r="K1834" s="1" t="str">
        <f t="shared" si="304"/>
        <v>Untreated Water</v>
      </c>
      <c r="L1834">
        <v>26</v>
      </c>
      <c r="M1834" t="s">
        <v>68</v>
      </c>
      <c r="N1834">
        <v>458</v>
      </c>
      <c r="O1834">
        <v>50</v>
      </c>
      <c r="P1834">
        <v>6.1</v>
      </c>
      <c r="Q1834">
        <v>2.5000000000000001E-2</v>
      </c>
      <c r="R1834">
        <v>14</v>
      </c>
      <c r="S1834">
        <v>4.5999999999999996</v>
      </c>
      <c r="T1834">
        <v>51</v>
      </c>
    </row>
    <row r="1835" spans="1:20" x14ac:dyDescent="0.3">
      <c r="A1835" t="s">
        <v>7072</v>
      </c>
      <c r="B1835" t="s">
        <v>7073</v>
      </c>
      <c r="C1835" s="1" t="str">
        <f t="shared" si="305"/>
        <v>21:0695</v>
      </c>
      <c r="D1835" s="1" t="str">
        <f t="shared" si="302"/>
        <v>21:0210</v>
      </c>
      <c r="E1835" t="s">
        <v>7074</v>
      </c>
      <c r="F1835" t="s">
        <v>7075</v>
      </c>
      <c r="H1835">
        <v>49.571565300000003</v>
      </c>
      <c r="I1835">
        <v>-94.357980400000002</v>
      </c>
      <c r="J1835" s="1" t="str">
        <f t="shared" si="303"/>
        <v>Fluid (lake)</v>
      </c>
      <c r="K1835" s="1" t="str">
        <f t="shared" si="304"/>
        <v>Untreated Water</v>
      </c>
      <c r="L1835">
        <v>26</v>
      </c>
      <c r="M1835" t="s">
        <v>73</v>
      </c>
      <c r="N1835">
        <v>459</v>
      </c>
      <c r="O1835">
        <v>40</v>
      </c>
      <c r="P1835">
        <v>6.5</v>
      </c>
      <c r="Q1835">
        <v>2.5000000000000001E-2</v>
      </c>
      <c r="R1835">
        <v>21.5</v>
      </c>
      <c r="S1835">
        <v>2.8</v>
      </c>
      <c r="T1835">
        <v>69</v>
      </c>
    </row>
    <row r="1836" spans="1:20" x14ac:dyDescent="0.3">
      <c r="A1836" t="s">
        <v>7076</v>
      </c>
      <c r="B1836" t="s">
        <v>7077</v>
      </c>
      <c r="C1836" s="1" t="str">
        <f t="shared" si="305"/>
        <v>21:0695</v>
      </c>
      <c r="D1836" s="1" t="str">
        <f t="shared" si="302"/>
        <v>21:0210</v>
      </c>
      <c r="E1836" t="s">
        <v>7078</v>
      </c>
      <c r="F1836" t="s">
        <v>7079</v>
      </c>
      <c r="H1836">
        <v>49.585673900000003</v>
      </c>
      <c r="I1836">
        <v>-94.381920199999996</v>
      </c>
      <c r="J1836" s="1" t="str">
        <f t="shared" si="303"/>
        <v>Fluid (lake)</v>
      </c>
      <c r="K1836" s="1" t="str">
        <f t="shared" si="304"/>
        <v>Untreated Water</v>
      </c>
      <c r="L1836">
        <v>26</v>
      </c>
      <c r="M1836" t="s">
        <v>78</v>
      </c>
      <c r="N1836">
        <v>460</v>
      </c>
      <c r="O1836">
        <v>50</v>
      </c>
      <c r="P1836">
        <v>6.2</v>
      </c>
      <c r="Q1836">
        <v>2.5000000000000001E-2</v>
      </c>
      <c r="R1836">
        <v>13</v>
      </c>
      <c r="S1836">
        <v>4.4000000000000004</v>
      </c>
      <c r="T1836">
        <v>50</v>
      </c>
    </row>
    <row r="1837" spans="1:20" x14ac:dyDescent="0.3">
      <c r="A1837" t="s">
        <v>7080</v>
      </c>
      <c r="B1837" t="s">
        <v>7081</v>
      </c>
      <c r="C1837" s="1" t="str">
        <f t="shared" si="305"/>
        <v>21:0695</v>
      </c>
      <c r="D1837" s="1" t="str">
        <f t="shared" si="302"/>
        <v>21:0210</v>
      </c>
      <c r="E1837" t="s">
        <v>7082</v>
      </c>
      <c r="F1837" t="s">
        <v>7083</v>
      </c>
      <c r="H1837">
        <v>49.6040876</v>
      </c>
      <c r="I1837">
        <v>-94.419008000000005</v>
      </c>
      <c r="J1837" s="1" t="str">
        <f t="shared" si="303"/>
        <v>Fluid (lake)</v>
      </c>
      <c r="K1837" s="1" t="str">
        <f t="shared" si="304"/>
        <v>Untreated Water</v>
      </c>
      <c r="L1837">
        <v>26</v>
      </c>
      <c r="M1837" t="s">
        <v>83</v>
      </c>
      <c r="N1837">
        <v>461</v>
      </c>
      <c r="O1837">
        <v>50</v>
      </c>
      <c r="P1837">
        <v>6.3</v>
      </c>
      <c r="Q1837">
        <v>2.5000000000000001E-2</v>
      </c>
      <c r="R1837">
        <v>14</v>
      </c>
      <c r="S1837">
        <v>4.5999999999999996</v>
      </c>
      <c r="T1837">
        <v>51</v>
      </c>
    </row>
    <row r="1838" spans="1:20" x14ac:dyDescent="0.3">
      <c r="A1838" t="s">
        <v>7084</v>
      </c>
      <c r="B1838" t="s">
        <v>7085</v>
      </c>
      <c r="C1838" s="1" t="str">
        <f t="shared" si="305"/>
        <v>21:0695</v>
      </c>
      <c r="D1838" s="1" t="str">
        <f t="shared" si="302"/>
        <v>21:0210</v>
      </c>
      <c r="E1838" t="s">
        <v>7086</v>
      </c>
      <c r="F1838" t="s">
        <v>7087</v>
      </c>
      <c r="H1838">
        <v>49.605937699999998</v>
      </c>
      <c r="I1838">
        <v>-94.474607399999996</v>
      </c>
      <c r="J1838" s="1" t="str">
        <f t="shared" si="303"/>
        <v>Fluid (lake)</v>
      </c>
      <c r="K1838" s="1" t="str">
        <f t="shared" si="304"/>
        <v>Untreated Water</v>
      </c>
      <c r="L1838">
        <v>26</v>
      </c>
      <c r="M1838" t="s">
        <v>88</v>
      </c>
      <c r="N1838">
        <v>462</v>
      </c>
      <c r="O1838">
        <v>50</v>
      </c>
      <c r="P1838">
        <v>6.2</v>
      </c>
      <c r="Q1838">
        <v>2.5000000000000001E-2</v>
      </c>
      <c r="R1838">
        <v>14</v>
      </c>
      <c r="S1838">
        <v>4.5999999999999996</v>
      </c>
      <c r="T1838">
        <v>52</v>
      </c>
    </row>
    <row r="1839" spans="1:20" x14ac:dyDescent="0.3">
      <c r="A1839" t="s">
        <v>7088</v>
      </c>
      <c r="B1839" t="s">
        <v>7089</v>
      </c>
      <c r="C1839" s="1" t="str">
        <f t="shared" si="305"/>
        <v>21:0695</v>
      </c>
      <c r="D1839" s="1" t="str">
        <f t="shared" si="302"/>
        <v>21:0210</v>
      </c>
      <c r="E1839" t="s">
        <v>7090</v>
      </c>
      <c r="F1839" t="s">
        <v>7091</v>
      </c>
      <c r="H1839">
        <v>49.619611999999996</v>
      </c>
      <c r="I1839">
        <v>-94.521014500000007</v>
      </c>
      <c r="J1839" s="1" t="str">
        <f t="shared" si="303"/>
        <v>Fluid (lake)</v>
      </c>
      <c r="K1839" s="1" t="str">
        <f t="shared" si="304"/>
        <v>Untreated Water</v>
      </c>
      <c r="L1839">
        <v>26</v>
      </c>
      <c r="M1839" t="s">
        <v>93</v>
      </c>
      <c r="N1839">
        <v>463</v>
      </c>
      <c r="O1839">
        <v>50</v>
      </c>
      <c r="P1839">
        <v>6.2</v>
      </c>
      <c r="Q1839">
        <v>2.5000000000000001E-2</v>
      </c>
      <c r="R1839">
        <v>14</v>
      </c>
      <c r="S1839">
        <v>4.8</v>
      </c>
      <c r="T1839">
        <v>52</v>
      </c>
    </row>
    <row r="1840" spans="1:20" x14ac:dyDescent="0.3">
      <c r="A1840" t="s">
        <v>7092</v>
      </c>
      <c r="B1840" t="s">
        <v>7093</v>
      </c>
      <c r="C1840" s="1" t="str">
        <f t="shared" si="305"/>
        <v>21:0695</v>
      </c>
      <c r="D1840" s="1" t="str">
        <f t="shared" si="302"/>
        <v>21:0210</v>
      </c>
      <c r="E1840" t="s">
        <v>7094</v>
      </c>
      <c r="F1840" t="s">
        <v>7095</v>
      </c>
      <c r="H1840">
        <v>49.614198999999999</v>
      </c>
      <c r="I1840">
        <v>-94.567347799999993</v>
      </c>
      <c r="J1840" s="1" t="str">
        <f t="shared" si="303"/>
        <v>Fluid (lake)</v>
      </c>
      <c r="K1840" s="1" t="str">
        <f t="shared" si="304"/>
        <v>Untreated Water</v>
      </c>
      <c r="L1840">
        <v>26</v>
      </c>
      <c r="M1840" t="s">
        <v>98</v>
      </c>
      <c r="N1840">
        <v>464</v>
      </c>
      <c r="O1840">
        <v>50</v>
      </c>
      <c r="P1840">
        <v>6.3</v>
      </c>
      <c r="Q1840">
        <v>2.5000000000000001E-2</v>
      </c>
      <c r="R1840">
        <v>13.5</v>
      </c>
      <c r="S1840">
        <v>4.5999999999999996</v>
      </c>
      <c r="T1840">
        <v>52</v>
      </c>
    </row>
    <row r="1841" spans="1:20" hidden="1" x14ac:dyDescent="0.3">
      <c r="A1841" t="s">
        <v>7096</v>
      </c>
      <c r="B1841" t="s">
        <v>7097</v>
      </c>
      <c r="C1841" s="1" t="str">
        <f t="shared" si="305"/>
        <v>21:0695</v>
      </c>
      <c r="D1841" s="1" t="str">
        <f>HYPERLINK("https://geochem.nrcan.gc.ca/cdogs/content/svy/svy_e.htm", "")</f>
        <v/>
      </c>
      <c r="G1841" s="1" t="str">
        <f>HYPERLINK("https://geochem.nrcan.gc.ca/cdogs/content/cr_/cr_00082_e.htm", "82")</f>
        <v>82</v>
      </c>
      <c r="J1841" t="s">
        <v>46</v>
      </c>
      <c r="K1841" t="s">
        <v>47</v>
      </c>
      <c r="L1841">
        <v>26</v>
      </c>
      <c r="M1841" t="s">
        <v>48</v>
      </c>
      <c r="N1841">
        <v>465</v>
      </c>
      <c r="O1841">
        <v>90</v>
      </c>
      <c r="P1841">
        <v>6.1</v>
      </c>
      <c r="Q1841">
        <v>0.46</v>
      </c>
      <c r="R1841">
        <v>16.5</v>
      </c>
      <c r="S1841">
        <v>2</v>
      </c>
      <c r="T1841">
        <v>36</v>
      </c>
    </row>
    <row r="1842" spans="1:20" x14ac:dyDescent="0.3">
      <c r="A1842" t="s">
        <v>7098</v>
      </c>
      <c r="B1842" t="s">
        <v>7099</v>
      </c>
      <c r="C1842" s="1" t="str">
        <f t="shared" si="305"/>
        <v>21:0695</v>
      </c>
      <c r="D1842" s="1" t="str">
        <f t="shared" ref="D1842:D1847" si="306">HYPERLINK("https://geochem.nrcan.gc.ca/cdogs/content/svy/svy210210_e.htm", "21:0210")</f>
        <v>21:0210</v>
      </c>
      <c r="E1842" t="s">
        <v>7100</v>
      </c>
      <c r="F1842" t="s">
        <v>7101</v>
      </c>
      <c r="H1842">
        <v>49.584517200000001</v>
      </c>
      <c r="I1842">
        <v>-94.582362799999999</v>
      </c>
      <c r="J1842" s="1" t="str">
        <f t="shared" ref="J1842:J1847" si="307">HYPERLINK("https://geochem.nrcan.gc.ca/cdogs/content/kwd/kwd020016_e.htm", "Fluid (lake)")</f>
        <v>Fluid (lake)</v>
      </c>
      <c r="K1842" s="1" t="str">
        <f t="shared" ref="K1842:K1847" si="308">HYPERLINK("https://geochem.nrcan.gc.ca/cdogs/content/kwd/kwd080007_e.htm", "Untreated Water")</f>
        <v>Untreated Water</v>
      </c>
      <c r="L1842">
        <v>26</v>
      </c>
      <c r="M1842" t="s">
        <v>103</v>
      </c>
      <c r="N1842">
        <v>466</v>
      </c>
      <c r="O1842">
        <v>60</v>
      </c>
      <c r="P1842">
        <v>6.3</v>
      </c>
      <c r="Q1842">
        <v>2.5000000000000001E-2</v>
      </c>
      <c r="R1842">
        <v>16.5</v>
      </c>
      <c r="S1842">
        <v>4.5999999999999996</v>
      </c>
      <c r="T1842">
        <v>52</v>
      </c>
    </row>
    <row r="1843" spans="1:20" x14ac:dyDescent="0.3">
      <c r="A1843" t="s">
        <v>7102</v>
      </c>
      <c r="B1843" t="s">
        <v>7103</v>
      </c>
      <c r="C1843" s="1" t="str">
        <f t="shared" si="305"/>
        <v>21:0695</v>
      </c>
      <c r="D1843" s="1" t="str">
        <f t="shared" si="306"/>
        <v>21:0210</v>
      </c>
      <c r="E1843" t="s">
        <v>7104</v>
      </c>
      <c r="F1843" t="s">
        <v>7105</v>
      </c>
      <c r="H1843">
        <v>49.594856399999998</v>
      </c>
      <c r="I1843">
        <v>-94.595193499999993</v>
      </c>
      <c r="J1843" s="1" t="str">
        <f t="shared" si="307"/>
        <v>Fluid (lake)</v>
      </c>
      <c r="K1843" s="1" t="str">
        <f t="shared" si="308"/>
        <v>Untreated Water</v>
      </c>
      <c r="L1843">
        <v>26</v>
      </c>
      <c r="M1843" t="s">
        <v>108</v>
      </c>
      <c r="N1843">
        <v>467</v>
      </c>
      <c r="O1843">
        <v>50</v>
      </c>
      <c r="P1843">
        <v>6.3</v>
      </c>
      <c r="Q1843">
        <v>2.5000000000000001E-2</v>
      </c>
      <c r="R1843">
        <v>16.5</v>
      </c>
      <c r="S1843">
        <v>4.8</v>
      </c>
      <c r="T1843">
        <v>52</v>
      </c>
    </row>
    <row r="1844" spans="1:20" x14ac:dyDescent="0.3">
      <c r="A1844" t="s">
        <v>7106</v>
      </c>
      <c r="B1844" t="s">
        <v>7107</v>
      </c>
      <c r="C1844" s="1" t="str">
        <f t="shared" si="305"/>
        <v>21:0695</v>
      </c>
      <c r="D1844" s="1" t="str">
        <f t="shared" si="306"/>
        <v>21:0210</v>
      </c>
      <c r="E1844" t="s">
        <v>7108</v>
      </c>
      <c r="F1844" t="s">
        <v>7109</v>
      </c>
      <c r="H1844">
        <v>49.593927100000002</v>
      </c>
      <c r="I1844">
        <v>-94.627668999999997</v>
      </c>
      <c r="J1844" s="1" t="str">
        <f t="shared" si="307"/>
        <v>Fluid (lake)</v>
      </c>
      <c r="K1844" s="1" t="str">
        <f t="shared" si="308"/>
        <v>Untreated Water</v>
      </c>
      <c r="L1844">
        <v>26</v>
      </c>
      <c r="M1844" t="s">
        <v>113</v>
      </c>
      <c r="N1844">
        <v>468</v>
      </c>
      <c r="O1844">
        <v>50</v>
      </c>
      <c r="P1844">
        <v>6.2</v>
      </c>
      <c r="Q1844">
        <v>2.5000000000000001E-2</v>
      </c>
      <c r="R1844">
        <v>13.5</v>
      </c>
      <c r="S1844">
        <v>5</v>
      </c>
      <c r="T1844">
        <v>52</v>
      </c>
    </row>
    <row r="1845" spans="1:20" x14ac:dyDescent="0.3">
      <c r="A1845" t="s">
        <v>7110</v>
      </c>
      <c r="B1845" t="s">
        <v>7111</v>
      </c>
      <c r="C1845" s="1" t="str">
        <f t="shared" si="305"/>
        <v>21:0695</v>
      </c>
      <c r="D1845" s="1" t="str">
        <f t="shared" si="306"/>
        <v>21:0210</v>
      </c>
      <c r="E1845" t="s">
        <v>7112</v>
      </c>
      <c r="F1845" t="s">
        <v>7113</v>
      </c>
      <c r="H1845">
        <v>49.5753342</v>
      </c>
      <c r="I1845">
        <v>-94.675493599999996</v>
      </c>
      <c r="J1845" s="1" t="str">
        <f t="shared" si="307"/>
        <v>Fluid (lake)</v>
      </c>
      <c r="K1845" s="1" t="str">
        <f t="shared" si="308"/>
        <v>Untreated Water</v>
      </c>
      <c r="L1845">
        <v>27</v>
      </c>
      <c r="M1845" t="s">
        <v>33</v>
      </c>
      <c r="N1845">
        <v>469</v>
      </c>
      <c r="O1845">
        <v>60</v>
      </c>
      <c r="P1845">
        <v>6.1</v>
      </c>
      <c r="Q1845">
        <v>2.5000000000000001E-2</v>
      </c>
      <c r="R1845">
        <v>13.5</v>
      </c>
      <c r="S1845">
        <v>4.4000000000000004</v>
      </c>
      <c r="T1845">
        <v>56</v>
      </c>
    </row>
    <row r="1846" spans="1:20" x14ac:dyDescent="0.3">
      <c r="A1846" t="s">
        <v>7114</v>
      </c>
      <c r="B1846" t="s">
        <v>7115</v>
      </c>
      <c r="C1846" s="1" t="str">
        <f t="shared" si="305"/>
        <v>21:0695</v>
      </c>
      <c r="D1846" s="1" t="str">
        <f t="shared" si="306"/>
        <v>21:0210</v>
      </c>
      <c r="E1846" t="s">
        <v>7116</v>
      </c>
      <c r="F1846" t="s">
        <v>7117</v>
      </c>
      <c r="H1846">
        <v>49.570430399999999</v>
      </c>
      <c r="I1846">
        <v>-94.721509499999996</v>
      </c>
      <c r="J1846" s="1" t="str">
        <f t="shared" si="307"/>
        <v>Fluid (lake)</v>
      </c>
      <c r="K1846" s="1" t="str">
        <f t="shared" si="308"/>
        <v>Untreated Water</v>
      </c>
      <c r="L1846">
        <v>27</v>
      </c>
      <c r="M1846" t="s">
        <v>24</v>
      </c>
      <c r="N1846">
        <v>470</v>
      </c>
      <c r="O1846">
        <v>40</v>
      </c>
      <c r="P1846">
        <v>6.3</v>
      </c>
      <c r="Q1846">
        <v>2.5000000000000001E-2</v>
      </c>
      <c r="R1846">
        <v>18.5</v>
      </c>
      <c r="S1846">
        <v>3</v>
      </c>
      <c r="T1846">
        <v>59</v>
      </c>
    </row>
    <row r="1847" spans="1:20" x14ac:dyDescent="0.3">
      <c r="A1847" t="s">
        <v>7118</v>
      </c>
      <c r="B1847" t="s">
        <v>7119</v>
      </c>
      <c r="C1847" s="1" t="str">
        <f t="shared" si="305"/>
        <v>21:0695</v>
      </c>
      <c r="D1847" s="1" t="str">
        <f t="shared" si="306"/>
        <v>21:0210</v>
      </c>
      <c r="E1847" t="s">
        <v>7116</v>
      </c>
      <c r="F1847" t="s">
        <v>7120</v>
      </c>
      <c r="H1847">
        <v>49.570430399999999</v>
      </c>
      <c r="I1847">
        <v>-94.721509499999996</v>
      </c>
      <c r="J1847" s="1" t="str">
        <f t="shared" si="307"/>
        <v>Fluid (lake)</v>
      </c>
      <c r="K1847" s="1" t="str">
        <f t="shared" si="308"/>
        <v>Untreated Water</v>
      </c>
      <c r="L1847">
        <v>27</v>
      </c>
      <c r="M1847" t="s">
        <v>28</v>
      </c>
      <c r="N1847">
        <v>471</v>
      </c>
      <c r="O1847">
        <v>40</v>
      </c>
      <c r="P1847">
        <v>6.3</v>
      </c>
      <c r="Q1847">
        <v>2.5000000000000001E-2</v>
      </c>
      <c r="R1847">
        <v>19.5</v>
      </c>
      <c r="S1847">
        <v>2.88</v>
      </c>
      <c r="T1847">
        <v>60</v>
      </c>
    </row>
    <row r="1848" spans="1:20" hidden="1" x14ac:dyDescent="0.3">
      <c r="A1848" t="s">
        <v>7121</v>
      </c>
      <c r="B1848" t="s">
        <v>7122</v>
      </c>
      <c r="C1848" s="1" t="str">
        <f t="shared" si="305"/>
        <v>21:0695</v>
      </c>
      <c r="D1848" s="1" t="str">
        <f>HYPERLINK("https://geochem.nrcan.gc.ca/cdogs/content/svy/svy_e.htm", "")</f>
        <v/>
      </c>
      <c r="G1848" s="1" t="str">
        <f>HYPERLINK("https://geochem.nrcan.gc.ca/cdogs/content/cr_/cr_00081_e.htm", "81")</f>
        <v>81</v>
      </c>
      <c r="J1848" t="s">
        <v>46</v>
      </c>
      <c r="K1848" t="s">
        <v>47</v>
      </c>
      <c r="L1848">
        <v>27</v>
      </c>
      <c r="M1848" t="s">
        <v>48</v>
      </c>
      <c r="N1848">
        <v>472</v>
      </c>
      <c r="O1848">
        <v>60</v>
      </c>
      <c r="P1848">
        <v>7.2</v>
      </c>
      <c r="Q1848">
        <v>0.25</v>
      </c>
      <c r="R1848">
        <v>46.5</v>
      </c>
      <c r="S1848">
        <v>3.08</v>
      </c>
      <c r="T1848">
        <v>131</v>
      </c>
    </row>
    <row r="1849" spans="1:20" x14ac:dyDescent="0.3">
      <c r="A1849" t="s">
        <v>7123</v>
      </c>
      <c r="B1849" t="s">
        <v>7124</v>
      </c>
      <c r="C1849" s="1" t="str">
        <f t="shared" si="305"/>
        <v>21:0695</v>
      </c>
      <c r="D1849" s="1" t="str">
        <f t="shared" ref="D1849:D1880" si="309">HYPERLINK("https://geochem.nrcan.gc.ca/cdogs/content/svy/svy210210_e.htm", "21:0210")</f>
        <v>21:0210</v>
      </c>
      <c r="E1849" t="s">
        <v>7125</v>
      </c>
      <c r="F1849" t="s">
        <v>7126</v>
      </c>
      <c r="H1849">
        <v>49.581297200000002</v>
      </c>
      <c r="I1849">
        <v>-94.750266499999995</v>
      </c>
      <c r="J1849" s="1" t="str">
        <f t="shared" ref="J1849:J1880" si="310">HYPERLINK("https://geochem.nrcan.gc.ca/cdogs/content/kwd/kwd020016_e.htm", "Fluid (lake)")</f>
        <v>Fluid (lake)</v>
      </c>
      <c r="K1849" s="1" t="str">
        <f t="shared" ref="K1849:K1880" si="311">HYPERLINK("https://geochem.nrcan.gc.ca/cdogs/content/kwd/kwd080007_e.htm", "Untreated Water")</f>
        <v>Untreated Water</v>
      </c>
      <c r="L1849">
        <v>27</v>
      </c>
      <c r="M1849" t="s">
        <v>38</v>
      </c>
      <c r="N1849">
        <v>473</v>
      </c>
      <c r="O1849">
        <v>50</v>
      </c>
      <c r="P1849">
        <v>6.2</v>
      </c>
      <c r="Q1849">
        <v>2.5000000000000001E-2</v>
      </c>
      <c r="R1849">
        <v>21.5</v>
      </c>
      <c r="S1849">
        <v>4</v>
      </c>
      <c r="T1849">
        <v>78</v>
      </c>
    </row>
    <row r="1850" spans="1:20" x14ac:dyDescent="0.3">
      <c r="A1850" t="s">
        <v>7127</v>
      </c>
      <c r="B1850" t="s">
        <v>7128</v>
      </c>
      <c r="C1850" s="1" t="str">
        <f t="shared" si="305"/>
        <v>21:0695</v>
      </c>
      <c r="D1850" s="1" t="str">
        <f t="shared" si="309"/>
        <v>21:0210</v>
      </c>
      <c r="E1850" t="s">
        <v>7129</v>
      </c>
      <c r="F1850" t="s">
        <v>7130</v>
      </c>
      <c r="H1850">
        <v>49.5975684</v>
      </c>
      <c r="I1850">
        <v>-94.749769400000005</v>
      </c>
      <c r="J1850" s="1" t="str">
        <f t="shared" si="310"/>
        <v>Fluid (lake)</v>
      </c>
      <c r="K1850" s="1" t="str">
        <f t="shared" si="311"/>
        <v>Untreated Water</v>
      </c>
      <c r="L1850">
        <v>27</v>
      </c>
      <c r="M1850" t="s">
        <v>43</v>
      </c>
      <c r="N1850">
        <v>474</v>
      </c>
      <c r="O1850">
        <v>50</v>
      </c>
      <c r="P1850">
        <v>6.5</v>
      </c>
      <c r="Q1850">
        <v>2.5000000000000001E-2</v>
      </c>
      <c r="R1850">
        <v>19</v>
      </c>
      <c r="S1850">
        <v>5.2</v>
      </c>
      <c r="T1850">
        <v>76</v>
      </c>
    </row>
    <row r="1851" spans="1:20" x14ac:dyDescent="0.3">
      <c r="A1851" t="s">
        <v>7131</v>
      </c>
      <c r="B1851" t="s">
        <v>7132</v>
      </c>
      <c r="C1851" s="1" t="str">
        <f t="shared" si="305"/>
        <v>21:0695</v>
      </c>
      <c r="D1851" s="1" t="str">
        <f t="shared" si="309"/>
        <v>21:0210</v>
      </c>
      <c r="E1851" t="s">
        <v>7133</v>
      </c>
      <c r="F1851" t="s">
        <v>7134</v>
      </c>
      <c r="H1851">
        <v>49.614360599999998</v>
      </c>
      <c r="I1851">
        <v>-94.759383099999994</v>
      </c>
      <c r="J1851" s="1" t="str">
        <f t="shared" si="310"/>
        <v>Fluid (lake)</v>
      </c>
      <c r="K1851" s="1" t="str">
        <f t="shared" si="311"/>
        <v>Untreated Water</v>
      </c>
      <c r="L1851">
        <v>27</v>
      </c>
      <c r="M1851" t="s">
        <v>53</v>
      </c>
      <c r="N1851">
        <v>475</v>
      </c>
      <c r="O1851">
        <v>50</v>
      </c>
      <c r="P1851">
        <v>6.5</v>
      </c>
      <c r="Q1851">
        <v>2.5000000000000001E-2</v>
      </c>
      <c r="R1851">
        <v>17.5</v>
      </c>
      <c r="S1851">
        <v>4.5999999999999996</v>
      </c>
      <c r="T1851">
        <v>71</v>
      </c>
    </row>
    <row r="1852" spans="1:20" x14ac:dyDescent="0.3">
      <c r="A1852" t="s">
        <v>7135</v>
      </c>
      <c r="B1852" t="s">
        <v>7136</v>
      </c>
      <c r="C1852" s="1" t="str">
        <f t="shared" si="305"/>
        <v>21:0695</v>
      </c>
      <c r="D1852" s="1" t="str">
        <f t="shared" si="309"/>
        <v>21:0210</v>
      </c>
      <c r="E1852" t="s">
        <v>7137</v>
      </c>
      <c r="F1852" t="s">
        <v>7138</v>
      </c>
      <c r="H1852">
        <v>49.631841000000001</v>
      </c>
      <c r="I1852">
        <v>-94.777448699999994</v>
      </c>
      <c r="J1852" s="1" t="str">
        <f t="shared" si="310"/>
        <v>Fluid (lake)</v>
      </c>
      <c r="K1852" s="1" t="str">
        <f t="shared" si="311"/>
        <v>Untreated Water</v>
      </c>
      <c r="L1852">
        <v>27</v>
      </c>
      <c r="M1852" t="s">
        <v>58</v>
      </c>
      <c r="N1852">
        <v>476</v>
      </c>
      <c r="O1852">
        <v>50</v>
      </c>
      <c r="P1852">
        <v>6.3</v>
      </c>
      <c r="Q1852">
        <v>2.5000000000000001E-2</v>
      </c>
      <c r="R1852">
        <v>14.5</v>
      </c>
      <c r="S1852">
        <v>4.5999999999999996</v>
      </c>
      <c r="T1852">
        <v>58</v>
      </c>
    </row>
    <row r="1853" spans="1:20" x14ac:dyDescent="0.3">
      <c r="A1853" t="s">
        <v>7139</v>
      </c>
      <c r="B1853" t="s">
        <v>7140</v>
      </c>
      <c r="C1853" s="1" t="str">
        <f t="shared" si="305"/>
        <v>21:0695</v>
      </c>
      <c r="D1853" s="1" t="str">
        <f t="shared" si="309"/>
        <v>21:0210</v>
      </c>
      <c r="E1853" t="s">
        <v>7141</v>
      </c>
      <c r="F1853" t="s">
        <v>7142</v>
      </c>
      <c r="H1853">
        <v>49.612517599999997</v>
      </c>
      <c r="I1853">
        <v>-94.803103899999996</v>
      </c>
      <c r="J1853" s="1" t="str">
        <f t="shared" si="310"/>
        <v>Fluid (lake)</v>
      </c>
      <c r="K1853" s="1" t="str">
        <f t="shared" si="311"/>
        <v>Untreated Water</v>
      </c>
      <c r="L1853">
        <v>27</v>
      </c>
      <c r="M1853" t="s">
        <v>63</v>
      </c>
      <c r="N1853">
        <v>477</v>
      </c>
      <c r="O1853">
        <v>50</v>
      </c>
      <c r="P1853">
        <v>6.3</v>
      </c>
      <c r="Q1853">
        <v>2.5000000000000001E-2</v>
      </c>
      <c r="R1853">
        <v>15</v>
      </c>
      <c r="S1853">
        <v>4.5999999999999996</v>
      </c>
      <c r="T1853">
        <v>60</v>
      </c>
    </row>
    <row r="1854" spans="1:20" x14ac:dyDescent="0.3">
      <c r="A1854" t="s">
        <v>7143</v>
      </c>
      <c r="B1854" t="s">
        <v>7144</v>
      </c>
      <c r="C1854" s="1" t="str">
        <f t="shared" si="305"/>
        <v>21:0695</v>
      </c>
      <c r="D1854" s="1" t="str">
        <f t="shared" si="309"/>
        <v>21:0210</v>
      </c>
      <c r="E1854" t="s">
        <v>7145</v>
      </c>
      <c r="F1854" t="s">
        <v>7146</v>
      </c>
      <c r="H1854">
        <v>49.6225527</v>
      </c>
      <c r="I1854">
        <v>-94.823980899999995</v>
      </c>
      <c r="J1854" s="1" t="str">
        <f t="shared" si="310"/>
        <v>Fluid (lake)</v>
      </c>
      <c r="K1854" s="1" t="str">
        <f t="shared" si="311"/>
        <v>Untreated Water</v>
      </c>
      <c r="L1854">
        <v>27</v>
      </c>
      <c r="M1854" t="s">
        <v>68</v>
      </c>
      <c r="N1854">
        <v>478</v>
      </c>
      <c r="O1854">
        <v>50</v>
      </c>
      <c r="P1854">
        <v>6.4</v>
      </c>
      <c r="Q1854">
        <v>2.5000000000000001E-2</v>
      </c>
      <c r="R1854">
        <v>15</v>
      </c>
      <c r="S1854">
        <v>4.4000000000000004</v>
      </c>
      <c r="T1854">
        <v>58</v>
      </c>
    </row>
    <row r="1855" spans="1:20" x14ac:dyDescent="0.3">
      <c r="A1855" t="s">
        <v>7147</v>
      </c>
      <c r="B1855" t="s">
        <v>7148</v>
      </c>
      <c r="C1855" s="1" t="str">
        <f t="shared" si="305"/>
        <v>21:0695</v>
      </c>
      <c r="D1855" s="1" t="str">
        <f t="shared" si="309"/>
        <v>21:0210</v>
      </c>
      <c r="E1855" t="s">
        <v>7149</v>
      </c>
      <c r="F1855" t="s">
        <v>7150</v>
      </c>
      <c r="H1855">
        <v>49.636875000000003</v>
      </c>
      <c r="I1855">
        <v>-94.854419100000001</v>
      </c>
      <c r="J1855" s="1" t="str">
        <f t="shared" si="310"/>
        <v>Fluid (lake)</v>
      </c>
      <c r="K1855" s="1" t="str">
        <f t="shared" si="311"/>
        <v>Untreated Water</v>
      </c>
      <c r="L1855">
        <v>27</v>
      </c>
      <c r="M1855" t="s">
        <v>73</v>
      </c>
      <c r="N1855">
        <v>479</v>
      </c>
      <c r="O1855">
        <v>40</v>
      </c>
      <c r="P1855">
        <v>6.6</v>
      </c>
      <c r="Q1855">
        <v>2.5000000000000001E-2</v>
      </c>
      <c r="R1855">
        <v>19</v>
      </c>
      <c r="S1855">
        <v>4.8</v>
      </c>
      <c r="T1855">
        <v>76</v>
      </c>
    </row>
    <row r="1856" spans="1:20" x14ac:dyDescent="0.3">
      <c r="A1856" t="s">
        <v>7151</v>
      </c>
      <c r="B1856" t="s">
        <v>7152</v>
      </c>
      <c r="C1856" s="1" t="str">
        <f t="shared" si="305"/>
        <v>21:0695</v>
      </c>
      <c r="D1856" s="1" t="str">
        <f t="shared" si="309"/>
        <v>21:0210</v>
      </c>
      <c r="E1856" t="s">
        <v>7153</v>
      </c>
      <c r="F1856" t="s">
        <v>7154</v>
      </c>
      <c r="H1856">
        <v>49.651375899999998</v>
      </c>
      <c r="I1856">
        <v>-94.835213300000007</v>
      </c>
      <c r="J1856" s="1" t="str">
        <f t="shared" si="310"/>
        <v>Fluid (lake)</v>
      </c>
      <c r="K1856" s="1" t="str">
        <f t="shared" si="311"/>
        <v>Untreated Water</v>
      </c>
      <c r="L1856">
        <v>27</v>
      </c>
      <c r="M1856" t="s">
        <v>78</v>
      </c>
      <c r="N1856">
        <v>480</v>
      </c>
      <c r="O1856">
        <v>40</v>
      </c>
      <c r="P1856">
        <v>6.4</v>
      </c>
      <c r="Q1856">
        <v>2.5000000000000001E-2</v>
      </c>
      <c r="R1856">
        <v>16.5</v>
      </c>
      <c r="S1856">
        <v>5</v>
      </c>
      <c r="T1856">
        <v>57</v>
      </c>
    </row>
    <row r="1857" spans="1:20" x14ac:dyDescent="0.3">
      <c r="A1857" t="s">
        <v>7155</v>
      </c>
      <c r="B1857" t="s">
        <v>7156</v>
      </c>
      <c r="C1857" s="1" t="str">
        <f t="shared" si="305"/>
        <v>21:0695</v>
      </c>
      <c r="D1857" s="1" t="str">
        <f t="shared" si="309"/>
        <v>21:0210</v>
      </c>
      <c r="E1857" t="s">
        <v>7157</v>
      </c>
      <c r="F1857" t="s">
        <v>7158</v>
      </c>
      <c r="H1857">
        <v>49.681334700000001</v>
      </c>
      <c r="I1857">
        <v>-94.816128399999997</v>
      </c>
      <c r="J1857" s="1" t="str">
        <f t="shared" si="310"/>
        <v>Fluid (lake)</v>
      </c>
      <c r="K1857" s="1" t="str">
        <f t="shared" si="311"/>
        <v>Untreated Water</v>
      </c>
      <c r="L1857">
        <v>27</v>
      </c>
      <c r="M1857" t="s">
        <v>83</v>
      </c>
      <c r="N1857">
        <v>481</v>
      </c>
      <c r="O1857">
        <v>50</v>
      </c>
      <c r="P1857">
        <v>6.4</v>
      </c>
      <c r="Q1857">
        <v>2.5000000000000001E-2</v>
      </c>
      <c r="R1857">
        <v>15</v>
      </c>
      <c r="S1857">
        <v>4.8</v>
      </c>
      <c r="T1857">
        <v>57</v>
      </c>
    </row>
    <row r="1858" spans="1:20" x14ac:dyDescent="0.3">
      <c r="A1858" t="s">
        <v>7159</v>
      </c>
      <c r="B1858" t="s">
        <v>7160</v>
      </c>
      <c r="C1858" s="1" t="str">
        <f t="shared" si="305"/>
        <v>21:0695</v>
      </c>
      <c r="D1858" s="1" t="str">
        <f t="shared" si="309"/>
        <v>21:0210</v>
      </c>
      <c r="E1858" t="s">
        <v>7161</v>
      </c>
      <c r="F1858" t="s">
        <v>7162</v>
      </c>
      <c r="H1858">
        <v>49.7083844</v>
      </c>
      <c r="I1858">
        <v>-94.797066000000001</v>
      </c>
      <c r="J1858" s="1" t="str">
        <f t="shared" si="310"/>
        <v>Fluid (lake)</v>
      </c>
      <c r="K1858" s="1" t="str">
        <f t="shared" si="311"/>
        <v>Untreated Water</v>
      </c>
      <c r="L1858">
        <v>27</v>
      </c>
      <c r="M1858" t="s">
        <v>88</v>
      </c>
      <c r="N1858">
        <v>482</v>
      </c>
      <c r="O1858">
        <v>50</v>
      </c>
      <c r="P1858">
        <v>6.3</v>
      </c>
      <c r="Q1858">
        <v>2.5000000000000001E-2</v>
      </c>
      <c r="R1858">
        <v>15</v>
      </c>
      <c r="S1858">
        <v>4.5999999999999996</v>
      </c>
      <c r="T1858">
        <v>57</v>
      </c>
    </row>
    <row r="1859" spans="1:20" x14ac:dyDescent="0.3">
      <c r="A1859" t="s">
        <v>7163</v>
      </c>
      <c r="B1859" t="s">
        <v>7164</v>
      </c>
      <c r="C1859" s="1" t="str">
        <f t="shared" si="305"/>
        <v>21:0695</v>
      </c>
      <c r="D1859" s="1" t="str">
        <f t="shared" si="309"/>
        <v>21:0210</v>
      </c>
      <c r="E1859" t="s">
        <v>7165</v>
      </c>
      <c r="F1859" t="s">
        <v>7166</v>
      </c>
      <c r="H1859">
        <v>49.733670699999998</v>
      </c>
      <c r="I1859">
        <v>-94.776641600000005</v>
      </c>
      <c r="J1859" s="1" t="str">
        <f t="shared" si="310"/>
        <v>Fluid (lake)</v>
      </c>
      <c r="K1859" s="1" t="str">
        <f t="shared" si="311"/>
        <v>Untreated Water</v>
      </c>
      <c r="L1859">
        <v>27</v>
      </c>
      <c r="M1859" t="s">
        <v>93</v>
      </c>
      <c r="N1859">
        <v>483</v>
      </c>
      <c r="O1859">
        <v>50</v>
      </c>
      <c r="P1859">
        <v>5.8</v>
      </c>
      <c r="Q1859">
        <v>2.5000000000000001E-2</v>
      </c>
      <c r="R1859">
        <v>4.3</v>
      </c>
      <c r="S1859">
        <v>1.36</v>
      </c>
      <c r="T1859">
        <v>16</v>
      </c>
    </row>
    <row r="1860" spans="1:20" x14ac:dyDescent="0.3">
      <c r="A1860" t="s">
        <v>7167</v>
      </c>
      <c r="B1860" t="s">
        <v>7168</v>
      </c>
      <c r="C1860" s="1" t="str">
        <f t="shared" si="305"/>
        <v>21:0695</v>
      </c>
      <c r="D1860" s="1" t="str">
        <f t="shared" si="309"/>
        <v>21:0210</v>
      </c>
      <c r="E1860" t="s">
        <v>7169</v>
      </c>
      <c r="F1860" t="s">
        <v>7170</v>
      </c>
      <c r="H1860">
        <v>49.662389400000002</v>
      </c>
      <c r="I1860">
        <v>-94.7756653</v>
      </c>
      <c r="J1860" s="1" t="str">
        <f t="shared" si="310"/>
        <v>Fluid (lake)</v>
      </c>
      <c r="K1860" s="1" t="str">
        <f t="shared" si="311"/>
        <v>Untreated Water</v>
      </c>
      <c r="L1860">
        <v>27</v>
      </c>
      <c r="M1860" t="s">
        <v>98</v>
      </c>
      <c r="N1860">
        <v>484</v>
      </c>
      <c r="O1860">
        <v>50</v>
      </c>
      <c r="P1860">
        <v>6.3</v>
      </c>
      <c r="Q1860">
        <v>2.5000000000000001E-2</v>
      </c>
      <c r="R1860">
        <v>13.5</v>
      </c>
      <c r="S1860">
        <v>4.5999999999999996</v>
      </c>
      <c r="T1860">
        <v>57</v>
      </c>
    </row>
    <row r="1861" spans="1:20" x14ac:dyDescent="0.3">
      <c r="A1861" t="s">
        <v>7171</v>
      </c>
      <c r="B1861" t="s">
        <v>7172</v>
      </c>
      <c r="C1861" s="1" t="str">
        <f t="shared" si="305"/>
        <v>21:0695</v>
      </c>
      <c r="D1861" s="1" t="str">
        <f t="shared" si="309"/>
        <v>21:0210</v>
      </c>
      <c r="E1861" t="s">
        <v>7173</v>
      </c>
      <c r="F1861" t="s">
        <v>7174</v>
      </c>
      <c r="H1861">
        <v>49.652482200000001</v>
      </c>
      <c r="I1861">
        <v>-94.727186900000007</v>
      </c>
      <c r="J1861" s="1" t="str">
        <f t="shared" si="310"/>
        <v>Fluid (lake)</v>
      </c>
      <c r="K1861" s="1" t="str">
        <f t="shared" si="311"/>
        <v>Untreated Water</v>
      </c>
      <c r="L1861">
        <v>27</v>
      </c>
      <c r="M1861" t="s">
        <v>103</v>
      </c>
      <c r="N1861">
        <v>485</v>
      </c>
      <c r="O1861">
        <v>50</v>
      </c>
      <c r="P1861">
        <v>6.3</v>
      </c>
      <c r="Q1861">
        <v>2.5000000000000001E-2</v>
      </c>
      <c r="R1861">
        <v>16</v>
      </c>
      <c r="S1861">
        <v>5</v>
      </c>
      <c r="T1861">
        <v>58</v>
      </c>
    </row>
    <row r="1862" spans="1:20" x14ac:dyDescent="0.3">
      <c r="A1862" t="s">
        <v>7175</v>
      </c>
      <c r="B1862" t="s">
        <v>7176</v>
      </c>
      <c r="C1862" s="1" t="str">
        <f t="shared" si="305"/>
        <v>21:0695</v>
      </c>
      <c r="D1862" s="1" t="str">
        <f t="shared" si="309"/>
        <v>21:0210</v>
      </c>
      <c r="E1862" t="s">
        <v>7177</v>
      </c>
      <c r="F1862" t="s">
        <v>7178</v>
      </c>
      <c r="H1862">
        <v>49.690454199999998</v>
      </c>
      <c r="I1862">
        <v>-94.713668499999997</v>
      </c>
      <c r="J1862" s="1" t="str">
        <f t="shared" si="310"/>
        <v>Fluid (lake)</v>
      </c>
      <c r="K1862" s="1" t="str">
        <f t="shared" si="311"/>
        <v>Untreated Water</v>
      </c>
      <c r="L1862">
        <v>27</v>
      </c>
      <c r="M1862" t="s">
        <v>108</v>
      </c>
      <c r="N1862">
        <v>486</v>
      </c>
      <c r="O1862">
        <v>50</v>
      </c>
      <c r="P1862">
        <v>6.4</v>
      </c>
      <c r="Q1862">
        <v>2.5000000000000001E-2</v>
      </c>
      <c r="R1862">
        <v>15</v>
      </c>
      <c r="S1862">
        <v>4.8</v>
      </c>
      <c r="T1862">
        <v>58</v>
      </c>
    </row>
    <row r="1863" spans="1:20" x14ac:dyDescent="0.3">
      <c r="A1863" t="s">
        <v>7179</v>
      </c>
      <c r="B1863" t="s">
        <v>7180</v>
      </c>
      <c r="C1863" s="1" t="str">
        <f t="shared" si="305"/>
        <v>21:0695</v>
      </c>
      <c r="D1863" s="1" t="str">
        <f t="shared" si="309"/>
        <v>21:0210</v>
      </c>
      <c r="E1863" t="s">
        <v>7181</v>
      </c>
      <c r="F1863" t="s">
        <v>7182</v>
      </c>
      <c r="H1863">
        <v>49.721486599999999</v>
      </c>
      <c r="I1863">
        <v>-94.716162100000005</v>
      </c>
      <c r="J1863" s="1" t="str">
        <f t="shared" si="310"/>
        <v>Fluid (lake)</v>
      </c>
      <c r="K1863" s="1" t="str">
        <f t="shared" si="311"/>
        <v>Untreated Water</v>
      </c>
      <c r="L1863">
        <v>27</v>
      </c>
      <c r="M1863" t="s">
        <v>113</v>
      </c>
      <c r="N1863">
        <v>487</v>
      </c>
      <c r="O1863">
        <v>40</v>
      </c>
      <c r="P1863">
        <v>6.7</v>
      </c>
      <c r="Q1863">
        <v>2.5000000000000001E-2</v>
      </c>
      <c r="R1863">
        <v>28.5</v>
      </c>
      <c r="S1863">
        <v>2.4</v>
      </c>
      <c r="T1863">
        <v>79</v>
      </c>
    </row>
    <row r="1864" spans="1:20" x14ac:dyDescent="0.3">
      <c r="A1864" t="s">
        <v>7183</v>
      </c>
      <c r="B1864" t="s">
        <v>7184</v>
      </c>
      <c r="C1864" s="1" t="str">
        <f t="shared" si="305"/>
        <v>21:0695</v>
      </c>
      <c r="D1864" s="1" t="str">
        <f t="shared" si="309"/>
        <v>21:0210</v>
      </c>
      <c r="E1864" t="s">
        <v>7185</v>
      </c>
      <c r="F1864" t="s">
        <v>7186</v>
      </c>
      <c r="H1864">
        <v>49.743674499999997</v>
      </c>
      <c r="I1864">
        <v>-94.742860300000004</v>
      </c>
      <c r="J1864" s="1" t="str">
        <f t="shared" si="310"/>
        <v>Fluid (lake)</v>
      </c>
      <c r="K1864" s="1" t="str">
        <f t="shared" si="311"/>
        <v>Untreated Water</v>
      </c>
      <c r="L1864">
        <v>28</v>
      </c>
      <c r="M1864" t="s">
        <v>33</v>
      </c>
      <c r="N1864">
        <v>488</v>
      </c>
      <c r="O1864">
        <v>60</v>
      </c>
      <c r="P1864">
        <v>5.8</v>
      </c>
      <c r="Q1864">
        <v>2.5000000000000001E-2</v>
      </c>
      <c r="R1864">
        <v>4.3</v>
      </c>
      <c r="S1864">
        <v>1.08</v>
      </c>
      <c r="T1864">
        <v>16</v>
      </c>
    </row>
    <row r="1865" spans="1:20" x14ac:dyDescent="0.3">
      <c r="A1865" t="s">
        <v>7187</v>
      </c>
      <c r="B1865" t="s">
        <v>7188</v>
      </c>
      <c r="C1865" s="1" t="str">
        <f t="shared" si="305"/>
        <v>21:0695</v>
      </c>
      <c r="D1865" s="1" t="str">
        <f t="shared" si="309"/>
        <v>21:0210</v>
      </c>
      <c r="E1865" t="s">
        <v>7189</v>
      </c>
      <c r="F1865" t="s">
        <v>7190</v>
      </c>
      <c r="H1865">
        <v>49.762034</v>
      </c>
      <c r="I1865">
        <v>-94.788217599999996</v>
      </c>
      <c r="J1865" s="1" t="str">
        <f t="shared" si="310"/>
        <v>Fluid (lake)</v>
      </c>
      <c r="K1865" s="1" t="str">
        <f t="shared" si="311"/>
        <v>Untreated Water</v>
      </c>
      <c r="L1865">
        <v>28</v>
      </c>
      <c r="M1865" t="s">
        <v>38</v>
      </c>
      <c r="N1865">
        <v>489</v>
      </c>
      <c r="O1865">
        <v>50</v>
      </c>
      <c r="P1865">
        <v>5.6</v>
      </c>
      <c r="Q1865">
        <v>2.5000000000000001E-2</v>
      </c>
      <c r="R1865">
        <v>3.2</v>
      </c>
      <c r="S1865">
        <v>0.92</v>
      </c>
      <c r="T1865">
        <v>10</v>
      </c>
    </row>
    <row r="1866" spans="1:20" x14ac:dyDescent="0.3">
      <c r="A1866" t="s">
        <v>7191</v>
      </c>
      <c r="B1866" t="s">
        <v>7192</v>
      </c>
      <c r="C1866" s="1" t="str">
        <f t="shared" si="305"/>
        <v>21:0695</v>
      </c>
      <c r="D1866" s="1" t="str">
        <f t="shared" si="309"/>
        <v>21:0210</v>
      </c>
      <c r="E1866" t="s">
        <v>7193</v>
      </c>
      <c r="F1866" t="s">
        <v>7194</v>
      </c>
      <c r="H1866">
        <v>49.781174200000002</v>
      </c>
      <c r="I1866">
        <v>-94.743524600000001</v>
      </c>
      <c r="J1866" s="1" t="str">
        <f t="shared" si="310"/>
        <v>Fluid (lake)</v>
      </c>
      <c r="K1866" s="1" t="str">
        <f t="shared" si="311"/>
        <v>Untreated Water</v>
      </c>
      <c r="L1866">
        <v>28</v>
      </c>
      <c r="M1866" t="s">
        <v>43</v>
      </c>
      <c r="N1866">
        <v>490</v>
      </c>
      <c r="O1866">
        <v>50</v>
      </c>
      <c r="P1866">
        <v>5.8</v>
      </c>
      <c r="Q1866">
        <v>2.5000000000000001E-2</v>
      </c>
      <c r="R1866">
        <v>4.3</v>
      </c>
      <c r="S1866">
        <v>1.4</v>
      </c>
      <c r="T1866">
        <v>16</v>
      </c>
    </row>
    <row r="1867" spans="1:20" x14ac:dyDescent="0.3">
      <c r="A1867" t="s">
        <v>7195</v>
      </c>
      <c r="B1867" t="s">
        <v>7196</v>
      </c>
      <c r="C1867" s="1" t="str">
        <f t="shared" si="305"/>
        <v>21:0695</v>
      </c>
      <c r="D1867" s="1" t="str">
        <f t="shared" si="309"/>
        <v>21:0210</v>
      </c>
      <c r="E1867" t="s">
        <v>7197</v>
      </c>
      <c r="F1867" t="s">
        <v>7198</v>
      </c>
      <c r="H1867">
        <v>49.788568699999999</v>
      </c>
      <c r="I1867">
        <v>-94.780121899999997</v>
      </c>
      <c r="J1867" s="1" t="str">
        <f t="shared" si="310"/>
        <v>Fluid (lake)</v>
      </c>
      <c r="K1867" s="1" t="str">
        <f t="shared" si="311"/>
        <v>Untreated Water</v>
      </c>
      <c r="L1867">
        <v>28</v>
      </c>
      <c r="M1867" t="s">
        <v>53</v>
      </c>
      <c r="N1867">
        <v>491</v>
      </c>
      <c r="O1867">
        <v>50</v>
      </c>
      <c r="P1867">
        <v>5.8</v>
      </c>
      <c r="Q1867">
        <v>2.5000000000000001E-2</v>
      </c>
      <c r="R1867">
        <v>4.7</v>
      </c>
      <c r="S1867">
        <v>1.48</v>
      </c>
      <c r="T1867">
        <v>17</v>
      </c>
    </row>
    <row r="1868" spans="1:20" x14ac:dyDescent="0.3">
      <c r="A1868" t="s">
        <v>7199</v>
      </c>
      <c r="B1868" t="s">
        <v>7200</v>
      </c>
      <c r="C1868" s="1" t="str">
        <f t="shared" si="305"/>
        <v>21:0695</v>
      </c>
      <c r="D1868" s="1" t="str">
        <f t="shared" si="309"/>
        <v>21:0210</v>
      </c>
      <c r="E1868" t="s">
        <v>7201</v>
      </c>
      <c r="F1868" t="s">
        <v>7202</v>
      </c>
      <c r="H1868">
        <v>49.807540299999999</v>
      </c>
      <c r="I1868">
        <v>-94.732045900000003</v>
      </c>
      <c r="J1868" s="1" t="str">
        <f t="shared" si="310"/>
        <v>Fluid (lake)</v>
      </c>
      <c r="K1868" s="1" t="str">
        <f t="shared" si="311"/>
        <v>Untreated Water</v>
      </c>
      <c r="L1868">
        <v>28</v>
      </c>
      <c r="M1868" t="s">
        <v>24</v>
      </c>
      <c r="N1868">
        <v>492</v>
      </c>
      <c r="O1868">
        <v>50</v>
      </c>
      <c r="P1868">
        <v>5.7</v>
      </c>
      <c r="Q1868">
        <v>2.5000000000000001E-2</v>
      </c>
      <c r="R1868">
        <v>3.5</v>
      </c>
      <c r="S1868">
        <v>1.32</v>
      </c>
      <c r="T1868">
        <v>10</v>
      </c>
    </row>
    <row r="1869" spans="1:20" x14ac:dyDescent="0.3">
      <c r="A1869" t="s">
        <v>7203</v>
      </c>
      <c r="B1869" t="s">
        <v>7204</v>
      </c>
      <c r="C1869" s="1" t="str">
        <f t="shared" si="305"/>
        <v>21:0695</v>
      </c>
      <c r="D1869" s="1" t="str">
        <f t="shared" si="309"/>
        <v>21:0210</v>
      </c>
      <c r="E1869" t="s">
        <v>7201</v>
      </c>
      <c r="F1869" t="s">
        <v>7205</v>
      </c>
      <c r="H1869">
        <v>49.807540299999999</v>
      </c>
      <c r="I1869">
        <v>-94.732045900000003</v>
      </c>
      <c r="J1869" s="1" t="str">
        <f t="shared" si="310"/>
        <v>Fluid (lake)</v>
      </c>
      <c r="K1869" s="1" t="str">
        <f t="shared" si="311"/>
        <v>Untreated Water</v>
      </c>
      <c r="L1869">
        <v>28</v>
      </c>
      <c r="M1869" t="s">
        <v>28</v>
      </c>
      <c r="N1869">
        <v>493</v>
      </c>
      <c r="O1869">
        <v>50</v>
      </c>
      <c r="P1869">
        <v>5.7</v>
      </c>
      <c r="Q1869">
        <v>2.5000000000000001E-2</v>
      </c>
      <c r="R1869">
        <v>3.4</v>
      </c>
      <c r="S1869">
        <v>1.32</v>
      </c>
      <c r="T1869">
        <v>10</v>
      </c>
    </row>
    <row r="1870" spans="1:20" x14ac:dyDescent="0.3">
      <c r="A1870" t="s">
        <v>7206</v>
      </c>
      <c r="B1870" t="s">
        <v>7207</v>
      </c>
      <c r="C1870" s="1" t="str">
        <f t="shared" si="305"/>
        <v>21:0695</v>
      </c>
      <c r="D1870" s="1" t="str">
        <f t="shared" si="309"/>
        <v>21:0210</v>
      </c>
      <c r="E1870" t="s">
        <v>7208</v>
      </c>
      <c r="F1870" t="s">
        <v>7209</v>
      </c>
      <c r="H1870">
        <v>49.811039700000002</v>
      </c>
      <c r="I1870">
        <v>-94.681991600000003</v>
      </c>
      <c r="J1870" s="1" t="str">
        <f t="shared" si="310"/>
        <v>Fluid (lake)</v>
      </c>
      <c r="K1870" s="1" t="str">
        <f t="shared" si="311"/>
        <v>Untreated Water</v>
      </c>
      <c r="L1870">
        <v>28</v>
      </c>
      <c r="M1870" t="s">
        <v>58</v>
      </c>
      <c r="N1870">
        <v>494</v>
      </c>
      <c r="O1870">
        <v>50</v>
      </c>
      <c r="P1870">
        <v>6.2</v>
      </c>
      <c r="Q1870">
        <v>2.5000000000000001E-2</v>
      </c>
      <c r="R1870">
        <v>11.5</v>
      </c>
      <c r="S1870">
        <v>3.8</v>
      </c>
      <c r="T1870">
        <v>46</v>
      </c>
    </row>
    <row r="1871" spans="1:20" x14ac:dyDescent="0.3">
      <c r="A1871" t="s">
        <v>7210</v>
      </c>
      <c r="B1871" t="s">
        <v>7211</v>
      </c>
      <c r="C1871" s="1" t="str">
        <f t="shared" si="305"/>
        <v>21:0695</v>
      </c>
      <c r="D1871" s="1" t="str">
        <f t="shared" si="309"/>
        <v>21:0210</v>
      </c>
      <c r="E1871" t="s">
        <v>7212</v>
      </c>
      <c r="F1871" t="s">
        <v>7213</v>
      </c>
      <c r="H1871">
        <v>49.8443921</v>
      </c>
      <c r="I1871">
        <v>-94.666498799999999</v>
      </c>
      <c r="J1871" s="1" t="str">
        <f t="shared" si="310"/>
        <v>Fluid (lake)</v>
      </c>
      <c r="K1871" s="1" t="str">
        <f t="shared" si="311"/>
        <v>Untreated Water</v>
      </c>
      <c r="L1871">
        <v>28</v>
      </c>
      <c r="M1871" t="s">
        <v>63</v>
      </c>
      <c r="N1871">
        <v>495</v>
      </c>
      <c r="O1871">
        <v>50</v>
      </c>
      <c r="P1871">
        <v>5.8</v>
      </c>
      <c r="Q1871">
        <v>2.5000000000000001E-2</v>
      </c>
      <c r="R1871">
        <v>3.3</v>
      </c>
      <c r="S1871">
        <v>1.4</v>
      </c>
      <c r="T1871">
        <v>10</v>
      </c>
    </row>
    <row r="1872" spans="1:20" x14ac:dyDescent="0.3">
      <c r="A1872" t="s">
        <v>7214</v>
      </c>
      <c r="B1872" t="s">
        <v>7215</v>
      </c>
      <c r="C1872" s="1" t="str">
        <f t="shared" si="305"/>
        <v>21:0695</v>
      </c>
      <c r="D1872" s="1" t="str">
        <f t="shared" si="309"/>
        <v>21:0210</v>
      </c>
      <c r="E1872" t="s">
        <v>7216</v>
      </c>
      <c r="F1872" t="s">
        <v>7217</v>
      </c>
      <c r="H1872">
        <v>49.869983300000001</v>
      </c>
      <c r="I1872">
        <v>-94.673321900000005</v>
      </c>
      <c r="J1872" s="1" t="str">
        <f t="shared" si="310"/>
        <v>Fluid (lake)</v>
      </c>
      <c r="K1872" s="1" t="str">
        <f t="shared" si="311"/>
        <v>Untreated Water</v>
      </c>
      <c r="L1872">
        <v>28</v>
      </c>
      <c r="M1872" t="s">
        <v>68</v>
      </c>
      <c r="N1872">
        <v>496</v>
      </c>
      <c r="O1872">
        <v>50</v>
      </c>
      <c r="P1872">
        <v>5.7</v>
      </c>
      <c r="Q1872">
        <v>2.5000000000000001E-2</v>
      </c>
      <c r="R1872">
        <v>3.7</v>
      </c>
      <c r="S1872">
        <v>1.48</v>
      </c>
      <c r="T1872">
        <v>14</v>
      </c>
    </row>
    <row r="1873" spans="1:20" x14ac:dyDescent="0.3">
      <c r="A1873" t="s">
        <v>7218</v>
      </c>
      <c r="B1873" t="s">
        <v>7219</v>
      </c>
      <c r="C1873" s="1" t="str">
        <f t="shared" si="305"/>
        <v>21:0695</v>
      </c>
      <c r="D1873" s="1" t="str">
        <f t="shared" si="309"/>
        <v>21:0210</v>
      </c>
      <c r="E1873" t="s">
        <v>7220</v>
      </c>
      <c r="F1873" t="s">
        <v>7221</v>
      </c>
      <c r="H1873">
        <v>49.870540300000002</v>
      </c>
      <c r="I1873">
        <v>-94.626621200000002</v>
      </c>
      <c r="J1873" s="1" t="str">
        <f t="shared" si="310"/>
        <v>Fluid (lake)</v>
      </c>
      <c r="K1873" s="1" t="str">
        <f t="shared" si="311"/>
        <v>Untreated Water</v>
      </c>
      <c r="L1873">
        <v>28</v>
      </c>
      <c r="M1873" t="s">
        <v>73</v>
      </c>
      <c r="N1873">
        <v>497</v>
      </c>
      <c r="O1873">
        <v>50</v>
      </c>
      <c r="P1873">
        <v>6.2</v>
      </c>
      <c r="Q1873">
        <v>2.5000000000000001E-2</v>
      </c>
      <c r="R1873">
        <v>14.5</v>
      </c>
      <c r="S1873">
        <v>5</v>
      </c>
      <c r="T1873">
        <v>53</v>
      </c>
    </row>
    <row r="1874" spans="1:20" x14ac:dyDescent="0.3">
      <c r="A1874" t="s">
        <v>7222</v>
      </c>
      <c r="B1874" t="s">
        <v>7223</v>
      </c>
      <c r="C1874" s="1" t="str">
        <f t="shared" si="305"/>
        <v>21:0695</v>
      </c>
      <c r="D1874" s="1" t="str">
        <f t="shared" si="309"/>
        <v>21:0210</v>
      </c>
      <c r="E1874" t="s">
        <v>7224</v>
      </c>
      <c r="F1874" t="s">
        <v>7225</v>
      </c>
      <c r="H1874">
        <v>49.905616799999997</v>
      </c>
      <c r="I1874">
        <v>-94.604277600000003</v>
      </c>
      <c r="J1874" s="1" t="str">
        <f t="shared" si="310"/>
        <v>Fluid (lake)</v>
      </c>
      <c r="K1874" s="1" t="str">
        <f t="shared" si="311"/>
        <v>Untreated Water</v>
      </c>
      <c r="L1874">
        <v>28</v>
      </c>
      <c r="M1874" t="s">
        <v>78</v>
      </c>
      <c r="N1874">
        <v>498</v>
      </c>
      <c r="O1874">
        <v>50</v>
      </c>
      <c r="P1874">
        <v>6.1</v>
      </c>
      <c r="Q1874">
        <v>2.5000000000000001E-2</v>
      </c>
      <c r="R1874">
        <v>9.3000000000000007</v>
      </c>
      <c r="S1874">
        <v>3.4</v>
      </c>
      <c r="T1874">
        <v>38</v>
      </c>
    </row>
    <row r="1875" spans="1:20" x14ac:dyDescent="0.3">
      <c r="A1875" t="s">
        <v>7226</v>
      </c>
      <c r="B1875" t="s">
        <v>7227</v>
      </c>
      <c r="C1875" s="1" t="str">
        <f t="shared" si="305"/>
        <v>21:0695</v>
      </c>
      <c r="D1875" s="1" t="str">
        <f t="shared" si="309"/>
        <v>21:0210</v>
      </c>
      <c r="E1875" t="s">
        <v>7228</v>
      </c>
      <c r="F1875" t="s">
        <v>7229</v>
      </c>
      <c r="H1875">
        <v>49.888319699999997</v>
      </c>
      <c r="I1875">
        <v>-94.574773899999997</v>
      </c>
      <c r="J1875" s="1" t="str">
        <f t="shared" si="310"/>
        <v>Fluid (lake)</v>
      </c>
      <c r="K1875" s="1" t="str">
        <f t="shared" si="311"/>
        <v>Untreated Water</v>
      </c>
      <c r="L1875">
        <v>28</v>
      </c>
      <c r="M1875" t="s">
        <v>83</v>
      </c>
      <c r="N1875">
        <v>499</v>
      </c>
      <c r="O1875">
        <v>50</v>
      </c>
      <c r="P1875">
        <v>6.3</v>
      </c>
      <c r="Q1875">
        <v>2.5000000000000001E-2</v>
      </c>
      <c r="R1875">
        <v>14</v>
      </c>
      <c r="S1875">
        <v>4.8</v>
      </c>
      <c r="T1875">
        <v>52</v>
      </c>
    </row>
    <row r="1876" spans="1:20" x14ac:dyDescent="0.3">
      <c r="A1876" t="s">
        <v>7230</v>
      </c>
      <c r="B1876" t="s">
        <v>7231</v>
      </c>
      <c r="C1876" s="1" t="str">
        <f t="shared" si="305"/>
        <v>21:0695</v>
      </c>
      <c r="D1876" s="1" t="str">
        <f t="shared" si="309"/>
        <v>21:0210</v>
      </c>
      <c r="E1876" t="s">
        <v>7232</v>
      </c>
      <c r="F1876" t="s">
        <v>7233</v>
      </c>
      <c r="H1876">
        <v>49.909047200000003</v>
      </c>
      <c r="I1876">
        <v>-94.507535599999997</v>
      </c>
      <c r="J1876" s="1" t="str">
        <f t="shared" si="310"/>
        <v>Fluid (lake)</v>
      </c>
      <c r="K1876" s="1" t="str">
        <f t="shared" si="311"/>
        <v>Untreated Water</v>
      </c>
      <c r="L1876">
        <v>28</v>
      </c>
      <c r="M1876" t="s">
        <v>88</v>
      </c>
      <c r="N1876">
        <v>500</v>
      </c>
      <c r="O1876">
        <v>50</v>
      </c>
      <c r="P1876">
        <v>6.3</v>
      </c>
      <c r="Q1876">
        <v>2.5000000000000001E-2</v>
      </c>
      <c r="R1876">
        <v>13.5</v>
      </c>
      <c r="S1876">
        <v>5</v>
      </c>
      <c r="T1876">
        <v>52</v>
      </c>
    </row>
    <row r="1877" spans="1:20" x14ac:dyDescent="0.3">
      <c r="A1877" t="s">
        <v>7234</v>
      </c>
      <c r="B1877" t="s">
        <v>7235</v>
      </c>
      <c r="C1877" s="1" t="str">
        <f t="shared" si="305"/>
        <v>21:0695</v>
      </c>
      <c r="D1877" s="1" t="str">
        <f t="shared" si="309"/>
        <v>21:0210</v>
      </c>
      <c r="E1877" t="s">
        <v>7236</v>
      </c>
      <c r="F1877" t="s">
        <v>7237</v>
      </c>
      <c r="H1877">
        <v>49.934160400000003</v>
      </c>
      <c r="I1877">
        <v>-94.4908444</v>
      </c>
      <c r="J1877" s="1" t="str">
        <f t="shared" si="310"/>
        <v>Fluid (lake)</v>
      </c>
      <c r="K1877" s="1" t="str">
        <f t="shared" si="311"/>
        <v>Untreated Water</v>
      </c>
      <c r="L1877">
        <v>28</v>
      </c>
      <c r="M1877" t="s">
        <v>93</v>
      </c>
      <c r="N1877">
        <v>501</v>
      </c>
      <c r="O1877">
        <v>50</v>
      </c>
      <c r="P1877">
        <v>5.9</v>
      </c>
      <c r="Q1877">
        <v>2.5000000000000001E-2</v>
      </c>
      <c r="R1877">
        <v>7</v>
      </c>
      <c r="S1877">
        <v>2.8</v>
      </c>
      <c r="T1877">
        <v>23</v>
      </c>
    </row>
    <row r="1878" spans="1:20" x14ac:dyDescent="0.3">
      <c r="A1878" t="s">
        <v>7238</v>
      </c>
      <c r="B1878" t="s">
        <v>7239</v>
      </c>
      <c r="C1878" s="1" t="str">
        <f t="shared" si="305"/>
        <v>21:0695</v>
      </c>
      <c r="D1878" s="1" t="str">
        <f t="shared" si="309"/>
        <v>21:0210</v>
      </c>
      <c r="E1878" t="s">
        <v>7240</v>
      </c>
      <c r="F1878" t="s">
        <v>7241</v>
      </c>
      <c r="H1878">
        <v>49.977480399999997</v>
      </c>
      <c r="I1878">
        <v>-94.430743100000001</v>
      </c>
      <c r="J1878" s="1" t="str">
        <f t="shared" si="310"/>
        <v>Fluid (lake)</v>
      </c>
      <c r="K1878" s="1" t="str">
        <f t="shared" si="311"/>
        <v>Untreated Water</v>
      </c>
      <c r="L1878">
        <v>28</v>
      </c>
      <c r="M1878" t="s">
        <v>98</v>
      </c>
      <c r="N1878">
        <v>502</v>
      </c>
      <c r="O1878">
        <v>60</v>
      </c>
      <c r="P1878">
        <v>5.8</v>
      </c>
      <c r="Q1878">
        <v>2.5000000000000001E-2</v>
      </c>
      <c r="R1878">
        <v>4.7</v>
      </c>
      <c r="S1878">
        <v>1.32</v>
      </c>
      <c r="T1878">
        <v>14</v>
      </c>
    </row>
    <row r="1879" spans="1:20" x14ac:dyDescent="0.3">
      <c r="A1879" t="s">
        <v>7242</v>
      </c>
      <c r="B1879" t="s">
        <v>7243</v>
      </c>
      <c r="C1879" s="1" t="str">
        <f t="shared" si="305"/>
        <v>21:0695</v>
      </c>
      <c r="D1879" s="1" t="str">
        <f t="shared" si="309"/>
        <v>21:0210</v>
      </c>
      <c r="E1879" t="s">
        <v>7244</v>
      </c>
      <c r="F1879" t="s">
        <v>7245</v>
      </c>
      <c r="H1879">
        <v>49.992491200000003</v>
      </c>
      <c r="I1879">
        <v>-94.381882200000007</v>
      </c>
      <c r="J1879" s="1" t="str">
        <f t="shared" si="310"/>
        <v>Fluid (lake)</v>
      </c>
      <c r="K1879" s="1" t="str">
        <f t="shared" si="311"/>
        <v>Untreated Water</v>
      </c>
      <c r="L1879">
        <v>28</v>
      </c>
      <c r="M1879" t="s">
        <v>103</v>
      </c>
      <c r="N1879">
        <v>503</v>
      </c>
      <c r="O1879">
        <v>60</v>
      </c>
      <c r="P1879">
        <v>5.3</v>
      </c>
      <c r="Q1879">
        <v>2.5000000000000001E-2</v>
      </c>
      <c r="R1879">
        <v>3.1</v>
      </c>
      <c r="S1879">
        <v>0.68</v>
      </c>
      <c r="T1879">
        <v>8</v>
      </c>
    </row>
    <row r="1880" spans="1:20" x14ac:dyDescent="0.3">
      <c r="A1880" t="s">
        <v>7246</v>
      </c>
      <c r="B1880" t="s">
        <v>7247</v>
      </c>
      <c r="C1880" s="1" t="str">
        <f t="shared" si="305"/>
        <v>21:0695</v>
      </c>
      <c r="D1880" s="1" t="str">
        <f t="shared" si="309"/>
        <v>21:0210</v>
      </c>
      <c r="E1880" t="s">
        <v>7248</v>
      </c>
      <c r="F1880" t="s">
        <v>7249</v>
      </c>
      <c r="H1880">
        <v>49.967890099999998</v>
      </c>
      <c r="I1880">
        <v>-94.381205399999999</v>
      </c>
      <c r="J1880" s="1" t="str">
        <f t="shared" si="310"/>
        <v>Fluid (lake)</v>
      </c>
      <c r="K1880" s="1" t="str">
        <f t="shared" si="311"/>
        <v>Untreated Water</v>
      </c>
      <c r="L1880">
        <v>28</v>
      </c>
      <c r="M1880" t="s">
        <v>108</v>
      </c>
      <c r="N1880">
        <v>504</v>
      </c>
      <c r="O1880">
        <v>60</v>
      </c>
      <c r="P1880">
        <v>5.5</v>
      </c>
      <c r="Q1880">
        <v>2.5000000000000001E-2</v>
      </c>
      <c r="R1880">
        <v>3.5</v>
      </c>
      <c r="S1880">
        <v>1.04</v>
      </c>
      <c r="T1880">
        <v>12</v>
      </c>
    </row>
    <row r="1881" spans="1:20" hidden="1" x14ac:dyDescent="0.3">
      <c r="A1881" t="s">
        <v>7250</v>
      </c>
      <c r="B1881" t="s">
        <v>7251</v>
      </c>
      <c r="C1881" s="1" t="str">
        <f t="shared" si="305"/>
        <v>21:0695</v>
      </c>
      <c r="D1881" s="1" t="str">
        <f>HYPERLINK("https://geochem.nrcan.gc.ca/cdogs/content/svy/svy_e.htm", "")</f>
        <v/>
      </c>
      <c r="G1881" s="1" t="str">
        <f>HYPERLINK("https://geochem.nrcan.gc.ca/cdogs/content/cr_/cr_00080_e.htm", "80")</f>
        <v>80</v>
      </c>
      <c r="J1881" t="s">
        <v>46</v>
      </c>
      <c r="K1881" t="s">
        <v>47</v>
      </c>
      <c r="L1881">
        <v>28</v>
      </c>
      <c r="M1881" t="s">
        <v>48</v>
      </c>
      <c r="N1881">
        <v>505</v>
      </c>
      <c r="O1881">
        <v>50</v>
      </c>
      <c r="P1881">
        <v>6</v>
      </c>
      <c r="Q1881">
        <v>0.22</v>
      </c>
      <c r="R1881">
        <v>15</v>
      </c>
      <c r="S1881">
        <v>2.2799999999999998</v>
      </c>
      <c r="T1881">
        <v>39</v>
      </c>
    </row>
    <row r="1882" spans="1:20" x14ac:dyDescent="0.3">
      <c r="A1882" t="s">
        <v>7252</v>
      </c>
      <c r="B1882" t="s">
        <v>7253</v>
      </c>
      <c r="C1882" s="1" t="str">
        <f t="shared" si="305"/>
        <v>21:0695</v>
      </c>
      <c r="D1882" s="1" t="str">
        <f t="shared" ref="D1882:D1899" si="312">HYPERLINK("https://geochem.nrcan.gc.ca/cdogs/content/svy/svy210210_e.htm", "21:0210")</f>
        <v>21:0210</v>
      </c>
      <c r="E1882" t="s">
        <v>7254</v>
      </c>
      <c r="F1882" t="s">
        <v>7255</v>
      </c>
      <c r="H1882">
        <v>49.949068099999998</v>
      </c>
      <c r="I1882">
        <v>-94.423293700000002</v>
      </c>
      <c r="J1882" s="1" t="str">
        <f t="shared" ref="J1882:J1899" si="313">HYPERLINK("https://geochem.nrcan.gc.ca/cdogs/content/kwd/kwd020016_e.htm", "Fluid (lake)")</f>
        <v>Fluid (lake)</v>
      </c>
      <c r="K1882" s="1" t="str">
        <f t="shared" ref="K1882:K1899" si="314">HYPERLINK("https://geochem.nrcan.gc.ca/cdogs/content/kwd/kwd080007_e.htm", "Untreated Water")</f>
        <v>Untreated Water</v>
      </c>
      <c r="L1882">
        <v>28</v>
      </c>
      <c r="M1882" t="s">
        <v>113</v>
      </c>
      <c r="N1882">
        <v>506</v>
      </c>
      <c r="O1882">
        <v>50</v>
      </c>
      <c r="P1882">
        <v>5.8</v>
      </c>
      <c r="Q1882">
        <v>2.5000000000000001E-2</v>
      </c>
      <c r="R1882">
        <v>5.3</v>
      </c>
      <c r="S1882">
        <v>1.48</v>
      </c>
      <c r="T1882">
        <v>18</v>
      </c>
    </row>
    <row r="1883" spans="1:20" x14ac:dyDescent="0.3">
      <c r="A1883" t="s">
        <v>7256</v>
      </c>
      <c r="B1883" t="s">
        <v>7257</v>
      </c>
      <c r="C1883" s="1" t="str">
        <f t="shared" si="305"/>
        <v>21:0695</v>
      </c>
      <c r="D1883" s="1" t="str">
        <f t="shared" si="312"/>
        <v>21:0210</v>
      </c>
      <c r="E1883" t="s">
        <v>7258</v>
      </c>
      <c r="F1883" t="s">
        <v>7259</v>
      </c>
      <c r="H1883">
        <v>49.924131600000003</v>
      </c>
      <c r="I1883">
        <v>-94.421361000000005</v>
      </c>
      <c r="J1883" s="1" t="str">
        <f t="shared" si="313"/>
        <v>Fluid (lake)</v>
      </c>
      <c r="K1883" s="1" t="str">
        <f t="shared" si="314"/>
        <v>Untreated Water</v>
      </c>
      <c r="L1883">
        <v>29</v>
      </c>
      <c r="M1883" t="s">
        <v>33</v>
      </c>
      <c r="N1883">
        <v>507</v>
      </c>
      <c r="O1883">
        <v>40</v>
      </c>
      <c r="P1883">
        <v>5.7</v>
      </c>
      <c r="Q1883">
        <v>2.5000000000000001E-2</v>
      </c>
      <c r="R1883">
        <v>5.2</v>
      </c>
      <c r="S1883">
        <v>1.48</v>
      </c>
      <c r="T1883">
        <v>19</v>
      </c>
    </row>
    <row r="1884" spans="1:20" x14ac:dyDescent="0.3">
      <c r="A1884" t="s">
        <v>7260</v>
      </c>
      <c r="B1884" t="s">
        <v>7261</v>
      </c>
      <c r="C1884" s="1" t="str">
        <f t="shared" si="305"/>
        <v>21:0695</v>
      </c>
      <c r="D1884" s="1" t="str">
        <f t="shared" si="312"/>
        <v>21:0210</v>
      </c>
      <c r="E1884" t="s">
        <v>7262</v>
      </c>
      <c r="F1884" t="s">
        <v>7263</v>
      </c>
      <c r="H1884">
        <v>49.8954977</v>
      </c>
      <c r="I1884">
        <v>-94.413585400000002</v>
      </c>
      <c r="J1884" s="1" t="str">
        <f t="shared" si="313"/>
        <v>Fluid (lake)</v>
      </c>
      <c r="K1884" s="1" t="str">
        <f t="shared" si="314"/>
        <v>Untreated Water</v>
      </c>
      <c r="L1884">
        <v>29</v>
      </c>
      <c r="M1884" t="s">
        <v>38</v>
      </c>
      <c r="N1884">
        <v>508</v>
      </c>
      <c r="O1884">
        <v>40</v>
      </c>
      <c r="P1884">
        <v>5.7</v>
      </c>
      <c r="Q1884">
        <v>2.5000000000000001E-2</v>
      </c>
      <c r="R1884">
        <v>4.2</v>
      </c>
      <c r="S1884">
        <v>1.48</v>
      </c>
      <c r="T1884">
        <v>17</v>
      </c>
    </row>
    <row r="1885" spans="1:20" x14ac:dyDescent="0.3">
      <c r="A1885" t="s">
        <v>7264</v>
      </c>
      <c r="B1885" t="s">
        <v>7265</v>
      </c>
      <c r="C1885" s="1" t="str">
        <f t="shared" si="305"/>
        <v>21:0695</v>
      </c>
      <c r="D1885" s="1" t="str">
        <f t="shared" si="312"/>
        <v>21:0210</v>
      </c>
      <c r="E1885" t="s">
        <v>7266</v>
      </c>
      <c r="F1885" t="s">
        <v>7267</v>
      </c>
      <c r="H1885">
        <v>49.884381599999998</v>
      </c>
      <c r="I1885">
        <v>-94.451320300000006</v>
      </c>
      <c r="J1885" s="1" t="str">
        <f t="shared" si="313"/>
        <v>Fluid (lake)</v>
      </c>
      <c r="K1885" s="1" t="str">
        <f t="shared" si="314"/>
        <v>Untreated Water</v>
      </c>
      <c r="L1885">
        <v>29</v>
      </c>
      <c r="M1885" t="s">
        <v>43</v>
      </c>
      <c r="N1885">
        <v>509</v>
      </c>
      <c r="O1885">
        <v>30</v>
      </c>
      <c r="P1885">
        <v>5.7</v>
      </c>
      <c r="Q1885">
        <v>2.5000000000000001E-2</v>
      </c>
      <c r="R1885">
        <v>5.3</v>
      </c>
      <c r="S1885">
        <v>1.52</v>
      </c>
      <c r="T1885">
        <v>17</v>
      </c>
    </row>
    <row r="1886" spans="1:20" x14ac:dyDescent="0.3">
      <c r="A1886" t="s">
        <v>7268</v>
      </c>
      <c r="B1886" t="s">
        <v>7269</v>
      </c>
      <c r="C1886" s="1" t="str">
        <f t="shared" si="305"/>
        <v>21:0695</v>
      </c>
      <c r="D1886" s="1" t="str">
        <f t="shared" si="312"/>
        <v>21:0210</v>
      </c>
      <c r="E1886" t="s">
        <v>7270</v>
      </c>
      <c r="F1886" t="s">
        <v>7271</v>
      </c>
      <c r="H1886">
        <v>49.852559900000003</v>
      </c>
      <c r="I1886">
        <v>-94.482447399999998</v>
      </c>
      <c r="J1886" s="1" t="str">
        <f t="shared" si="313"/>
        <v>Fluid (lake)</v>
      </c>
      <c r="K1886" s="1" t="str">
        <f t="shared" si="314"/>
        <v>Untreated Water</v>
      </c>
      <c r="L1886">
        <v>29</v>
      </c>
      <c r="M1886" t="s">
        <v>24</v>
      </c>
      <c r="N1886">
        <v>510</v>
      </c>
      <c r="O1886">
        <v>40</v>
      </c>
      <c r="P1886">
        <v>5.8</v>
      </c>
      <c r="Q1886">
        <v>2.5000000000000001E-2</v>
      </c>
      <c r="R1886">
        <v>5</v>
      </c>
      <c r="S1886">
        <v>2.12</v>
      </c>
      <c r="T1886">
        <v>24</v>
      </c>
    </row>
    <row r="1887" spans="1:20" x14ac:dyDescent="0.3">
      <c r="A1887" t="s">
        <v>7272</v>
      </c>
      <c r="B1887" t="s">
        <v>7273</v>
      </c>
      <c r="C1887" s="1" t="str">
        <f t="shared" si="305"/>
        <v>21:0695</v>
      </c>
      <c r="D1887" s="1" t="str">
        <f t="shared" si="312"/>
        <v>21:0210</v>
      </c>
      <c r="E1887" t="s">
        <v>7270</v>
      </c>
      <c r="F1887" t="s">
        <v>7274</v>
      </c>
      <c r="H1887">
        <v>49.852559900000003</v>
      </c>
      <c r="I1887">
        <v>-94.482447399999998</v>
      </c>
      <c r="J1887" s="1" t="str">
        <f t="shared" si="313"/>
        <v>Fluid (lake)</v>
      </c>
      <c r="K1887" s="1" t="str">
        <f t="shared" si="314"/>
        <v>Untreated Water</v>
      </c>
      <c r="L1887">
        <v>29</v>
      </c>
      <c r="M1887" t="s">
        <v>28</v>
      </c>
      <c r="N1887">
        <v>511</v>
      </c>
      <c r="O1887">
        <v>40</v>
      </c>
      <c r="P1887">
        <v>5.8</v>
      </c>
      <c r="Q1887">
        <v>2.5000000000000001E-2</v>
      </c>
      <c r="R1887">
        <v>5.2</v>
      </c>
      <c r="S1887">
        <v>2.2799999999999998</v>
      </c>
      <c r="T1887">
        <v>25</v>
      </c>
    </row>
    <row r="1888" spans="1:20" x14ac:dyDescent="0.3">
      <c r="A1888" t="s">
        <v>7275</v>
      </c>
      <c r="B1888" t="s">
        <v>7276</v>
      </c>
      <c r="C1888" s="1" t="str">
        <f t="shared" si="305"/>
        <v>21:0695</v>
      </c>
      <c r="D1888" s="1" t="str">
        <f t="shared" si="312"/>
        <v>21:0210</v>
      </c>
      <c r="E1888" t="s">
        <v>7277</v>
      </c>
      <c r="F1888" t="s">
        <v>7278</v>
      </c>
      <c r="H1888">
        <v>49.849146900000001</v>
      </c>
      <c r="I1888">
        <v>-94.531851500000002</v>
      </c>
      <c r="J1888" s="1" t="str">
        <f t="shared" si="313"/>
        <v>Fluid (lake)</v>
      </c>
      <c r="K1888" s="1" t="str">
        <f t="shared" si="314"/>
        <v>Untreated Water</v>
      </c>
      <c r="L1888">
        <v>29</v>
      </c>
      <c r="M1888" t="s">
        <v>53</v>
      </c>
      <c r="N1888">
        <v>512</v>
      </c>
      <c r="O1888">
        <v>50</v>
      </c>
      <c r="P1888">
        <v>5.8</v>
      </c>
      <c r="Q1888">
        <v>2.5000000000000001E-2</v>
      </c>
      <c r="R1888">
        <v>6.3</v>
      </c>
      <c r="S1888">
        <v>2.2799999999999998</v>
      </c>
      <c r="T1888">
        <v>26</v>
      </c>
    </row>
    <row r="1889" spans="1:20" x14ac:dyDescent="0.3">
      <c r="A1889" t="s">
        <v>7279</v>
      </c>
      <c r="B1889" t="s">
        <v>7280</v>
      </c>
      <c r="C1889" s="1" t="str">
        <f t="shared" ref="C1889:C1952" si="315">HYPERLINK("https://geochem.nrcan.gc.ca/cdogs/content/bdl/bdl210695_e.htm", "21:0695")</f>
        <v>21:0695</v>
      </c>
      <c r="D1889" s="1" t="str">
        <f t="shared" si="312"/>
        <v>21:0210</v>
      </c>
      <c r="E1889" t="s">
        <v>7281</v>
      </c>
      <c r="F1889" t="s">
        <v>7282</v>
      </c>
      <c r="H1889">
        <v>49.849094899999997</v>
      </c>
      <c r="I1889">
        <v>-94.635040799999999</v>
      </c>
      <c r="J1889" s="1" t="str">
        <f t="shared" si="313"/>
        <v>Fluid (lake)</v>
      </c>
      <c r="K1889" s="1" t="str">
        <f t="shared" si="314"/>
        <v>Untreated Water</v>
      </c>
      <c r="L1889">
        <v>29</v>
      </c>
      <c r="M1889" t="s">
        <v>58</v>
      </c>
      <c r="N1889">
        <v>513</v>
      </c>
      <c r="O1889">
        <v>40</v>
      </c>
      <c r="P1889">
        <v>5.8</v>
      </c>
      <c r="Q1889">
        <v>2.5000000000000001E-2</v>
      </c>
      <c r="R1889">
        <v>5.3</v>
      </c>
      <c r="S1889">
        <v>2.6</v>
      </c>
      <c r="T1889">
        <v>25</v>
      </c>
    </row>
    <row r="1890" spans="1:20" x14ac:dyDescent="0.3">
      <c r="A1890" t="s">
        <v>7283</v>
      </c>
      <c r="B1890" t="s">
        <v>7284</v>
      </c>
      <c r="C1890" s="1" t="str">
        <f t="shared" si="315"/>
        <v>21:0695</v>
      </c>
      <c r="D1890" s="1" t="str">
        <f t="shared" si="312"/>
        <v>21:0210</v>
      </c>
      <c r="E1890" t="s">
        <v>7285</v>
      </c>
      <c r="F1890" t="s">
        <v>7286</v>
      </c>
      <c r="H1890">
        <v>49.815282799999999</v>
      </c>
      <c r="I1890">
        <v>-94.626742100000001</v>
      </c>
      <c r="J1890" s="1" t="str">
        <f t="shared" si="313"/>
        <v>Fluid (lake)</v>
      </c>
      <c r="K1890" s="1" t="str">
        <f t="shared" si="314"/>
        <v>Untreated Water</v>
      </c>
      <c r="L1890">
        <v>29</v>
      </c>
      <c r="M1890" t="s">
        <v>63</v>
      </c>
      <c r="N1890">
        <v>514</v>
      </c>
      <c r="O1890">
        <v>40</v>
      </c>
      <c r="P1890">
        <v>5.6</v>
      </c>
      <c r="Q1890">
        <v>2.5000000000000001E-2</v>
      </c>
      <c r="R1890">
        <v>3.3</v>
      </c>
      <c r="S1890">
        <v>1.2</v>
      </c>
      <c r="T1890">
        <v>11</v>
      </c>
    </row>
    <row r="1891" spans="1:20" x14ac:dyDescent="0.3">
      <c r="A1891" t="s">
        <v>7287</v>
      </c>
      <c r="B1891" t="s">
        <v>7288</v>
      </c>
      <c r="C1891" s="1" t="str">
        <f t="shared" si="315"/>
        <v>21:0695</v>
      </c>
      <c r="D1891" s="1" t="str">
        <f t="shared" si="312"/>
        <v>21:0210</v>
      </c>
      <c r="E1891" t="s">
        <v>7289</v>
      </c>
      <c r="F1891" t="s">
        <v>7290</v>
      </c>
      <c r="H1891">
        <v>49.783627099999997</v>
      </c>
      <c r="I1891">
        <v>-94.635211900000002</v>
      </c>
      <c r="J1891" s="1" t="str">
        <f t="shared" si="313"/>
        <v>Fluid (lake)</v>
      </c>
      <c r="K1891" s="1" t="str">
        <f t="shared" si="314"/>
        <v>Untreated Water</v>
      </c>
      <c r="L1891">
        <v>29</v>
      </c>
      <c r="M1891" t="s">
        <v>68</v>
      </c>
      <c r="N1891">
        <v>515</v>
      </c>
      <c r="O1891">
        <v>40</v>
      </c>
      <c r="P1891">
        <v>5.8</v>
      </c>
      <c r="Q1891">
        <v>2.5000000000000001E-2</v>
      </c>
      <c r="R1891">
        <v>6.5</v>
      </c>
      <c r="S1891">
        <v>2.4</v>
      </c>
      <c r="T1891">
        <v>24</v>
      </c>
    </row>
    <row r="1892" spans="1:20" x14ac:dyDescent="0.3">
      <c r="A1892" t="s">
        <v>7291</v>
      </c>
      <c r="B1892" t="s">
        <v>7292</v>
      </c>
      <c r="C1892" s="1" t="str">
        <f t="shared" si="315"/>
        <v>21:0695</v>
      </c>
      <c r="D1892" s="1" t="str">
        <f t="shared" si="312"/>
        <v>21:0210</v>
      </c>
      <c r="E1892" t="s">
        <v>7293</v>
      </c>
      <c r="F1892" t="s">
        <v>7294</v>
      </c>
      <c r="H1892">
        <v>49.782862700000003</v>
      </c>
      <c r="I1892">
        <v>-94.678584700000002</v>
      </c>
      <c r="J1892" s="1" t="str">
        <f t="shared" si="313"/>
        <v>Fluid (lake)</v>
      </c>
      <c r="K1892" s="1" t="str">
        <f t="shared" si="314"/>
        <v>Untreated Water</v>
      </c>
      <c r="L1892">
        <v>29</v>
      </c>
      <c r="M1892" t="s">
        <v>73</v>
      </c>
      <c r="N1892">
        <v>516</v>
      </c>
      <c r="O1892">
        <v>50</v>
      </c>
      <c r="P1892">
        <v>5.9</v>
      </c>
      <c r="Q1892">
        <v>2.5000000000000001E-2</v>
      </c>
      <c r="R1892">
        <v>8.6999999999999993</v>
      </c>
      <c r="S1892">
        <v>3.8</v>
      </c>
      <c r="T1892">
        <v>34</v>
      </c>
    </row>
    <row r="1893" spans="1:20" x14ac:dyDescent="0.3">
      <c r="A1893" t="s">
        <v>7295</v>
      </c>
      <c r="B1893" t="s">
        <v>7296</v>
      </c>
      <c r="C1893" s="1" t="str">
        <f t="shared" si="315"/>
        <v>21:0695</v>
      </c>
      <c r="D1893" s="1" t="str">
        <f t="shared" si="312"/>
        <v>21:0210</v>
      </c>
      <c r="E1893" t="s">
        <v>7297</v>
      </c>
      <c r="F1893" t="s">
        <v>7298</v>
      </c>
      <c r="H1893">
        <v>49.753917399999999</v>
      </c>
      <c r="I1893">
        <v>-94.715335100000004</v>
      </c>
      <c r="J1893" s="1" t="str">
        <f t="shared" si="313"/>
        <v>Fluid (lake)</v>
      </c>
      <c r="K1893" s="1" t="str">
        <f t="shared" si="314"/>
        <v>Untreated Water</v>
      </c>
      <c r="L1893">
        <v>29</v>
      </c>
      <c r="M1893" t="s">
        <v>78</v>
      </c>
      <c r="N1893">
        <v>517</v>
      </c>
      <c r="O1893">
        <v>40</v>
      </c>
      <c r="P1893">
        <v>5.7</v>
      </c>
      <c r="Q1893">
        <v>2.5000000000000001E-2</v>
      </c>
      <c r="R1893">
        <v>3.5</v>
      </c>
      <c r="S1893">
        <v>1.08</v>
      </c>
      <c r="T1893">
        <v>10</v>
      </c>
    </row>
    <row r="1894" spans="1:20" x14ac:dyDescent="0.3">
      <c r="A1894" t="s">
        <v>7299</v>
      </c>
      <c r="B1894" t="s">
        <v>7300</v>
      </c>
      <c r="C1894" s="1" t="str">
        <f t="shared" si="315"/>
        <v>21:0695</v>
      </c>
      <c r="D1894" s="1" t="str">
        <f t="shared" si="312"/>
        <v>21:0210</v>
      </c>
      <c r="E1894" t="s">
        <v>7301</v>
      </c>
      <c r="F1894" t="s">
        <v>7302</v>
      </c>
      <c r="H1894">
        <v>49.743758999999997</v>
      </c>
      <c r="I1894">
        <v>-94.679969499999999</v>
      </c>
      <c r="J1894" s="1" t="str">
        <f t="shared" si="313"/>
        <v>Fluid (lake)</v>
      </c>
      <c r="K1894" s="1" t="str">
        <f t="shared" si="314"/>
        <v>Untreated Water</v>
      </c>
      <c r="L1894">
        <v>29</v>
      </c>
      <c r="M1894" t="s">
        <v>83</v>
      </c>
      <c r="N1894">
        <v>518</v>
      </c>
      <c r="O1894">
        <v>30</v>
      </c>
      <c r="P1894">
        <v>5.8</v>
      </c>
      <c r="Q1894">
        <v>2.5000000000000001E-2</v>
      </c>
      <c r="R1894">
        <v>6.7</v>
      </c>
      <c r="S1894">
        <v>1.48</v>
      </c>
      <c r="T1894">
        <v>21</v>
      </c>
    </row>
    <row r="1895" spans="1:20" x14ac:dyDescent="0.3">
      <c r="A1895" t="s">
        <v>7303</v>
      </c>
      <c r="B1895" t="s">
        <v>7304</v>
      </c>
      <c r="C1895" s="1" t="str">
        <f t="shared" si="315"/>
        <v>21:0695</v>
      </c>
      <c r="D1895" s="1" t="str">
        <f t="shared" si="312"/>
        <v>21:0210</v>
      </c>
      <c r="E1895" t="s">
        <v>7305</v>
      </c>
      <c r="F1895" t="s">
        <v>7306</v>
      </c>
      <c r="H1895">
        <v>49.766535500000003</v>
      </c>
      <c r="I1895">
        <v>-94.612833899999998</v>
      </c>
      <c r="J1895" s="1" t="str">
        <f t="shared" si="313"/>
        <v>Fluid (lake)</v>
      </c>
      <c r="K1895" s="1" t="str">
        <f t="shared" si="314"/>
        <v>Untreated Water</v>
      </c>
      <c r="L1895">
        <v>29</v>
      </c>
      <c r="M1895" t="s">
        <v>88</v>
      </c>
      <c r="N1895">
        <v>519</v>
      </c>
      <c r="O1895">
        <v>40</v>
      </c>
      <c r="P1895">
        <v>6</v>
      </c>
      <c r="Q1895">
        <v>2.5000000000000001E-2</v>
      </c>
      <c r="R1895">
        <v>9.8000000000000007</v>
      </c>
      <c r="S1895">
        <v>3.32</v>
      </c>
      <c r="T1895">
        <v>38</v>
      </c>
    </row>
    <row r="1896" spans="1:20" x14ac:dyDescent="0.3">
      <c r="A1896" t="s">
        <v>7307</v>
      </c>
      <c r="B1896" t="s">
        <v>7308</v>
      </c>
      <c r="C1896" s="1" t="str">
        <f t="shared" si="315"/>
        <v>21:0695</v>
      </c>
      <c r="D1896" s="1" t="str">
        <f t="shared" si="312"/>
        <v>21:0210</v>
      </c>
      <c r="E1896" t="s">
        <v>7309</v>
      </c>
      <c r="F1896" t="s">
        <v>7310</v>
      </c>
      <c r="H1896">
        <v>49.790846000000002</v>
      </c>
      <c r="I1896">
        <v>-94.600733199999993</v>
      </c>
      <c r="J1896" s="1" t="str">
        <f t="shared" si="313"/>
        <v>Fluid (lake)</v>
      </c>
      <c r="K1896" s="1" t="str">
        <f t="shared" si="314"/>
        <v>Untreated Water</v>
      </c>
      <c r="L1896">
        <v>29</v>
      </c>
      <c r="M1896" t="s">
        <v>93</v>
      </c>
      <c r="N1896">
        <v>520</v>
      </c>
      <c r="O1896">
        <v>40</v>
      </c>
      <c r="P1896">
        <v>5.8</v>
      </c>
      <c r="Q1896">
        <v>2.5000000000000001E-2</v>
      </c>
      <c r="R1896">
        <v>5.5</v>
      </c>
      <c r="S1896">
        <v>2.2799999999999998</v>
      </c>
      <c r="T1896">
        <v>23</v>
      </c>
    </row>
    <row r="1897" spans="1:20" x14ac:dyDescent="0.3">
      <c r="A1897" t="s">
        <v>7311</v>
      </c>
      <c r="B1897" t="s">
        <v>7312</v>
      </c>
      <c r="C1897" s="1" t="str">
        <f t="shared" si="315"/>
        <v>21:0695</v>
      </c>
      <c r="D1897" s="1" t="str">
        <f t="shared" si="312"/>
        <v>21:0210</v>
      </c>
      <c r="E1897" t="s">
        <v>7313</v>
      </c>
      <c r="F1897" t="s">
        <v>7314</v>
      </c>
      <c r="H1897">
        <v>49.797497499999999</v>
      </c>
      <c r="I1897">
        <v>-94.562877099999994</v>
      </c>
      <c r="J1897" s="1" t="str">
        <f t="shared" si="313"/>
        <v>Fluid (lake)</v>
      </c>
      <c r="K1897" s="1" t="str">
        <f t="shared" si="314"/>
        <v>Untreated Water</v>
      </c>
      <c r="L1897">
        <v>29</v>
      </c>
      <c r="M1897" t="s">
        <v>98</v>
      </c>
      <c r="N1897">
        <v>521</v>
      </c>
      <c r="O1897">
        <v>40</v>
      </c>
      <c r="P1897">
        <v>6.1</v>
      </c>
      <c r="Q1897">
        <v>2.5000000000000001E-2</v>
      </c>
      <c r="R1897">
        <v>14</v>
      </c>
      <c r="S1897">
        <v>4.8</v>
      </c>
      <c r="T1897">
        <v>53</v>
      </c>
    </row>
    <row r="1898" spans="1:20" x14ac:dyDescent="0.3">
      <c r="A1898" t="s">
        <v>7315</v>
      </c>
      <c r="B1898" t="s">
        <v>7316</v>
      </c>
      <c r="C1898" s="1" t="str">
        <f t="shared" si="315"/>
        <v>21:0695</v>
      </c>
      <c r="D1898" s="1" t="str">
        <f t="shared" si="312"/>
        <v>21:0210</v>
      </c>
      <c r="E1898" t="s">
        <v>7317</v>
      </c>
      <c r="F1898" t="s">
        <v>7318</v>
      </c>
      <c r="H1898">
        <v>49.826326799999997</v>
      </c>
      <c r="I1898">
        <v>-94.493978400000003</v>
      </c>
      <c r="J1898" s="1" t="str">
        <f t="shared" si="313"/>
        <v>Fluid (lake)</v>
      </c>
      <c r="K1898" s="1" t="str">
        <f t="shared" si="314"/>
        <v>Untreated Water</v>
      </c>
      <c r="L1898">
        <v>29</v>
      </c>
      <c r="M1898" t="s">
        <v>103</v>
      </c>
      <c r="N1898">
        <v>522</v>
      </c>
      <c r="O1898">
        <v>40</v>
      </c>
      <c r="P1898">
        <v>6.1</v>
      </c>
      <c r="Q1898">
        <v>2.5000000000000001E-2</v>
      </c>
      <c r="R1898">
        <v>13.5</v>
      </c>
      <c r="S1898">
        <v>5</v>
      </c>
      <c r="T1898">
        <v>53</v>
      </c>
    </row>
    <row r="1899" spans="1:20" x14ac:dyDescent="0.3">
      <c r="A1899" t="s">
        <v>7319</v>
      </c>
      <c r="B1899" t="s">
        <v>7320</v>
      </c>
      <c r="C1899" s="1" t="str">
        <f t="shared" si="315"/>
        <v>21:0695</v>
      </c>
      <c r="D1899" s="1" t="str">
        <f t="shared" si="312"/>
        <v>21:0210</v>
      </c>
      <c r="E1899" t="s">
        <v>7321</v>
      </c>
      <c r="F1899" t="s">
        <v>7322</v>
      </c>
      <c r="H1899">
        <v>49.818857999999999</v>
      </c>
      <c r="I1899">
        <v>-94.428630999999996</v>
      </c>
      <c r="J1899" s="1" t="str">
        <f t="shared" si="313"/>
        <v>Fluid (lake)</v>
      </c>
      <c r="K1899" s="1" t="str">
        <f t="shared" si="314"/>
        <v>Untreated Water</v>
      </c>
      <c r="L1899">
        <v>29</v>
      </c>
      <c r="M1899" t="s">
        <v>108</v>
      </c>
      <c r="N1899">
        <v>523</v>
      </c>
      <c r="O1899">
        <v>40</v>
      </c>
      <c r="P1899">
        <v>6</v>
      </c>
      <c r="Q1899">
        <v>2.5000000000000001E-2</v>
      </c>
      <c r="R1899">
        <v>7.3</v>
      </c>
      <c r="S1899">
        <v>3.4</v>
      </c>
      <c r="T1899">
        <v>27</v>
      </c>
    </row>
    <row r="1900" spans="1:20" hidden="1" x14ac:dyDescent="0.3">
      <c r="A1900" t="s">
        <v>7323</v>
      </c>
      <c r="B1900" t="s">
        <v>7324</v>
      </c>
      <c r="C1900" s="1" t="str">
        <f t="shared" si="315"/>
        <v>21:0695</v>
      </c>
      <c r="D1900" s="1" t="str">
        <f>HYPERLINK("https://geochem.nrcan.gc.ca/cdogs/content/svy/svy_e.htm", "")</f>
        <v/>
      </c>
      <c r="G1900" s="1" t="str">
        <f>HYPERLINK("https://geochem.nrcan.gc.ca/cdogs/content/cr_/cr_00080_e.htm", "80")</f>
        <v>80</v>
      </c>
      <c r="J1900" t="s">
        <v>46</v>
      </c>
      <c r="K1900" t="s">
        <v>47</v>
      </c>
      <c r="L1900">
        <v>29</v>
      </c>
      <c r="M1900" t="s">
        <v>48</v>
      </c>
      <c r="N1900">
        <v>524</v>
      </c>
      <c r="O1900">
        <v>40</v>
      </c>
      <c r="P1900">
        <v>6.1</v>
      </c>
      <c r="Q1900">
        <v>0.23</v>
      </c>
      <c r="R1900">
        <v>13.5</v>
      </c>
      <c r="S1900">
        <v>2.4</v>
      </c>
      <c r="T1900">
        <v>40</v>
      </c>
    </row>
    <row r="1901" spans="1:20" x14ac:dyDescent="0.3">
      <c r="A1901" t="s">
        <v>7325</v>
      </c>
      <c r="B1901" t="s">
        <v>7326</v>
      </c>
      <c r="C1901" s="1" t="str">
        <f t="shared" si="315"/>
        <v>21:0695</v>
      </c>
      <c r="D1901" s="1" t="str">
        <f t="shared" ref="D1901:D1917" si="316">HYPERLINK("https://geochem.nrcan.gc.ca/cdogs/content/svy/svy210210_e.htm", "21:0210")</f>
        <v>21:0210</v>
      </c>
      <c r="E1901" t="s">
        <v>7327</v>
      </c>
      <c r="F1901" t="s">
        <v>7328</v>
      </c>
      <c r="H1901">
        <v>49.8285828</v>
      </c>
      <c r="I1901">
        <v>-94.397548299999997</v>
      </c>
      <c r="J1901" s="1" t="str">
        <f t="shared" ref="J1901:J1917" si="317">HYPERLINK("https://geochem.nrcan.gc.ca/cdogs/content/kwd/kwd020016_e.htm", "Fluid (lake)")</f>
        <v>Fluid (lake)</v>
      </c>
      <c r="K1901" s="1" t="str">
        <f t="shared" ref="K1901:K1917" si="318">HYPERLINK("https://geochem.nrcan.gc.ca/cdogs/content/kwd/kwd080007_e.htm", "Untreated Water")</f>
        <v>Untreated Water</v>
      </c>
      <c r="L1901">
        <v>29</v>
      </c>
      <c r="M1901" t="s">
        <v>113</v>
      </c>
      <c r="N1901">
        <v>525</v>
      </c>
      <c r="O1901">
        <v>40</v>
      </c>
      <c r="P1901">
        <v>5.8</v>
      </c>
      <c r="Q1901">
        <v>2.5000000000000001E-2</v>
      </c>
      <c r="R1901">
        <v>5.5</v>
      </c>
      <c r="S1901">
        <v>1.64</v>
      </c>
      <c r="T1901">
        <v>17</v>
      </c>
    </row>
    <row r="1902" spans="1:20" x14ac:dyDescent="0.3">
      <c r="A1902" t="s">
        <v>7329</v>
      </c>
      <c r="B1902" t="s">
        <v>7330</v>
      </c>
      <c r="C1902" s="1" t="str">
        <f t="shared" si="315"/>
        <v>21:0695</v>
      </c>
      <c r="D1902" s="1" t="str">
        <f t="shared" si="316"/>
        <v>21:0210</v>
      </c>
      <c r="E1902" t="s">
        <v>7331</v>
      </c>
      <c r="F1902" t="s">
        <v>7332</v>
      </c>
      <c r="H1902">
        <v>49.820972900000001</v>
      </c>
      <c r="I1902">
        <v>-94.377309100000005</v>
      </c>
      <c r="J1902" s="1" t="str">
        <f t="shared" si="317"/>
        <v>Fluid (lake)</v>
      </c>
      <c r="K1902" s="1" t="str">
        <f t="shared" si="318"/>
        <v>Untreated Water</v>
      </c>
      <c r="L1902">
        <v>30</v>
      </c>
      <c r="M1902" t="s">
        <v>33</v>
      </c>
      <c r="N1902">
        <v>526</v>
      </c>
      <c r="O1902">
        <v>40</v>
      </c>
      <c r="P1902">
        <v>5.8</v>
      </c>
      <c r="Q1902">
        <v>2.5000000000000001E-2</v>
      </c>
      <c r="R1902">
        <v>5.7</v>
      </c>
      <c r="S1902">
        <v>1.6</v>
      </c>
      <c r="T1902">
        <v>19</v>
      </c>
    </row>
    <row r="1903" spans="1:20" x14ac:dyDescent="0.3">
      <c r="A1903" t="s">
        <v>7333</v>
      </c>
      <c r="B1903" t="s">
        <v>7334</v>
      </c>
      <c r="C1903" s="1" t="str">
        <f t="shared" si="315"/>
        <v>21:0695</v>
      </c>
      <c r="D1903" s="1" t="str">
        <f t="shared" si="316"/>
        <v>21:0210</v>
      </c>
      <c r="E1903" t="s">
        <v>7335</v>
      </c>
      <c r="F1903" t="s">
        <v>7336</v>
      </c>
      <c r="H1903">
        <v>49.872453499999999</v>
      </c>
      <c r="I1903">
        <v>-94.404701200000005</v>
      </c>
      <c r="J1903" s="1" t="str">
        <f t="shared" si="317"/>
        <v>Fluid (lake)</v>
      </c>
      <c r="K1903" s="1" t="str">
        <f t="shared" si="318"/>
        <v>Untreated Water</v>
      </c>
      <c r="L1903">
        <v>30</v>
      </c>
      <c r="M1903" t="s">
        <v>24</v>
      </c>
      <c r="N1903">
        <v>527</v>
      </c>
      <c r="O1903">
        <v>40</v>
      </c>
      <c r="P1903">
        <v>5.7</v>
      </c>
      <c r="Q1903">
        <v>2.5000000000000001E-2</v>
      </c>
      <c r="R1903">
        <v>5</v>
      </c>
      <c r="S1903">
        <v>1.4</v>
      </c>
      <c r="T1903">
        <v>18</v>
      </c>
    </row>
    <row r="1904" spans="1:20" x14ac:dyDescent="0.3">
      <c r="A1904" t="s">
        <v>7337</v>
      </c>
      <c r="B1904" t="s">
        <v>7338</v>
      </c>
      <c r="C1904" s="1" t="str">
        <f t="shared" si="315"/>
        <v>21:0695</v>
      </c>
      <c r="D1904" s="1" t="str">
        <f t="shared" si="316"/>
        <v>21:0210</v>
      </c>
      <c r="E1904" t="s">
        <v>7335</v>
      </c>
      <c r="F1904" t="s">
        <v>7339</v>
      </c>
      <c r="H1904">
        <v>49.872453499999999</v>
      </c>
      <c r="I1904">
        <v>-94.404701200000005</v>
      </c>
      <c r="J1904" s="1" t="str">
        <f t="shared" si="317"/>
        <v>Fluid (lake)</v>
      </c>
      <c r="K1904" s="1" t="str">
        <f t="shared" si="318"/>
        <v>Untreated Water</v>
      </c>
      <c r="L1904">
        <v>30</v>
      </c>
      <c r="M1904" t="s">
        <v>28</v>
      </c>
      <c r="N1904">
        <v>528</v>
      </c>
      <c r="O1904">
        <v>40</v>
      </c>
      <c r="P1904">
        <v>5.8</v>
      </c>
      <c r="Q1904">
        <v>2.5000000000000001E-2</v>
      </c>
      <c r="R1904">
        <v>4.5</v>
      </c>
      <c r="S1904">
        <v>2.2799999999999998</v>
      </c>
      <c r="T1904">
        <v>17</v>
      </c>
    </row>
    <row r="1905" spans="1:20" x14ac:dyDescent="0.3">
      <c r="A1905" t="s">
        <v>7340</v>
      </c>
      <c r="B1905" t="s">
        <v>7341</v>
      </c>
      <c r="C1905" s="1" t="str">
        <f t="shared" si="315"/>
        <v>21:0695</v>
      </c>
      <c r="D1905" s="1" t="str">
        <f t="shared" si="316"/>
        <v>21:0210</v>
      </c>
      <c r="E1905" t="s">
        <v>7342</v>
      </c>
      <c r="F1905" t="s">
        <v>7343</v>
      </c>
      <c r="H1905">
        <v>49.908414499999999</v>
      </c>
      <c r="I1905">
        <v>-94.379199299999996</v>
      </c>
      <c r="J1905" s="1" t="str">
        <f t="shared" si="317"/>
        <v>Fluid (lake)</v>
      </c>
      <c r="K1905" s="1" t="str">
        <f t="shared" si="318"/>
        <v>Untreated Water</v>
      </c>
      <c r="L1905">
        <v>30</v>
      </c>
      <c r="M1905" t="s">
        <v>38</v>
      </c>
      <c r="N1905">
        <v>529</v>
      </c>
      <c r="O1905">
        <v>40</v>
      </c>
      <c r="P1905">
        <v>5.7</v>
      </c>
      <c r="Q1905">
        <v>2.5000000000000001E-2</v>
      </c>
      <c r="R1905">
        <v>4.7</v>
      </c>
      <c r="S1905">
        <v>1.64</v>
      </c>
      <c r="T1905">
        <v>17</v>
      </c>
    </row>
    <row r="1906" spans="1:20" x14ac:dyDescent="0.3">
      <c r="A1906" t="s">
        <v>7344</v>
      </c>
      <c r="B1906" t="s">
        <v>7345</v>
      </c>
      <c r="C1906" s="1" t="str">
        <f t="shared" si="315"/>
        <v>21:0695</v>
      </c>
      <c r="D1906" s="1" t="str">
        <f t="shared" si="316"/>
        <v>21:0210</v>
      </c>
      <c r="E1906" t="s">
        <v>7346</v>
      </c>
      <c r="F1906" t="s">
        <v>7347</v>
      </c>
      <c r="H1906">
        <v>49.9386321</v>
      </c>
      <c r="I1906">
        <v>-94.3674216</v>
      </c>
      <c r="J1906" s="1" t="str">
        <f t="shared" si="317"/>
        <v>Fluid (lake)</v>
      </c>
      <c r="K1906" s="1" t="str">
        <f t="shared" si="318"/>
        <v>Untreated Water</v>
      </c>
      <c r="L1906">
        <v>30</v>
      </c>
      <c r="M1906" t="s">
        <v>43</v>
      </c>
      <c r="N1906">
        <v>530</v>
      </c>
      <c r="O1906">
        <v>50</v>
      </c>
      <c r="P1906">
        <v>5.7</v>
      </c>
      <c r="Q1906">
        <v>2.5000000000000001E-2</v>
      </c>
      <c r="R1906">
        <v>4.3</v>
      </c>
      <c r="S1906">
        <v>1.32</v>
      </c>
      <c r="T1906">
        <v>16</v>
      </c>
    </row>
    <row r="1907" spans="1:20" x14ac:dyDescent="0.3">
      <c r="A1907" t="s">
        <v>7348</v>
      </c>
      <c r="B1907" t="s">
        <v>7349</v>
      </c>
      <c r="C1907" s="1" t="str">
        <f t="shared" si="315"/>
        <v>21:0695</v>
      </c>
      <c r="D1907" s="1" t="str">
        <f t="shared" si="316"/>
        <v>21:0210</v>
      </c>
      <c r="E1907" t="s">
        <v>7350</v>
      </c>
      <c r="F1907" t="s">
        <v>7351</v>
      </c>
      <c r="H1907">
        <v>49.9587164</v>
      </c>
      <c r="I1907">
        <v>-94.342852800000003</v>
      </c>
      <c r="J1907" s="1" t="str">
        <f t="shared" si="317"/>
        <v>Fluid (lake)</v>
      </c>
      <c r="K1907" s="1" t="str">
        <f t="shared" si="318"/>
        <v>Untreated Water</v>
      </c>
      <c r="L1907">
        <v>30</v>
      </c>
      <c r="M1907" t="s">
        <v>53</v>
      </c>
      <c r="N1907">
        <v>531</v>
      </c>
      <c r="O1907">
        <v>40</v>
      </c>
      <c r="P1907">
        <v>5.6</v>
      </c>
      <c r="Q1907">
        <v>2.5000000000000001E-2</v>
      </c>
      <c r="R1907">
        <v>3.3</v>
      </c>
      <c r="S1907">
        <v>0.92</v>
      </c>
      <c r="T1907">
        <v>10</v>
      </c>
    </row>
    <row r="1908" spans="1:20" x14ac:dyDescent="0.3">
      <c r="A1908" t="s">
        <v>7352</v>
      </c>
      <c r="B1908" t="s">
        <v>7353</v>
      </c>
      <c r="C1908" s="1" t="str">
        <f t="shared" si="315"/>
        <v>21:0695</v>
      </c>
      <c r="D1908" s="1" t="str">
        <f t="shared" si="316"/>
        <v>21:0210</v>
      </c>
      <c r="E1908" t="s">
        <v>7354</v>
      </c>
      <c r="F1908" t="s">
        <v>7355</v>
      </c>
      <c r="H1908">
        <v>49.996418200000001</v>
      </c>
      <c r="I1908">
        <v>-94.325945300000001</v>
      </c>
      <c r="J1908" s="1" t="str">
        <f t="shared" si="317"/>
        <v>Fluid (lake)</v>
      </c>
      <c r="K1908" s="1" t="str">
        <f t="shared" si="318"/>
        <v>Untreated Water</v>
      </c>
      <c r="L1908">
        <v>30</v>
      </c>
      <c r="M1908" t="s">
        <v>58</v>
      </c>
      <c r="N1908">
        <v>532</v>
      </c>
      <c r="O1908">
        <v>50</v>
      </c>
      <c r="P1908">
        <v>5.6</v>
      </c>
      <c r="Q1908">
        <v>2.5000000000000001E-2</v>
      </c>
      <c r="R1908">
        <v>3.7</v>
      </c>
      <c r="S1908">
        <v>0.96</v>
      </c>
      <c r="T1908">
        <v>10</v>
      </c>
    </row>
    <row r="1909" spans="1:20" x14ac:dyDescent="0.3">
      <c r="A1909" t="s">
        <v>7356</v>
      </c>
      <c r="B1909" t="s">
        <v>7357</v>
      </c>
      <c r="C1909" s="1" t="str">
        <f t="shared" si="315"/>
        <v>21:0695</v>
      </c>
      <c r="D1909" s="1" t="str">
        <f t="shared" si="316"/>
        <v>21:0210</v>
      </c>
      <c r="E1909" t="s">
        <v>7358</v>
      </c>
      <c r="F1909" t="s">
        <v>7359</v>
      </c>
      <c r="H1909">
        <v>49.986540099999999</v>
      </c>
      <c r="I1909">
        <v>-94.292695300000005</v>
      </c>
      <c r="J1909" s="1" t="str">
        <f t="shared" si="317"/>
        <v>Fluid (lake)</v>
      </c>
      <c r="K1909" s="1" t="str">
        <f t="shared" si="318"/>
        <v>Untreated Water</v>
      </c>
      <c r="L1909">
        <v>30</v>
      </c>
      <c r="M1909" t="s">
        <v>63</v>
      </c>
      <c r="N1909">
        <v>533</v>
      </c>
      <c r="O1909">
        <v>30</v>
      </c>
      <c r="P1909">
        <v>5.3</v>
      </c>
      <c r="Q1909">
        <v>2.5000000000000001E-2</v>
      </c>
      <c r="R1909">
        <v>2.7</v>
      </c>
      <c r="S1909">
        <v>0.72</v>
      </c>
      <c r="T1909">
        <v>7</v>
      </c>
    </row>
    <row r="1910" spans="1:20" x14ac:dyDescent="0.3">
      <c r="A1910" t="s">
        <v>7360</v>
      </c>
      <c r="B1910" t="s">
        <v>7361</v>
      </c>
      <c r="C1910" s="1" t="str">
        <f t="shared" si="315"/>
        <v>21:0695</v>
      </c>
      <c r="D1910" s="1" t="str">
        <f t="shared" si="316"/>
        <v>21:0210</v>
      </c>
      <c r="E1910" t="s">
        <v>7362</v>
      </c>
      <c r="F1910" t="s">
        <v>7363</v>
      </c>
      <c r="H1910">
        <v>49.990829900000001</v>
      </c>
      <c r="I1910">
        <v>-94.233307600000003</v>
      </c>
      <c r="J1910" s="1" t="str">
        <f t="shared" si="317"/>
        <v>Fluid (lake)</v>
      </c>
      <c r="K1910" s="1" t="str">
        <f t="shared" si="318"/>
        <v>Untreated Water</v>
      </c>
      <c r="L1910">
        <v>30</v>
      </c>
      <c r="M1910" t="s">
        <v>68</v>
      </c>
      <c r="N1910">
        <v>534</v>
      </c>
      <c r="O1910">
        <v>30</v>
      </c>
      <c r="P1910">
        <v>5.5</v>
      </c>
      <c r="Q1910">
        <v>2.5000000000000001E-2</v>
      </c>
      <c r="R1910">
        <v>2.4</v>
      </c>
      <c r="S1910">
        <v>0.72</v>
      </c>
      <c r="T1910">
        <v>7</v>
      </c>
    </row>
    <row r="1911" spans="1:20" x14ac:dyDescent="0.3">
      <c r="A1911" t="s">
        <v>7364</v>
      </c>
      <c r="B1911" t="s">
        <v>7365</v>
      </c>
      <c r="C1911" s="1" t="str">
        <f t="shared" si="315"/>
        <v>21:0695</v>
      </c>
      <c r="D1911" s="1" t="str">
        <f t="shared" si="316"/>
        <v>21:0210</v>
      </c>
      <c r="E1911" t="s">
        <v>7366</v>
      </c>
      <c r="F1911" t="s">
        <v>7367</v>
      </c>
      <c r="H1911">
        <v>49.994845599999998</v>
      </c>
      <c r="I1911">
        <v>-94.198612800000006</v>
      </c>
      <c r="J1911" s="1" t="str">
        <f t="shared" si="317"/>
        <v>Fluid (lake)</v>
      </c>
      <c r="K1911" s="1" t="str">
        <f t="shared" si="318"/>
        <v>Untreated Water</v>
      </c>
      <c r="L1911">
        <v>30</v>
      </c>
      <c r="M1911" t="s">
        <v>73</v>
      </c>
      <c r="N1911">
        <v>535</v>
      </c>
      <c r="O1911">
        <v>30</v>
      </c>
      <c r="P1911">
        <v>5.6</v>
      </c>
      <c r="Q1911">
        <v>2.5000000000000001E-2</v>
      </c>
      <c r="R1911">
        <v>3.4</v>
      </c>
      <c r="S1911">
        <v>1.08</v>
      </c>
      <c r="T1911">
        <v>9</v>
      </c>
    </row>
    <row r="1912" spans="1:20" x14ac:dyDescent="0.3">
      <c r="A1912" t="s">
        <v>7368</v>
      </c>
      <c r="B1912" t="s">
        <v>7369</v>
      </c>
      <c r="C1912" s="1" t="str">
        <f t="shared" si="315"/>
        <v>21:0695</v>
      </c>
      <c r="D1912" s="1" t="str">
        <f t="shared" si="316"/>
        <v>21:0210</v>
      </c>
      <c r="E1912" t="s">
        <v>7370</v>
      </c>
      <c r="F1912" t="s">
        <v>7371</v>
      </c>
      <c r="H1912">
        <v>49.986758600000002</v>
      </c>
      <c r="I1912">
        <v>-94.123262400000002</v>
      </c>
      <c r="J1912" s="1" t="str">
        <f t="shared" si="317"/>
        <v>Fluid (lake)</v>
      </c>
      <c r="K1912" s="1" t="str">
        <f t="shared" si="318"/>
        <v>Untreated Water</v>
      </c>
      <c r="L1912">
        <v>30</v>
      </c>
      <c r="M1912" t="s">
        <v>78</v>
      </c>
      <c r="N1912">
        <v>536</v>
      </c>
      <c r="O1912">
        <v>30</v>
      </c>
      <c r="P1912">
        <v>5.5</v>
      </c>
      <c r="Q1912">
        <v>2.5000000000000001E-2</v>
      </c>
      <c r="R1912">
        <v>2.7</v>
      </c>
      <c r="S1912">
        <v>0.92</v>
      </c>
      <c r="T1912">
        <v>6</v>
      </c>
    </row>
    <row r="1913" spans="1:20" x14ac:dyDescent="0.3">
      <c r="A1913" t="s">
        <v>7372</v>
      </c>
      <c r="B1913" t="s">
        <v>7373</v>
      </c>
      <c r="C1913" s="1" t="str">
        <f t="shared" si="315"/>
        <v>21:0695</v>
      </c>
      <c r="D1913" s="1" t="str">
        <f t="shared" si="316"/>
        <v>21:0210</v>
      </c>
      <c r="E1913" t="s">
        <v>7374</v>
      </c>
      <c r="F1913" t="s">
        <v>7375</v>
      </c>
      <c r="H1913">
        <v>49.964669200000003</v>
      </c>
      <c r="I1913">
        <v>-94.140679599999999</v>
      </c>
      <c r="J1913" s="1" t="str">
        <f t="shared" si="317"/>
        <v>Fluid (lake)</v>
      </c>
      <c r="K1913" s="1" t="str">
        <f t="shared" si="318"/>
        <v>Untreated Water</v>
      </c>
      <c r="L1913">
        <v>30</v>
      </c>
      <c r="M1913" t="s">
        <v>83</v>
      </c>
      <c r="N1913">
        <v>537</v>
      </c>
      <c r="O1913">
        <v>30</v>
      </c>
      <c r="P1913">
        <v>5.6</v>
      </c>
      <c r="Q1913">
        <v>2.5000000000000001E-2</v>
      </c>
      <c r="R1913">
        <v>3.5</v>
      </c>
      <c r="S1913">
        <v>1</v>
      </c>
      <c r="T1913">
        <v>8</v>
      </c>
    </row>
    <row r="1914" spans="1:20" x14ac:dyDescent="0.3">
      <c r="A1914" t="s">
        <v>7376</v>
      </c>
      <c r="B1914" t="s">
        <v>7377</v>
      </c>
      <c r="C1914" s="1" t="str">
        <f t="shared" si="315"/>
        <v>21:0695</v>
      </c>
      <c r="D1914" s="1" t="str">
        <f t="shared" si="316"/>
        <v>21:0210</v>
      </c>
      <c r="E1914" t="s">
        <v>7378</v>
      </c>
      <c r="F1914" t="s">
        <v>7379</v>
      </c>
      <c r="H1914">
        <v>49.9673394</v>
      </c>
      <c r="I1914">
        <v>-94.182980599999993</v>
      </c>
      <c r="J1914" s="1" t="str">
        <f t="shared" si="317"/>
        <v>Fluid (lake)</v>
      </c>
      <c r="K1914" s="1" t="str">
        <f t="shared" si="318"/>
        <v>Untreated Water</v>
      </c>
      <c r="L1914">
        <v>30</v>
      </c>
      <c r="M1914" t="s">
        <v>88</v>
      </c>
      <c r="N1914">
        <v>538</v>
      </c>
      <c r="O1914">
        <v>40</v>
      </c>
      <c r="P1914">
        <v>5.6</v>
      </c>
      <c r="Q1914">
        <v>2.5000000000000001E-2</v>
      </c>
      <c r="R1914">
        <v>3.3</v>
      </c>
      <c r="S1914">
        <v>1.04</v>
      </c>
      <c r="T1914">
        <v>8</v>
      </c>
    </row>
    <row r="1915" spans="1:20" x14ac:dyDescent="0.3">
      <c r="A1915" t="s">
        <v>7380</v>
      </c>
      <c r="B1915" t="s">
        <v>7381</v>
      </c>
      <c r="C1915" s="1" t="str">
        <f t="shared" si="315"/>
        <v>21:0695</v>
      </c>
      <c r="D1915" s="1" t="str">
        <f t="shared" si="316"/>
        <v>21:0210</v>
      </c>
      <c r="E1915" t="s">
        <v>7382</v>
      </c>
      <c r="F1915" t="s">
        <v>7383</v>
      </c>
      <c r="H1915">
        <v>49.972459600000001</v>
      </c>
      <c r="I1915">
        <v>-94.211486399999998</v>
      </c>
      <c r="J1915" s="1" t="str">
        <f t="shared" si="317"/>
        <v>Fluid (lake)</v>
      </c>
      <c r="K1915" s="1" t="str">
        <f t="shared" si="318"/>
        <v>Untreated Water</v>
      </c>
      <c r="L1915">
        <v>30</v>
      </c>
      <c r="M1915" t="s">
        <v>93</v>
      </c>
      <c r="N1915">
        <v>539</v>
      </c>
      <c r="O1915">
        <v>30</v>
      </c>
      <c r="P1915">
        <v>5.6</v>
      </c>
      <c r="Q1915">
        <v>2.5000000000000001E-2</v>
      </c>
      <c r="R1915">
        <v>2.8</v>
      </c>
      <c r="S1915">
        <v>0.96</v>
      </c>
      <c r="T1915">
        <v>8</v>
      </c>
    </row>
    <row r="1916" spans="1:20" x14ac:dyDescent="0.3">
      <c r="A1916" t="s">
        <v>7384</v>
      </c>
      <c r="B1916" t="s">
        <v>7385</v>
      </c>
      <c r="C1916" s="1" t="str">
        <f t="shared" si="315"/>
        <v>21:0695</v>
      </c>
      <c r="D1916" s="1" t="str">
        <f t="shared" si="316"/>
        <v>21:0210</v>
      </c>
      <c r="E1916" t="s">
        <v>7386</v>
      </c>
      <c r="F1916" t="s">
        <v>7387</v>
      </c>
      <c r="H1916">
        <v>49.966191199999997</v>
      </c>
      <c r="I1916">
        <v>-94.267761399999998</v>
      </c>
      <c r="J1916" s="1" t="str">
        <f t="shared" si="317"/>
        <v>Fluid (lake)</v>
      </c>
      <c r="K1916" s="1" t="str">
        <f t="shared" si="318"/>
        <v>Untreated Water</v>
      </c>
      <c r="L1916">
        <v>30</v>
      </c>
      <c r="M1916" t="s">
        <v>98</v>
      </c>
      <c r="N1916">
        <v>540</v>
      </c>
      <c r="O1916">
        <v>40</v>
      </c>
      <c r="P1916">
        <v>5.5</v>
      </c>
      <c r="Q1916">
        <v>2.5000000000000001E-2</v>
      </c>
      <c r="R1916">
        <v>3.1</v>
      </c>
      <c r="S1916">
        <v>0.92</v>
      </c>
      <c r="T1916">
        <v>8</v>
      </c>
    </row>
    <row r="1917" spans="1:20" x14ac:dyDescent="0.3">
      <c r="A1917" t="s">
        <v>7388</v>
      </c>
      <c r="B1917" t="s">
        <v>7389</v>
      </c>
      <c r="C1917" s="1" t="str">
        <f t="shared" si="315"/>
        <v>21:0695</v>
      </c>
      <c r="D1917" s="1" t="str">
        <f t="shared" si="316"/>
        <v>21:0210</v>
      </c>
      <c r="E1917" t="s">
        <v>7390</v>
      </c>
      <c r="F1917" t="s">
        <v>7391</v>
      </c>
      <c r="H1917">
        <v>49.929623100000001</v>
      </c>
      <c r="I1917">
        <v>-94.2926626</v>
      </c>
      <c r="J1917" s="1" t="str">
        <f t="shared" si="317"/>
        <v>Fluid (lake)</v>
      </c>
      <c r="K1917" s="1" t="str">
        <f t="shared" si="318"/>
        <v>Untreated Water</v>
      </c>
      <c r="L1917">
        <v>30</v>
      </c>
      <c r="M1917" t="s">
        <v>103</v>
      </c>
      <c r="N1917">
        <v>541</v>
      </c>
      <c r="O1917">
        <v>30</v>
      </c>
      <c r="P1917">
        <v>5.6</v>
      </c>
      <c r="Q1917">
        <v>2.5000000000000001E-2</v>
      </c>
      <c r="R1917">
        <v>3.4</v>
      </c>
      <c r="S1917">
        <v>1</v>
      </c>
      <c r="T1917">
        <v>9</v>
      </c>
    </row>
    <row r="1918" spans="1:20" hidden="1" x14ac:dyDescent="0.3">
      <c r="A1918" t="s">
        <v>7392</v>
      </c>
      <c r="B1918" t="s">
        <v>7393</v>
      </c>
      <c r="C1918" s="1" t="str">
        <f t="shared" si="315"/>
        <v>21:0695</v>
      </c>
      <c r="D1918" s="1" t="str">
        <f>HYPERLINK("https://geochem.nrcan.gc.ca/cdogs/content/svy/svy_e.htm", "")</f>
        <v/>
      </c>
      <c r="G1918" s="1" t="str">
        <f>HYPERLINK("https://geochem.nrcan.gc.ca/cdogs/content/cr_/cr_00081_e.htm", "81")</f>
        <v>81</v>
      </c>
      <c r="J1918" t="s">
        <v>46</v>
      </c>
      <c r="K1918" t="s">
        <v>47</v>
      </c>
      <c r="L1918">
        <v>30</v>
      </c>
      <c r="M1918" t="s">
        <v>48</v>
      </c>
      <c r="N1918">
        <v>542</v>
      </c>
      <c r="O1918">
        <v>30</v>
      </c>
      <c r="P1918">
        <v>6.1</v>
      </c>
      <c r="Q1918">
        <v>0.5</v>
      </c>
      <c r="R1918">
        <v>17</v>
      </c>
      <c r="S1918">
        <v>2.2000000000000002</v>
      </c>
      <c r="T1918">
        <v>39</v>
      </c>
    </row>
    <row r="1919" spans="1:20" x14ac:dyDescent="0.3">
      <c r="A1919" t="s">
        <v>7394</v>
      </c>
      <c r="B1919" t="s">
        <v>7395</v>
      </c>
      <c r="C1919" s="1" t="str">
        <f t="shared" si="315"/>
        <v>21:0695</v>
      </c>
      <c r="D1919" s="1" t="str">
        <f>HYPERLINK("https://geochem.nrcan.gc.ca/cdogs/content/svy/svy210210_e.htm", "21:0210")</f>
        <v>21:0210</v>
      </c>
      <c r="E1919" t="s">
        <v>7396</v>
      </c>
      <c r="F1919" t="s">
        <v>7397</v>
      </c>
      <c r="H1919">
        <v>49.922950399999998</v>
      </c>
      <c r="I1919">
        <v>-94.331451599999994</v>
      </c>
      <c r="J1919" s="1" t="str">
        <f>HYPERLINK("https://geochem.nrcan.gc.ca/cdogs/content/kwd/kwd020016_e.htm", "Fluid (lake)")</f>
        <v>Fluid (lake)</v>
      </c>
      <c r="K1919" s="1" t="str">
        <f>HYPERLINK("https://geochem.nrcan.gc.ca/cdogs/content/kwd/kwd080007_e.htm", "Untreated Water")</f>
        <v>Untreated Water</v>
      </c>
      <c r="L1919">
        <v>30</v>
      </c>
      <c r="M1919" t="s">
        <v>108</v>
      </c>
      <c r="N1919">
        <v>543</v>
      </c>
      <c r="O1919">
        <v>70</v>
      </c>
      <c r="P1919">
        <v>5.7</v>
      </c>
      <c r="Q1919">
        <v>2.5000000000000001E-2</v>
      </c>
      <c r="R1919">
        <v>3.7</v>
      </c>
      <c r="S1919">
        <v>1.28</v>
      </c>
      <c r="T1919">
        <v>9</v>
      </c>
    </row>
    <row r="1920" spans="1:20" x14ac:dyDescent="0.3">
      <c r="A1920" t="s">
        <v>7398</v>
      </c>
      <c r="B1920" t="s">
        <v>7399</v>
      </c>
      <c r="C1920" s="1" t="str">
        <f t="shared" si="315"/>
        <v>21:0695</v>
      </c>
      <c r="D1920" s="1" t="str">
        <f>HYPERLINK("https://geochem.nrcan.gc.ca/cdogs/content/svy/svy210210_e.htm", "21:0210")</f>
        <v>21:0210</v>
      </c>
      <c r="E1920" t="s">
        <v>7400</v>
      </c>
      <c r="F1920" t="s">
        <v>7401</v>
      </c>
      <c r="H1920">
        <v>49.897882299999999</v>
      </c>
      <c r="I1920">
        <v>-94.333810900000003</v>
      </c>
      <c r="J1920" s="1" t="str">
        <f>HYPERLINK("https://geochem.nrcan.gc.ca/cdogs/content/kwd/kwd020016_e.htm", "Fluid (lake)")</f>
        <v>Fluid (lake)</v>
      </c>
      <c r="K1920" s="1" t="str">
        <f>HYPERLINK("https://geochem.nrcan.gc.ca/cdogs/content/kwd/kwd080007_e.htm", "Untreated Water")</f>
        <v>Untreated Water</v>
      </c>
      <c r="L1920">
        <v>30</v>
      </c>
      <c r="M1920" t="s">
        <v>113</v>
      </c>
      <c r="N1920">
        <v>544</v>
      </c>
      <c r="O1920">
        <v>40</v>
      </c>
      <c r="P1920">
        <v>5.9</v>
      </c>
      <c r="Q1920">
        <v>2.5000000000000001E-2</v>
      </c>
      <c r="R1920">
        <v>6.3</v>
      </c>
      <c r="S1920">
        <v>2.2599999999999998</v>
      </c>
      <c r="T1920">
        <v>23</v>
      </c>
    </row>
    <row r="1921" spans="1:20" x14ac:dyDescent="0.3">
      <c r="A1921" t="s">
        <v>7402</v>
      </c>
      <c r="B1921" t="s">
        <v>7403</v>
      </c>
      <c r="C1921" s="1" t="str">
        <f t="shared" si="315"/>
        <v>21:0695</v>
      </c>
      <c r="D1921" s="1" t="str">
        <f>HYPERLINK("https://geochem.nrcan.gc.ca/cdogs/content/svy/svy210210_e.htm", "21:0210")</f>
        <v>21:0210</v>
      </c>
      <c r="E1921" t="s">
        <v>7404</v>
      </c>
      <c r="F1921" t="s">
        <v>7405</v>
      </c>
      <c r="H1921">
        <v>49.872781099999997</v>
      </c>
      <c r="I1921">
        <v>-94.361427300000003</v>
      </c>
      <c r="J1921" s="1" t="str">
        <f>HYPERLINK("https://geochem.nrcan.gc.ca/cdogs/content/kwd/kwd020016_e.htm", "Fluid (lake)")</f>
        <v>Fluid (lake)</v>
      </c>
      <c r="K1921" s="1" t="str">
        <f>HYPERLINK("https://geochem.nrcan.gc.ca/cdogs/content/kwd/kwd080007_e.htm", "Untreated Water")</f>
        <v>Untreated Water</v>
      </c>
      <c r="L1921">
        <v>31</v>
      </c>
      <c r="M1921" t="s">
        <v>24</v>
      </c>
      <c r="N1921">
        <v>545</v>
      </c>
      <c r="O1921">
        <v>50</v>
      </c>
      <c r="P1921">
        <v>5.7</v>
      </c>
      <c r="Q1921">
        <v>2.5000000000000001E-2</v>
      </c>
      <c r="R1921">
        <v>3.2</v>
      </c>
      <c r="S1921">
        <v>1.4</v>
      </c>
      <c r="T1921">
        <v>11</v>
      </c>
    </row>
    <row r="1922" spans="1:20" hidden="1" x14ac:dyDescent="0.3">
      <c r="A1922" t="s">
        <v>7406</v>
      </c>
      <c r="B1922" t="s">
        <v>7407</v>
      </c>
      <c r="C1922" s="1" t="str">
        <f t="shared" si="315"/>
        <v>21:0695</v>
      </c>
      <c r="D1922" s="1" t="str">
        <f>HYPERLINK("https://geochem.nrcan.gc.ca/cdogs/content/svy/svy_e.htm", "")</f>
        <v/>
      </c>
      <c r="G1922" s="1" t="str">
        <f>HYPERLINK("https://geochem.nrcan.gc.ca/cdogs/content/cr_/cr_00082_e.htm", "82")</f>
        <v>82</v>
      </c>
      <c r="J1922" t="s">
        <v>46</v>
      </c>
      <c r="K1922" t="s">
        <v>47</v>
      </c>
      <c r="L1922">
        <v>31</v>
      </c>
      <c r="M1922" t="s">
        <v>48</v>
      </c>
      <c r="N1922">
        <v>546</v>
      </c>
      <c r="O1922">
        <v>40</v>
      </c>
      <c r="P1922">
        <v>6.1</v>
      </c>
      <c r="Q1922">
        <v>0.42</v>
      </c>
      <c r="R1922">
        <v>16.5</v>
      </c>
      <c r="S1922">
        <v>2.2000000000000002</v>
      </c>
      <c r="T1922">
        <v>39</v>
      </c>
    </row>
    <row r="1923" spans="1:20" x14ac:dyDescent="0.3">
      <c r="A1923" t="s">
        <v>7408</v>
      </c>
      <c r="B1923" t="s">
        <v>7409</v>
      </c>
      <c r="C1923" s="1" t="str">
        <f t="shared" si="315"/>
        <v>21:0695</v>
      </c>
      <c r="D1923" s="1" t="str">
        <f t="shared" ref="D1923:D1949" si="319">HYPERLINK("https://geochem.nrcan.gc.ca/cdogs/content/svy/svy210210_e.htm", "21:0210")</f>
        <v>21:0210</v>
      </c>
      <c r="E1923" t="s">
        <v>7404</v>
      </c>
      <c r="F1923" t="s">
        <v>7410</v>
      </c>
      <c r="H1923">
        <v>49.872781099999997</v>
      </c>
      <c r="I1923">
        <v>-94.361427300000003</v>
      </c>
      <c r="J1923" s="1" t="str">
        <f t="shared" ref="J1923:J1949" si="320">HYPERLINK("https://geochem.nrcan.gc.ca/cdogs/content/kwd/kwd020016_e.htm", "Fluid (lake)")</f>
        <v>Fluid (lake)</v>
      </c>
      <c r="K1923" s="1" t="str">
        <f t="shared" ref="K1923:K1949" si="321">HYPERLINK("https://geochem.nrcan.gc.ca/cdogs/content/kwd/kwd080007_e.htm", "Untreated Water")</f>
        <v>Untreated Water</v>
      </c>
      <c r="L1923">
        <v>31</v>
      </c>
      <c r="M1923" t="s">
        <v>28</v>
      </c>
      <c r="N1923">
        <v>547</v>
      </c>
      <c r="O1923">
        <v>60</v>
      </c>
      <c r="P1923">
        <v>5.8</v>
      </c>
      <c r="Q1923">
        <v>2.5000000000000001E-2</v>
      </c>
      <c r="R1923">
        <v>3.2</v>
      </c>
      <c r="S1923">
        <v>1.48</v>
      </c>
      <c r="T1923">
        <v>11</v>
      </c>
    </row>
    <row r="1924" spans="1:20" x14ac:dyDescent="0.3">
      <c r="A1924" t="s">
        <v>7411</v>
      </c>
      <c r="B1924" t="s">
        <v>7412</v>
      </c>
      <c r="C1924" s="1" t="str">
        <f t="shared" si="315"/>
        <v>21:0695</v>
      </c>
      <c r="D1924" s="1" t="str">
        <f t="shared" si="319"/>
        <v>21:0210</v>
      </c>
      <c r="E1924" t="s">
        <v>7413</v>
      </c>
      <c r="F1924" t="s">
        <v>7414</v>
      </c>
      <c r="H1924">
        <v>49.847743899999998</v>
      </c>
      <c r="I1924">
        <v>-94.346465699999996</v>
      </c>
      <c r="J1924" s="1" t="str">
        <f t="shared" si="320"/>
        <v>Fluid (lake)</v>
      </c>
      <c r="K1924" s="1" t="str">
        <f t="shared" si="321"/>
        <v>Untreated Water</v>
      </c>
      <c r="L1924">
        <v>31</v>
      </c>
      <c r="M1924" t="s">
        <v>33</v>
      </c>
      <c r="N1924">
        <v>548</v>
      </c>
      <c r="O1924">
        <v>30</v>
      </c>
      <c r="P1924">
        <v>5.9</v>
      </c>
      <c r="Q1924">
        <v>2.5000000000000001E-2</v>
      </c>
      <c r="R1924">
        <v>5.3</v>
      </c>
      <c r="S1924">
        <v>2.2000000000000002</v>
      </c>
      <c r="T1924">
        <v>19</v>
      </c>
    </row>
    <row r="1925" spans="1:20" x14ac:dyDescent="0.3">
      <c r="A1925" t="s">
        <v>7415</v>
      </c>
      <c r="B1925" t="s">
        <v>7416</v>
      </c>
      <c r="C1925" s="1" t="str">
        <f t="shared" si="315"/>
        <v>21:0695</v>
      </c>
      <c r="D1925" s="1" t="str">
        <f t="shared" si="319"/>
        <v>21:0210</v>
      </c>
      <c r="E1925" t="s">
        <v>7417</v>
      </c>
      <c r="F1925" t="s">
        <v>7418</v>
      </c>
      <c r="H1925">
        <v>49.8196826</v>
      </c>
      <c r="I1925">
        <v>-94.336191299999996</v>
      </c>
      <c r="J1925" s="1" t="str">
        <f t="shared" si="320"/>
        <v>Fluid (lake)</v>
      </c>
      <c r="K1925" s="1" t="str">
        <f t="shared" si="321"/>
        <v>Untreated Water</v>
      </c>
      <c r="L1925">
        <v>31</v>
      </c>
      <c r="M1925" t="s">
        <v>38</v>
      </c>
      <c r="N1925">
        <v>549</v>
      </c>
      <c r="O1925">
        <v>30</v>
      </c>
      <c r="P1925">
        <v>5.8</v>
      </c>
      <c r="Q1925">
        <v>2.5000000000000001E-2</v>
      </c>
      <c r="R1925">
        <v>5</v>
      </c>
      <c r="S1925">
        <v>1.4</v>
      </c>
      <c r="T1925">
        <v>16</v>
      </c>
    </row>
    <row r="1926" spans="1:20" x14ac:dyDescent="0.3">
      <c r="A1926" t="s">
        <v>7419</v>
      </c>
      <c r="B1926" t="s">
        <v>7420</v>
      </c>
      <c r="C1926" s="1" t="str">
        <f t="shared" si="315"/>
        <v>21:0695</v>
      </c>
      <c r="D1926" s="1" t="str">
        <f t="shared" si="319"/>
        <v>21:0210</v>
      </c>
      <c r="E1926" t="s">
        <v>7421</v>
      </c>
      <c r="F1926" t="s">
        <v>7422</v>
      </c>
      <c r="H1926">
        <v>49.803096500000002</v>
      </c>
      <c r="I1926">
        <v>-94.318918600000003</v>
      </c>
      <c r="J1926" s="1" t="str">
        <f t="shared" si="320"/>
        <v>Fluid (lake)</v>
      </c>
      <c r="K1926" s="1" t="str">
        <f t="shared" si="321"/>
        <v>Untreated Water</v>
      </c>
      <c r="L1926">
        <v>31</v>
      </c>
      <c r="M1926" t="s">
        <v>43</v>
      </c>
      <c r="N1926">
        <v>550</v>
      </c>
      <c r="O1926">
        <v>40</v>
      </c>
      <c r="P1926">
        <v>5.9</v>
      </c>
      <c r="Q1926">
        <v>2.5000000000000001E-2</v>
      </c>
      <c r="R1926">
        <v>7</v>
      </c>
      <c r="S1926">
        <v>1.72</v>
      </c>
      <c r="T1926">
        <v>22</v>
      </c>
    </row>
    <row r="1927" spans="1:20" x14ac:dyDescent="0.3">
      <c r="A1927" t="s">
        <v>7423</v>
      </c>
      <c r="B1927" t="s">
        <v>7424</v>
      </c>
      <c r="C1927" s="1" t="str">
        <f t="shared" si="315"/>
        <v>21:0695</v>
      </c>
      <c r="D1927" s="1" t="str">
        <f t="shared" si="319"/>
        <v>21:0210</v>
      </c>
      <c r="E1927" t="s">
        <v>7425</v>
      </c>
      <c r="F1927" t="s">
        <v>7426</v>
      </c>
      <c r="H1927">
        <v>49.778426400000001</v>
      </c>
      <c r="I1927">
        <v>-94.412509</v>
      </c>
      <c r="J1927" s="1" t="str">
        <f t="shared" si="320"/>
        <v>Fluid (lake)</v>
      </c>
      <c r="K1927" s="1" t="str">
        <f t="shared" si="321"/>
        <v>Untreated Water</v>
      </c>
      <c r="L1927">
        <v>31</v>
      </c>
      <c r="M1927" t="s">
        <v>53</v>
      </c>
      <c r="N1927">
        <v>551</v>
      </c>
      <c r="O1927">
        <v>30</v>
      </c>
      <c r="P1927">
        <v>6.4</v>
      </c>
      <c r="Q1927">
        <v>2.5000000000000001E-2</v>
      </c>
      <c r="R1927">
        <v>21.5</v>
      </c>
      <c r="S1927">
        <v>2</v>
      </c>
      <c r="T1927">
        <v>67</v>
      </c>
    </row>
    <row r="1928" spans="1:20" x14ac:dyDescent="0.3">
      <c r="A1928" t="s">
        <v>7427</v>
      </c>
      <c r="B1928" t="s">
        <v>7428</v>
      </c>
      <c r="C1928" s="1" t="str">
        <f t="shared" si="315"/>
        <v>21:0695</v>
      </c>
      <c r="D1928" s="1" t="str">
        <f t="shared" si="319"/>
        <v>21:0210</v>
      </c>
      <c r="E1928" t="s">
        <v>7429</v>
      </c>
      <c r="F1928" t="s">
        <v>7430</v>
      </c>
      <c r="H1928">
        <v>49.777378200000001</v>
      </c>
      <c r="I1928">
        <v>-94.443523200000001</v>
      </c>
      <c r="J1928" s="1" t="str">
        <f t="shared" si="320"/>
        <v>Fluid (lake)</v>
      </c>
      <c r="K1928" s="1" t="str">
        <f t="shared" si="321"/>
        <v>Untreated Water</v>
      </c>
      <c r="L1928">
        <v>31</v>
      </c>
      <c r="M1928" t="s">
        <v>58</v>
      </c>
      <c r="N1928">
        <v>552</v>
      </c>
      <c r="O1928">
        <v>40</v>
      </c>
      <c r="P1928">
        <v>6.5</v>
      </c>
      <c r="Q1928">
        <v>2.5000000000000001E-2</v>
      </c>
      <c r="R1928">
        <v>25</v>
      </c>
      <c r="S1928">
        <v>5.4</v>
      </c>
      <c r="T1928">
        <v>72</v>
      </c>
    </row>
    <row r="1929" spans="1:20" x14ac:dyDescent="0.3">
      <c r="A1929" t="s">
        <v>7431</v>
      </c>
      <c r="B1929" t="s">
        <v>7432</v>
      </c>
      <c r="C1929" s="1" t="str">
        <f t="shared" si="315"/>
        <v>21:0695</v>
      </c>
      <c r="D1929" s="1" t="str">
        <f t="shared" si="319"/>
        <v>21:0210</v>
      </c>
      <c r="E1929" t="s">
        <v>7433</v>
      </c>
      <c r="F1929" t="s">
        <v>7434</v>
      </c>
      <c r="H1929">
        <v>49.762957100000001</v>
      </c>
      <c r="I1929">
        <v>-94.458064100000001</v>
      </c>
      <c r="J1929" s="1" t="str">
        <f t="shared" si="320"/>
        <v>Fluid (lake)</v>
      </c>
      <c r="K1929" s="1" t="str">
        <f t="shared" si="321"/>
        <v>Untreated Water</v>
      </c>
      <c r="L1929">
        <v>31</v>
      </c>
      <c r="M1929" t="s">
        <v>63</v>
      </c>
      <c r="N1929">
        <v>553</v>
      </c>
      <c r="O1929">
        <v>40</v>
      </c>
      <c r="P1929">
        <v>6.5</v>
      </c>
      <c r="Q1929">
        <v>2.5000000000000001E-2</v>
      </c>
      <c r="R1929">
        <v>23.5</v>
      </c>
      <c r="S1929">
        <v>5</v>
      </c>
      <c r="T1929">
        <v>83</v>
      </c>
    </row>
    <row r="1930" spans="1:20" x14ac:dyDescent="0.3">
      <c r="A1930" t="s">
        <v>7435</v>
      </c>
      <c r="B1930" t="s">
        <v>7436</v>
      </c>
      <c r="C1930" s="1" t="str">
        <f t="shared" si="315"/>
        <v>21:0695</v>
      </c>
      <c r="D1930" s="1" t="str">
        <f t="shared" si="319"/>
        <v>21:0210</v>
      </c>
      <c r="E1930" t="s">
        <v>7437</v>
      </c>
      <c r="F1930" t="s">
        <v>7438</v>
      </c>
      <c r="H1930">
        <v>49.7875455</v>
      </c>
      <c r="I1930">
        <v>-94.464053899999996</v>
      </c>
      <c r="J1930" s="1" t="str">
        <f t="shared" si="320"/>
        <v>Fluid (lake)</v>
      </c>
      <c r="K1930" s="1" t="str">
        <f t="shared" si="321"/>
        <v>Untreated Water</v>
      </c>
      <c r="L1930">
        <v>31</v>
      </c>
      <c r="M1930" t="s">
        <v>68</v>
      </c>
      <c r="N1930">
        <v>554</v>
      </c>
      <c r="O1930">
        <v>50</v>
      </c>
      <c r="P1930">
        <v>6.3</v>
      </c>
      <c r="Q1930">
        <v>2.5000000000000001E-2</v>
      </c>
      <c r="R1930">
        <v>16.5</v>
      </c>
      <c r="S1930">
        <v>3.88</v>
      </c>
      <c r="T1930">
        <v>56</v>
      </c>
    </row>
    <row r="1931" spans="1:20" x14ac:dyDescent="0.3">
      <c r="A1931" t="s">
        <v>7439</v>
      </c>
      <c r="B1931" t="s">
        <v>7440</v>
      </c>
      <c r="C1931" s="1" t="str">
        <f t="shared" si="315"/>
        <v>21:0695</v>
      </c>
      <c r="D1931" s="1" t="str">
        <f t="shared" si="319"/>
        <v>21:0210</v>
      </c>
      <c r="E1931" t="s">
        <v>7441</v>
      </c>
      <c r="F1931" t="s">
        <v>7442</v>
      </c>
      <c r="H1931">
        <v>49.743582799999999</v>
      </c>
      <c r="I1931">
        <v>-94.585283000000004</v>
      </c>
      <c r="J1931" s="1" t="str">
        <f t="shared" si="320"/>
        <v>Fluid (lake)</v>
      </c>
      <c r="K1931" s="1" t="str">
        <f t="shared" si="321"/>
        <v>Untreated Water</v>
      </c>
      <c r="L1931">
        <v>31</v>
      </c>
      <c r="M1931" t="s">
        <v>73</v>
      </c>
      <c r="N1931">
        <v>555</v>
      </c>
      <c r="O1931">
        <v>50</v>
      </c>
      <c r="P1931">
        <v>6.2</v>
      </c>
      <c r="Q1931">
        <v>2.5000000000000001E-2</v>
      </c>
      <c r="R1931">
        <v>13.5</v>
      </c>
      <c r="S1931">
        <v>5.4</v>
      </c>
      <c r="T1931">
        <v>54</v>
      </c>
    </row>
    <row r="1932" spans="1:20" x14ac:dyDescent="0.3">
      <c r="A1932" t="s">
        <v>7443</v>
      </c>
      <c r="B1932" t="s">
        <v>7444</v>
      </c>
      <c r="C1932" s="1" t="str">
        <f t="shared" si="315"/>
        <v>21:0695</v>
      </c>
      <c r="D1932" s="1" t="str">
        <f t="shared" si="319"/>
        <v>21:0210</v>
      </c>
      <c r="E1932" t="s">
        <v>7445</v>
      </c>
      <c r="F1932" t="s">
        <v>7446</v>
      </c>
      <c r="H1932">
        <v>49.7667389</v>
      </c>
      <c r="I1932">
        <v>-94.561901800000001</v>
      </c>
      <c r="J1932" s="1" t="str">
        <f t="shared" si="320"/>
        <v>Fluid (lake)</v>
      </c>
      <c r="K1932" s="1" t="str">
        <f t="shared" si="321"/>
        <v>Untreated Water</v>
      </c>
      <c r="L1932">
        <v>31</v>
      </c>
      <c r="M1932" t="s">
        <v>78</v>
      </c>
      <c r="N1932">
        <v>556</v>
      </c>
      <c r="O1932">
        <v>40</v>
      </c>
      <c r="P1932">
        <v>6.2</v>
      </c>
      <c r="Q1932">
        <v>2.5000000000000001E-2</v>
      </c>
      <c r="R1932">
        <v>13.5</v>
      </c>
      <c r="S1932">
        <v>3.92</v>
      </c>
      <c r="T1932">
        <v>52</v>
      </c>
    </row>
    <row r="1933" spans="1:20" x14ac:dyDescent="0.3">
      <c r="A1933" t="s">
        <v>7447</v>
      </c>
      <c r="B1933" t="s">
        <v>7448</v>
      </c>
      <c r="C1933" s="1" t="str">
        <f t="shared" si="315"/>
        <v>21:0695</v>
      </c>
      <c r="D1933" s="1" t="str">
        <f t="shared" si="319"/>
        <v>21:0210</v>
      </c>
      <c r="E1933" t="s">
        <v>7449</v>
      </c>
      <c r="F1933" t="s">
        <v>7450</v>
      </c>
      <c r="H1933">
        <v>49.7397773</v>
      </c>
      <c r="I1933">
        <v>-94.624271800000002</v>
      </c>
      <c r="J1933" s="1" t="str">
        <f t="shared" si="320"/>
        <v>Fluid (lake)</v>
      </c>
      <c r="K1933" s="1" t="str">
        <f t="shared" si="321"/>
        <v>Untreated Water</v>
      </c>
      <c r="L1933">
        <v>31</v>
      </c>
      <c r="M1933" t="s">
        <v>83</v>
      </c>
      <c r="N1933">
        <v>557</v>
      </c>
      <c r="O1933">
        <v>40</v>
      </c>
      <c r="P1933">
        <v>6.3</v>
      </c>
      <c r="Q1933">
        <v>2.5000000000000001E-2</v>
      </c>
      <c r="R1933">
        <v>21.5</v>
      </c>
      <c r="S1933">
        <v>3.48</v>
      </c>
      <c r="T1933">
        <v>48</v>
      </c>
    </row>
    <row r="1934" spans="1:20" x14ac:dyDescent="0.3">
      <c r="A1934" t="s">
        <v>7451</v>
      </c>
      <c r="B1934" t="s">
        <v>7452</v>
      </c>
      <c r="C1934" s="1" t="str">
        <f t="shared" si="315"/>
        <v>21:0695</v>
      </c>
      <c r="D1934" s="1" t="str">
        <f t="shared" si="319"/>
        <v>21:0210</v>
      </c>
      <c r="E1934" t="s">
        <v>7453</v>
      </c>
      <c r="F1934" t="s">
        <v>7454</v>
      </c>
      <c r="H1934">
        <v>49.718339</v>
      </c>
      <c r="I1934">
        <v>-94.657490999999993</v>
      </c>
      <c r="J1934" s="1" t="str">
        <f t="shared" si="320"/>
        <v>Fluid (lake)</v>
      </c>
      <c r="K1934" s="1" t="str">
        <f t="shared" si="321"/>
        <v>Untreated Water</v>
      </c>
      <c r="L1934">
        <v>31</v>
      </c>
      <c r="M1934" t="s">
        <v>88</v>
      </c>
      <c r="N1934">
        <v>558</v>
      </c>
      <c r="O1934">
        <v>30</v>
      </c>
      <c r="P1934">
        <v>6.2</v>
      </c>
      <c r="Q1934">
        <v>2.5000000000000001E-2</v>
      </c>
      <c r="R1934">
        <v>15</v>
      </c>
      <c r="S1934">
        <v>3.92</v>
      </c>
      <c r="T1934">
        <v>56</v>
      </c>
    </row>
    <row r="1935" spans="1:20" x14ac:dyDescent="0.3">
      <c r="A1935" t="s">
        <v>7455</v>
      </c>
      <c r="B1935" t="s">
        <v>7456</v>
      </c>
      <c r="C1935" s="1" t="str">
        <f t="shared" si="315"/>
        <v>21:0695</v>
      </c>
      <c r="D1935" s="1" t="str">
        <f t="shared" si="319"/>
        <v>21:0210</v>
      </c>
      <c r="E1935" t="s">
        <v>7457</v>
      </c>
      <c r="F1935" t="s">
        <v>7458</v>
      </c>
      <c r="H1935">
        <v>49.717624999999998</v>
      </c>
      <c r="I1935">
        <v>-94.688834299999996</v>
      </c>
      <c r="J1935" s="1" t="str">
        <f t="shared" si="320"/>
        <v>Fluid (lake)</v>
      </c>
      <c r="K1935" s="1" t="str">
        <f t="shared" si="321"/>
        <v>Untreated Water</v>
      </c>
      <c r="L1935">
        <v>31</v>
      </c>
      <c r="M1935" t="s">
        <v>93</v>
      </c>
      <c r="N1935">
        <v>559</v>
      </c>
      <c r="O1935">
        <v>30</v>
      </c>
      <c r="P1935">
        <v>6.3</v>
      </c>
      <c r="Q1935">
        <v>2.5000000000000001E-2</v>
      </c>
      <c r="R1935">
        <v>18.5</v>
      </c>
      <c r="S1935">
        <v>2.2799999999999998</v>
      </c>
      <c r="T1935">
        <v>54</v>
      </c>
    </row>
    <row r="1936" spans="1:20" x14ac:dyDescent="0.3">
      <c r="A1936" t="s">
        <v>7459</v>
      </c>
      <c r="B1936" t="s">
        <v>7460</v>
      </c>
      <c r="C1936" s="1" t="str">
        <f t="shared" si="315"/>
        <v>21:0695</v>
      </c>
      <c r="D1936" s="1" t="str">
        <f t="shared" si="319"/>
        <v>21:0210</v>
      </c>
      <c r="E1936" t="s">
        <v>7461</v>
      </c>
      <c r="F1936" t="s">
        <v>7462</v>
      </c>
      <c r="H1936">
        <v>49.697030900000001</v>
      </c>
      <c r="I1936">
        <v>-94.686650299999997</v>
      </c>
      <c r="J1936" s="1" t="str">
        <f t="shared" si="320"/>
        <v>Fluid (lake)</v>
      </c>
      <c r="K1936" s="1" t="str">
        <f t="shared" si="321"/>
        <v>Untreated Water</v>
      </c>
      <c r="L1936">
        <v>31</v>
      </c>
      <c r="M1936" t="s">
        <v>98</v>
      </c>
      <c r="N1936">
        <v>560</v>
      </c>
      <c r="O1936">
        <v>30</v>
      </c>
      <c r="P1936">
        <v>6.2</v>
      </c>
      <c r="Q1936">
        <v>2.5000000000000001E-2</v>
      </c>
      <c r="R1936">
        <v>13.5</v>
      </c>
      <c r="S1936">
        <v>4.8</v>
      </c>
      <c r="T1936">
        <v>56</v>
      </c>
    </row>
    <row r="1937" spans="1:20" x14ac:dyDescent="0.3">
      <c r="A1937" t="s">
        <v>7463</v>
      </c>
      <c r="B1937" t="s">
        <v>7464</v>
      </c>
      <c r="C1937" s="1" t="str">
        <f t="shared" si="315"/>
        <v>21:0695</v>
      </c>
      <c r="D1937" s="1" t="str">
        <f t="shared" si="319"/>
        <v>21:0210</v>
      </c>
      <c r="E1937" t="s">
        <v>7465</v>
      </c>
      <c r="F1937" t="s">
        <v>7466</v>
      </c>
      <c r="H1937">
        <v>49.673781599999998</v>
      </c>
      <c r="I1937">
        <v>-94.703005599999997</v>
      </c>
      <c r="J1937" s="1" t="str">
        <f t="shared" si="320"/>
        <v>Fluid (lake)</v>
      </c>
      <c r="K1937" s="1" t="str">
        <f t="shared" si="321"/>
        <v>Untreated Water</v>
      </c>
      <c r="L1937">
        <v>31</v>
      </c>
      <c r="M1937" t="s">
        <v>103</v>
      </c>
      <c r="N1937">
        <v>561</v>
      </c>
      <c r="O1937">
        <v>40</v>
      </c>
      <c r="P1937">
        <v>6.3</v>
      </c>
      <c r="Q1937">
        <v>2.5000000000000001E-2</v>
      </c>
      <c r="R1937">
        <v>15</v>
      </c>
      <c r="S1937">
        <v>5.2</v>
      </c>
      <c r="T1937">
        <v>58</v>
      </c>
    </row>
    <row r="1938" spans="1:20" x14ac:dyDescent="0.3">
      <c r="A1938" t="s">
        <v>7467</v>
      </c>
      <c r="B1938" t="s">
        <v>7468</v>
      </c>
      <c r="C1938" s="1" t="str">
        <f t="shared" si="315"/>
        <v>21:0695</v>
      </c>
      <c r="D1938" s="1" t="str">
        <f t="shared" si="319"/>
        <v>21:0210</v>
      </c>
      <c r="E1938" t="s">
        <v>7469</v>
      </c>
      <c r="F1938" t="s">
        <v>7470</v>
      </c>
      <c r="H1938">
        <v>49.666903400000002</v>
      </c>
      <c r="I1938">
        <v>-94.672580699999997</v>
      </c>
      <c r="J1938" s="1" t="str">
        <f t="shared" si="320"/>
        <v>Fluid (lake)</v>
      </c>
      <c r="K1938" s="1" t="str">
        <f t="shared" si="321"/>
        <v>Untreated Water</v>
      </c>
      <c r="L1938">
        <v>31</v>
      </c>
      <c r="M1938" t="s">
        <v>108</v>
      </c>
      <c r="N1938">
        <v>562</v>
      </c>
      <c r="O1938">
        <v>30</v>
      </c>
      <c r="P1938">
        <v>6.3</v>
      </c>
      <c r="Q1938">
        <v>2.5000000000000001E-2</v>
      </c>
      <c r="R1938">
        <v>15</v>
      </c>
      <c r="S1938">
        <v>4.5999999999999996</v>
      </c>
      <c r="T1938">
        <v>57</v>
      </c>
    </row>
    <row r="1939" spans="1:20" x14ac:dyDescent="0.3">
      <c r="A1939" t="s">
        <v>7471</v>
      </c>
      <c r="B1939" t="s">
        <v>7472</v>
      </c>
      <c r="C1939" s="1" t="str">
        <f t="shared" si="315"/>
        <v>21:0695</v>
      </c>
      <c r="D1939" s="1" t="str">
        <f t="shared" si="319"/>
        <v>21:0210</v>
      </c>
      <c r="E1939" t="s">
        <v>7473</v>
      </c>
      <c r="F1939" t="s">
        <v>7474</v>
      </c>
      <c r="H1939">
        <v>49.627798800000001</v>
      </c>
      <c r="I1939">
        <v>-94.6980504</v>
      </c>
      <c r="J1939" s="1" t="str">
        <f t="shared" si="320"/>
        <v>Fluid (lake)</v>
      </c>
      <c r="K1939" s="1" t="str">
        <f t="shared" si="321"/>
        <v>Untreated Water</v>
      </c>
      <c r="L1939">
        <v>31</v>
      </c>
      <c r="M1939" t="s">
        <v>113</v>
      </c>
      <c r="N1939">
        <v>563</v>
      </c>
      <c r="O1939">
        <v>30</v>
      </c>
      <c r="P1939">
        <v>6</v>
      </c>
      <c r="Q1939">
        <v>2.5000000000000001E-2</v>
      </c>
      <c r="R1939">
        <v>17.5</v>
      </c>
      <c r="S1939">
        <v>2.68</v>
      </c>
      <c r="T1939">
        <v>52</v>
      </c>
    </row>
    <row r="1940" spans="1:20" x14ac:dyDescent="0.3">
      <c r="A1940" t="s">
        <v>7475</v>
      </c>
      <c r="B1940" t="s">
        <v>7476</v>
      </c>
      <c r="C1940" s="1" t="str">
        <f t="shared" si="315"/>
        <v>21:0695</v>
      </c>
      <c r="D1940" s="1" t="str">
        <f t="shared" si="319"/>
        <v>21:0210</v>
      </c>
      <c r="E1940" t="s">
        <v>7477</v>
      </c>
      <c r="F1940" t="s">
        <v>7478</v>
      </c>
      <c r="H1940">
        <v>49.612772499999998</v>
      </c>
      <c r="I1940">
        <v>-94.723872499999999</v>
      </c>
      <c r="J1940" s="1" t="str">
        <f t="shared" si="320"/>
        <v>Fluid (lake)</v>
      </c>
      <c r="K1940" s="1" t="str">
        <f t="shared" si="321"/>
        <v>Untreated Water</v>
      </c>
      <c r="L1940">
        <v>32</v>
      </c>
      <c r="M1940" t="s">
        <v>33</v>
      </c>
      <c r="N1940">
        <v>564</v>
      </c>
      <c r="O1940">
        <v>40</v>
      </c>
      <c r="P1940">
        <v>6.3</v>
      </c>
      <c r="Q1940">
        <v>2.5000000000000001E-2</v>
      </c>
      <c r="R1940">
        <v>15</v>
      </c>
      <c r="S1940">
        <v>3.6</v>
      </c>
      <c r="T1940">
        <v>81</v>
      </c>
    </row>
    <row r="1941" spans="1:20" x14ac:dyDescent="0.3">
      <c r="A1941" t="s">
        <v>7479</v>
      </c>
      <c r="B1941" t="s">
        <v>7480</v>
      </c>
      <c r="C1941" s="1" t="str">
        <f t="shared" si="315"/>
        <v>21:0695</v>
      </c>
      <c r="D1941" s="1" t="str">
        <f t="shared" si="319"/>
        <v>21:0210</v>
      </c>
      <c r="E1941" t="s">
        <v>7481</v>
      </c>
      <c r="F1941" t="s">
        <v>7482</v>
      </c>
      <c r="H1941">
        <v>49.594528699999998</v>
      </c>
      <c r="I1941">
        <v>-94.708809599999995</v>
      </c>
      <c r="J1941" s="1" t="str">
        <f t="shared" si="320"/>
        <v>Fluid (lake)</v>
      </c>
      <c r="K1941" s="1" t="str">
        <f t="shared" si="321"/>
        <v>Untreated Water</v>
      </c>
      <c r="L1941">
        <v>32</v>
      </c>
      <c r="M1941" t="s">
        <v>24</v>
      </c>
      <c r="N1941">
        <v>565</v>
      </c>
      <c r="O1941">
        <v>30</v>
      </c>
      <c r="P1941">
        <v>6.1</v>
      </c>
      <c r="Q1941">
        <v>2.5000000000000001E-2</v>
      </c>
      <c r="R1941">
        <v>17.5</v>
      </c>
      <c r="S1941">
        <v>2.2799999999999998</v>
      </c>
      <c r="T1941">
        <v>53</v>
      </c>
    </row>
    <row r="1942" spans="1:20" x14ac:dyDescent="0.3">
      <c r="A1942" t="s">
        <v>7483</v>
      </c>
      <c r="B1942" t="s">
        <v>7484</v>
      </c>
      <c r="C1942" s="1" t="str">
        <f t="shared" si="315"/>
        <v>21:0695</v>
      </c>
      <c r="D1942" s="1" t="str">
        <f t="shared" si="319"/>
        <v>21:0210</v>
      </c>
      <c r="E1942" t="s">
        <v>7481</v>
      </c>
      <c r="F1942" t="s">
        <v>7485</v>
      </c>
      <c r="H1942">
        <v>49.594528699999998</v>
      </c>
      <c r="I1942">
        <v>-94.708809599999995</v>
      </c>
      <c r="J1942" s="1" t="str">
        <f t="shared" si="320"/>
        <v>Fluid (lake)</v>
      </c>
      <c r="K1942" s="1" t="str">
        <f t="shared" si="321"/>
        <v>Untreated Water</v>
      </c>
      <c r="L1942">
        <v>32</v>
      </c>
      <c r="M1942" t="s">
        <v>28</v>
      </c>
      <c r="N1942">
        <v>566</v>
      </c>
      <c r="O1942">
        <v>30</v>
      </c>
      <c r="P1942">
        <v>6.1</v>
      </c>
      <c r="Q1942">
        <v>2.5000000000000001E-2</v>
      </c>
      <c r="R1942">
        <v>16.5</v>
      </c>
      <c r="S1942">
        <v>2.2799999999999998</v>
      </c>
      <c r="T1942">
        <v>52</v>
      </c>
    </row>
    <row r="1943" spans="1:20" x14ac:dyDescent="0.3">
      <c r="A1943" t="s">
        <v>7486</v>
      </c>
      <c r="B1943" t="s">
        <v>7487</v>
      </c>
      <c r="C1943" s="1" t="str">
        <f t="shared" si="315"/>
        <v>21:0695</v>
      </c>
      <c r="D1943" s="1" t="str">
        <f t="shared" si="319"/>
        <v>21:0210</v>
      </c>
      <c r="E1943" t="s">
        <v>7488</v>
      </c>
      <c r="F1943" t="s">
        <v>7489</v>
      </c>
      <c r="H1943">
        <v>49.608759200000001</v>
      </c>
      <c r="I1943">
        <v>-94.692294799999999</v>
      </c>
      <c r="J1943" s="1" t="str">
        <f t="shared" si="320"/>
        <v>Fluid (lake)</v>
      </c>
      <c r="K1943" s="1" t="str">
        <f t="shared" si="321"/>
        <v>Untreated Water</v>
      </c>
      <c r="L1943">
        <v>32</v>
      </c>
      <c r="M1943" t="s">
        <v>38</v>
      </c>
      <c r="N1943">
        <v>567</v>
      </c>
      <c r="O1943">
        <v>40</v>
      </c>
      <c r="P1943">
        <v>6.4</v>
      </c>
      <c r="Q1943">
        <v>2.5000000000000001E-2</v>
      </c>
      <c r="R1943">
        <v>31.5</v>
      </c>
      <c r="S1943">
        <v>3.88</v>
      </c>
      <c r="T1943">
        <v>97</v>
      </c>
    </row>
    <row r="1944" spans="1:20" x14ac:dyDescent="0.3">
      <c r="A1944" t="s">
        <v>7490</v>
      </c>
      <c r="B1944" t="s">
        <v>7491</v>
      </c>
      <c r="C1944" s="1" t="str">
        <f t="shared" si="315"/>
        <v>21:0695</v>
      </c>
      <c r="D1944" s="1" t="str">
        <f t="shared" si="319"/>
        <v>21:0210</v>
      </c>
      <c r="E1944" t="s">
        <v>7492</v>
      </c>
      <c r="F1944" t="s">
        <v>7493</v>
      </c>
      <c r="H1944">
        <v>49.607020499999997</v>
      </c>
      <c r="I1944">
        <v>-94.661450200000004</v>
      </c>
      <c r="J1944" s="1" t="str">
        <f t="shared" si="320"/>
        <v>Fluid (lake)</v>
      </c>
      <c r="K1944" s="1" t="str">
        <f t="shared" si="321"/>
        <v>Untreated Water</v>
      </c>
      <c r="L1944">
        <v>32</v>
      </c>
      <c r="M1944" t="s">
        <v>43</v>
      </c>
      <c r="N1944">
        <v>568</v>
      </c>
      <c r="O1944">
        <v>30</v>
      </c>
      <c r="P1944">
        <v>6.4</v>
      </c>
      <c r="Q1944">
        <v>2.5000000000000001E-2</v>
      </c>
      <c r="R1944">
        <v>15</v>
      </c>
      <c r="S1944">
        <v>5.6</v>
      </c>
      <c r="T1944">
        <v>92</v>
      </c>
    </row>
    <row r="1945" spans="1:20" x14ac:dyDescent="0.3">
      <c r="A1945" t="s">
        <v>7494</v>
      </c>
      <c r="B1945" t="s">
        <v>7495</v>
      </c>
      <c r="C1945" s="1" t="str">
        <f t="shared" si="315"/>
        <v>21:0695</v>
      </c>
      <c r="D1945" s="1" t="str">
        <f t="shared" si="319"/>
        <v>21:0210</v>
      </c>
      <c r="E1945" t="s">
        <v>7496</v>
      </c>
      <c r="F1945" t="s">
        <v>7497</v>
      </c>
      <c r="H1945">
        <v>49.599778700000002</v>
      </c>
      <c r="I1945">
        <v>-94.658989700000006</v>
      </c>
      <c r="J1945" s="1" t="str">
        <f t="shared" si="320"/>
        <v>Fluid (lake)</v>
      </c>
      <c r="K1945" s="1" t="str">
        <f t="shared" si="321"/>
        <v>Untreated Water</v>
      </c>
      <c r="L1945">
        <v>32</v>
      </c>
      <c r="M1945" t="s">
        <v>53</v>
      </c>
      <c r="N1945">
        <v>569</v>
      </c>
      <c r="O1945">
        <v>20</v>
      </c>
      <c r="P1945">
        <v>6.1</v>
      </c>
      <c r="Q1945">
        <v>2.5000000000000001E-2</v>
      </c>
      <c r="R1945">
        <v>17.5</v>
      </c>
      <c r="S1945">
        <v>2.2000000000000002</v>
      </c>
      <c r="T1945">
        <v>50</v>
      </c>
    </row>
    <row r="1946" spans="1:20" x14ac:dyDescent="0.3">
      <c r="A1946" t="s">
        <v>7498</v>
      </c>
      <c r="B1946" t="s">
        <v>7499</v>
      </c>
      <c r="C1946" s="1" t="str">
        <f t="shared" si="315"/>
        <v>21:0695</v>
      </c>
      <c r="D1946" s="1" t="str">
        <f t="shared" si="319"/>
        <v>21:0210</v>
      </c>
      <c r="E1946" t="s">
        <v>7500</v>
      </c>
      <c r="F1946" t="s">
        <v>7501</v>
      </c>
      <c r="H1946">
        <v>49.608923300000001</v>
      </c>
      <c r="I1946">
        <v>-94.631421399999994</v>
      </c>
      <c r="J1946" s="1" t="str">
        <f t="shared" si="320"/>
        <v>Fluid (lake)</v>
      </c>
      <c r="K1946" s="1" t="str">
        <f t="shared" si="321"/>
        <v>Untreated Water</v>
      </c>
      <c r="L1946">
        <v>32</v>
      </c>
      <c r="M1946" t="s">
        <v>58</v>
      </c>
      <c r="N1946">
        <v>570</v>
      </c>
      <c r="O1946">
        <v>30</v>
      </c>
      <c r="P1946">
        <v>6.2</v>
      </c>
      <c r="Q1946">
        <v>2.5000000000000001E-2</v>
      </c>
      <c r="R1946">
        <v>15</v>
      </c>
      <c r="S1946">
        <v>4.8</v>
      </c>
      <c r="T1946">
        <v>52</v>
      </c>
    </row>
    <row r="1947" spans="1:20" x14ac:dyDescent="0.3">
      <c r="A1947" t="s">
        <v>7502</v>
      </c>
      <c r="B1947" t="s">
        <v>7503</v>
      </c>
      <c r="C1947" s="1" t="str">
        <f t="shared" si="315"/>
        <v>21:0695</v>
      </c>
      <c r="D1947" s="1" t="str">
        <f t="shared" si="319"/>
        <v>21:0210</v>
      </c>
      <c r="E1947" t="s">
        <v>7504</v>
      </c>
      <c r="F1947" t="s">
        <v>7505</v>
      </c>
      <c r="H1947">
        <v>49.623544699999997</v>
      </c>
      <c r="I1947">
        <v>-94.629209599999996</v>
      </c>
      <c r="J1947" s="1" t="str">
        <f t="shared" si="320"/>
        <v>Fluid (lake)</v>
      </c>
      <c r="K1947" s="1" t="str">
        <f t="shared" si="321"/>
        <v>Untreated Water</v>
      </c>
      <c r="L1947">
        <v>32</v>
      </c>
      <c r="M1947" t="s">
        <v>63</v>
      </c>
      <c r="N1947">
        <v>571</v>
      </c>
      <c r="O1947">
        <v>30</v>
      </c>
      <c r="P1947">
        <v>6.4</v>
      </c>
      <c r="Q1947">
        <v>2.5000000000000001E-2</v>
      </c>
      <c r="R1947">
        <v>20</v>
      </c>
      <c r="S1947">
        <v>8.4</v>
      </c>
      <c r="T1947">
        <v>85</v>
      </c>
    </row>
    <row r="1948" spans="1:20" x14ac:dyDescent="0.3">
      <c r="A1948" t="s">
        <v>7506</v>
      </c>
      <c r="B1948" t="s">
        <v>7507</v>
      </c>
      <c r="C1948" s="1" t="str">
        <f t="shared" si="315"/>
        <v>21:0695</v>
      </c>
      <c r="D1948" s="1" t="str">
        <f t="shared" si="319"/>
        <v>21:0210</v>
      </c>
      <c r="E1948" t="s">
        <v>7508</v>
      </c>
      <c r="F1948" t="s">
        <v>7509</v>
      </c>
      <c r="H1948">
        <v>49.627859999999998</v>
      </c>
      <c r="I1948">
        <v>-94.659126299999997</v>
      </c>
      <c r="J1948" s="1" t="str">
        <f t="shared" si="320"/>
        <v>Fluid (lake)</v>
      </c>
      <c r="K1948" s="1" t="str">
        <f t="shared" si="321"/>
        <v>Untreated Water</v>
      </c>
      <c r="L1948">
        <v>32</v>
      </c>
      <c r="M1948" t="s">
        <v>68</v>
      </c>
      <c r="N1948">
        <v>572</v>
      </c>
      <c r="O1948">
        <v>30</v>
      </c>
      <c r="P1948">
        <v>6.1</v>
      </c>
      <c r="Q1948">
        <v>2.5000000000000001E-2</v>
      </c>
      <c r="R1948">
        <v>13.5</v>
      </c>
      <c r="S1948">
        <v>4.8</v>
      </c>
      <c r="T1948">
        <v>53</v>
      </c>
    </row>
    <row r="1949" spans="1:20" x14ac:dyDescent="0.3">
      <c r="A1949" t="s">
        <v>7510</v>
      </c>
      <c r="B1949" t="s">
        <v>7511</v>
      </c>
      <c r="C1949" s="1" t="str">
        <f t="shared" si="315"/>
        <v>21:0695</v>
      </c>
      <c r="D1949" s="1" t="str">
        <f t="shared" si="319"/>
        <v>21:0210</v>
      </c>
      <c r="E1949" t="s">
        <v>7512</v>
      </c>
      <c r="F1949" t="s">
        <v>7513</v>
      </c>
      <c r="H1949">
        <v>49.669879199999997</v>
      </c>
      <c r="I1949">
        <v>-94.631103499999995</v>
      </c>
      <c r="J1949" s="1" t="str">
        <f t="shared" si="320"/>
        <v>Fluid (lake)</v>
      </c>
      <c r="K1949" s="1" t="str">
        <f t="shared" si="321"/>
        <v>Untreated Water</v>
      </c>
      <c r="L1949">
        <v>32</v>
      </c>
      <c r="M1949" t="s">
        <v>73</v>
      </c>
      <c r="N1949">
        <v>573</v>
      </c>
      <c r="O1949">
        <v>40</v>
      </c>
      <c r="P1949">
        <v>6.2</v>
      </c>
      <c r="Q1949">
        <v>2.5000000000000001E-2</v>
      </c>
      <c r="R1949">
        <v>14</v>
      </c>
      <c r="S1949">
        <v>5</v>
      </c>
      <c r="T1949">
        <v>50</v>
      </c>
    </row>
    <row r="1950" spans="1:20" hidden="1" x14ac:dyDescent="0.3">
      <c r="A1950" t="s">
        <v>7514</v>
      </c>
      <c r="B1950" t="s">
        <v>7515</v>
      </c>
      <c r="C1950" s="1" t="str">
        <f t="shared" si="315"/>
        <v>21:0695</v>
      </c>
      <c r="D1950" s="1" t="str">
        <f>HYPERLINK("https://geochem.nrcan.gc.ca/cdogs/content/svy/svy_e.htm", "")</f>
        <v/>
      </c>
      <c r="G1950" s="1" t="str">
        <f>HYPERLINK("https://geochem.nrcan.gc.ca/cdogs/content/cr_/cr_00081_e.htm", "81")</f>
        <v>81</v>
      </c>
      <c r="J1950" t="s">
        <v>46</v>
      </c>
      <c r="K1950" t="s">
        <v>47</v>
      </c>
      <c r="L1950">
        <v>32</v>
      </c>
      <c r="M1950" t="s">
        <v>48</v>
      </c>
      <c r="N1950">
        <v>574</v>
      </c>
      <c r="O1950">
        <v>30</v>
      </c>
      <c r="P1950">
        <v>7.2</v>
      </c>
      <c r="Q1950">
        <v>0.24</v>
      </c>
      <c r="R1950">
        <v>49</v>
      </c>
      <c r="S1950">
        <v>3.2</v>
      </c>
      <c r="T1950">
        <v>125</v>
      </c>
    </row>
    <row r="1951" spans="1:20" x14ac:dyDescent="0.3">
      <c r="A1951" t="s">
        <v>7516</v>
      </c>
      <c r="B1951" t="s">
        <v>7517</v>
      </c>
      <c r="C1951" s="1" t="str">
        <f t="shared" si="315"/>
        <v>21:0695</v>
      </c>
      <c r="D1951" s="1" t="str">
        <f t="shared" ref="D1951:D1969" si="322">HYPERLINK("https://geochem.nrcan.gc.ca/cdogs/content/svy/svy210210_e.htm", "21:0210")</f>
        <v>21:0210</v>
      </c>
      <c r="E1951" t="s">
        <v>7518</v>
      </c>
      <c r="F1951" t="s">
        <v>7519</v>
      </c>
      <c r="H1951">
        <v>49.6623144</v>
      </c>
      <c r="I1951">
        <v>-94.567978699999998</v>
      </c>
      <c r="J1951" s="1" t="str">
        <f t="shared" ref="J1951:J1969" si="323">HYPERLINK("https://geochem.nrcan.gc.ca/cdogs/content/kwd/kwd020016_e.htm", "Fluid (lake)")</f>
        <v>Fluid (lake)</v>
      </c>
      <c r="K1951" s="1" t="str">
        <f t="shared" ref="K1951:K1969" si="324">HYPERLINK("https://geochem.nrcan.gc.ca/cdogs/content/kwd/kwd080007_e.htm", "Untreated Water")</f>
        <v>Untreated Water</v>
      </c>
      <c r="L1951">
        <v>32</v>
      </c>
      <c r="M1951" t="s">
        <v>78</v>
      </c>
      <c r="N1951">
        <v>575</v>
      </c>
      <c r="O1951">
        <v>40</v>
      </c>
      <c r="P1951">
        <v>6.2</v>
      </c>
      <c r="Q1951">
        <v>2.5000000000000001E-2</v>
      </c>
      <c r="R1951">
        <v>13.5</v>
      </c>
      <c r="S1951">
        <v>5.4</v>
      </c>
      <c r="T1951">
        <v>52</v>
      </c>
    </row>
    <row r="1952" spans="1:20" x14ac:dyDescent="0.3">
      <c r="A1952" t="s">
        <v>7520</v>
      </c>
      <c r="B1952" t="s">
        <v>7521</v>
      </c>
      <c r="C1952" s="1" t="str">
        <f t="shared" si="315"/>
        <v>21:0695</v>
      </c>
      <c r="D1952" s="1" t="str">
        <f t="shared" si="322"/>
        <v>21:0210</v>
      </c>
      <c r="E1952" t="s">
        <v>7522</v>
      </c>
      <c r="F1952" t="s">
        <v>7523</v>
      </c>
      <c r="H1952">
        <v>49.661583200000003</v>
      </c>
      <c r="I1952">
        <v>-94.458842500000003</v>
      </c>
      <c r="J1952" s="1" t="str">
        <f t="shared" si="323"/>
        <v>Fluid (lake)</v>
      </c>
      <c r="K1952" s="1" t="str">
        <f t="shared" si="324"/>
        <v>Untreated Water</v>
      </c>
      <c r="L1952">
        <v>32</v>
      </c>
      <c r="M1952" t="s">
        <v>83</v>
      </c>
      <c r="N1952">
        <v>576</v>
      </c>
      <c r="O1952">
        <v>30</v>
      </c>
      <c r="P1952">
        <v>6.1</v>
      </c>
      <c r="Q1952">
        <v>2.5000000000000001E-2</v>
      </c>
      <c r="R1952">
        <v>15</v>
      </c>
      <c r="S1952">
        <v>5.2</v>
      </c>
      <c r="T1952">
        <v>52</v>
      </c>
    </row>
    <row r="1953" spans="1:20" x14ac:dyDescent="0.3">
      <c r="A1953" t="s">
        <v>7524</v>
      </c>
      <c r="B1953" t="s">
        <v>7525</v>
      </c>
      <c r="C1953" s="1" t="str">
        <f t="shared" ref="C1953:C2016" si="325">HYPERLINK("https://geochem.nrcan.gc.ca/cdogs/content/bdl/bdl210695_e.htm", "21:0695")</f>
        <v>21:0695</v>
      </c>
      <c r="D1953" s="1" t="str">
        <f t="shared" si="322"/>
        <v>21:0210</v>
      </c>
      <c r="E1953" t="s">
        <v>7526</v>
      </c>
      <c r="F1953" t="s">
        <v>7527</v>
      </c>
      <c r="H1953">
        <v>49.6490638</v>
      </c>
      <c r="I1953">
        <v>-94.418929899999995</v>
      </c>
      <c r="J1953" s="1" t="str">
        <f t="shared" si="323"/>
        <v>Fluid (lake)</v>
      </c>
      <c r="K1953" s="1" t="str">
        <f t="shared" si="324"/>
        <v>Untreated Water</v>
      </c>
      <c r="L1953">
        <v>32</v>
      </c>
      <c r="M1953" t="s">
        <v>88</v>
      </c>
      <c r="N1953">
        <v>577</v>
      </c>
      <c r="O1953">
        <v>30</v>
      </c>
      <c r="P1953">
        <v>6.1</v>
      </c>
      <c r="Q1953">
        <v>2.5000000000000001E-2</v>
      </c>
      <c r="R1953">
        <v>15</v>
      </c>
      <c r="S1953">
        <v>4.8</v>
      </c>
      <c r="T1953">
        <v>51</v>
      </c>
    </row>
    <row r="1954" spans="1:20" x14ac:dyDescent="0.3">
      <c r="A1954" t="s">
        <v>7528</v>
      </c>
      <c r="B1954" t="s">
        <v>7529</v>
      </c>
      <c r="C1954" s="1" t="str">
        <f t="shared" si="325"/>
        <v>21:0695</v>
      </c>
      <c r="D1954" s="1" t="str">
        <f t="shared" si="322"/>
        <v>21:0210</v>
      </c>
      <c r="E1954" t="s">
        <v>7530</v>
      </c>
      <c r="F1954" t="s">
        <v>7531</v>
      </c>
      <c r="H1954">
        <v>49.623352199999999</v>
      </c>
      <c r="I1954">
        <v>-94.405236599999995</v>
      </c>
      <c r="J1954" s="1" t="str">
        <f t="shared" si="323"/>
        <v>Fluid (lake)</v>
      </c>
      <c r="K1954" s="1" t="str">
        <f t="shared" si="324"/>
        <v>Untreated Water</v>
      </c>
      <c r="L1954">
        <v>32</v>
      </c>
      <c r="M1954" t="s">
        <v>93</v>
      </c>
      <c r="N1954">
        <v>578</v>
      </c>
      <c r="O1954">
        <v>30</v>
      </c>
      <c r="P1954">
        <v>6.1</v>
      </c>
      <c r="Q1954">
        <v>2.5000000000000001E-2</v>
      </c>
      <c r="R1954">
        <v>15</v>
      </c>
      <c r="S1954">
        <v>5.2</v>
      </c>
      <c r="T1954">
        <v>52</v>
      </c>
    </row>
    <row r="1955" spans="1:20" x14ac:dyDescent="0.3">
      <c r="A1955" t="s">
        <v>7532</v>
      </c>
      <c r="B1955" t="s">
        <v>7533</v>
      </c>
      <c r="C1955" s="1" t="str">
        <f t="shared" si="325"/>
        <v>21:0695</v>
      </c>
      <c r="D1955" s="1" t="str">
        <f t="shared" si="322"/>
        <v>21:0210</v>
      </c>
      <c r="E1955" t="s">
        <v>7534</v>
      </c>
      <c r="F1955" t="s">
        <v>7535</v>
      </c>
      <c r="H1955">
        <v>49.594902699999999</v>
      </c>
      <c r="I1955">
        <v>-94.332100600000004</v>
      </c>
      <c r="J1955" s="1" t="str">
        <f t="shared" si="323"/>
        <v>Fluid (lake)</v>
      </c>
      <c r="K1955" s="1" t="str">
        <f t="shared" si="324"/>
        <v>Untreated Water</v>
      </c>
      <c r="L1955">
        <v>32</v>
      </c>
      <c r="M1955" t="s">
        <v>98</v>
      </c>
      <c r="N1955">
        <v>579</v>
      </c>
      <c r="O1955">
        <v>30</v>
      </c>
      <c r="P1955">
        <v>6.1</v>
      </c>
      <c r="Q1955">
        <v>2.5000000000000001E-2</v>
      </c>
      <c r="R1955">
        <v>14</v>
      </c>
      <c r="S1955">
        <v>5.2</v>
      </c>
      <c r="T1955">
        <v>50</v>
      </c>
    </row>
    <row r="1956" spans="1:20" x14ac:dyDescent="0.3">
      <c r="A1956" t="s">
        <v>7536</v>
      </c>
      <c r="B1956" t="s">
        <v>7537</v>
      </c>
      <c r="C1956" s="1" t="str">
        <f t="shared" si="325"/>
        <v>21:0695</v>
      </c>
      <c r="D1956" s="1" t="str">
        <f t="shared" si="322"/>
        <v>21:0210</v>
      </c>
      <c r="E1956" t="s">
        <v>7538</v>
      </c>
      <c r="F1956" t="s">
        <v>7539</v>
      </c>
      <c r="H1956">
        <v>49.575954299999999</v>
      </c>
      <c r="I1956">
        <v>-94.328596899999994</v>
      </c>
      <c r="J1956" s="1" t="str">
        <f t="shared" si="323"/>
        <v>Fluid (lake)</v>
      </c>
      <c r="K1956" s="1" t="str">
        <f t="shared" si="324"/>
        <v>Untreated Water</v>
      </c>
      <c r="L1956">
        <v>32</v>
      </c>
      <c r="M1956" t="s">
        <v>103</v>
      </c>
      <c r="N1956">
        <v>580</v>
      </c>
      <c r="O1956">
        <v>40</v>
      </c>
      <c r="P1956">
        <v>6.3</v>
      </c>
      <c r="Q1956">
        <v>2.5000000000000001E-2</v>
      </c>
      <c r="R1956">
        <v>23.5</v>
      </c>
      <c r="S1956">
        <v>2.6</v>
      </c>
      <c r="T1956">
        <v>73</v>
      </c>
    </row>
    <row r="1957" spans="1:20" x14ac:dyDescent="0.3">
      <c r="A1957" t="s">
        <v>7540</v>
      </c>
      <c r="B1957" t="s">
        <v>7541</v>
      </c>
      <c r="C1957" s="1" t="str">
        <f t="shared" si="325"/>
        <v>21:0695</v>
      </c>
      <c r="D1957" s="1" t="str">
        <f t="shared" si="322"/>
        <v>21:0210</v>
      </c>
      <c r="E1957" t="s">
        <v>7542</v>
      </c>
      <c r="F1957" t="s">
        <v>7543</v>
      </c>
      <c r="H1957">
        <v>49.544798200000002</v>
      </c>
      <c r="I1957">
        <v>-94.319692399999994</v>
      </c>
      <c r="J1957" s="1" t="str">
        <f t="shared" si="323"/>
        <v>Fluid (lake)</v>
      </c>
      <c r="K1957" s="1" t="str">
        <f t="shared" si="324"/>
        <v>Untreated Water</v>
      </c>
      <c r="L1957">
        <v>32</v>
      </c>
      <c r="M1957" t="s">
        <v>108</v>
      </c>
      <c r="N1957">
        <v>581</v>
      </c>
      <c r="O1957">
        <v>30</v>
      </c>
      <c r="P1957">
        <v>6.1</v>
      </c>
      <c r="Q1957">
        <v>2.5000000000000001E-2</v>
      </c>
      <c r="R1957">
        <v>13.5</v>
      </c>
      <c r="S1957">
        <v>3.92</v>
      </c>
      <c r="T1957">
        <v>47</v>
      </c>
    </row>
    <row r="1958" spans="1:20" x14ac:dyDescent="0.3">
      <c r="A1958" t="s">
        <v>7544</v>
      </c>
      <c r="B1958" t="s">
        <v>7545</v>
      </c>
      <c r="C1958" s="1" t="str">
        <f t="shared" si="325"/>
        <v>21:0695</v>
      </c>
      <c r="D1958" s="1" t="str">
        <f t="shared" si="322"/>
        <v>21:0210</v>
      </c>
      <c r="E1958" t="s">
        <v>7546</v>
      </c>
      <c r="F1958" t="s">
        <v>7547</v>
      </c>
      <c r="H1958">
        <v>49.527526299999998</v>
      </c>
      <c r="I1958">
        <v>-94.3023405</v>
      </c>
      <c r="J1958" s="1" t="str">
        <f t="shared" si="323"/>
        <v>Fluid (lake)</v>
      </c>
      <c r="K1958" s="1" t="str">
        <f t="shared" si="324"/>
        <v>Untreated Water</v>
      </c>
      <c r="L1958">
        <v>32</v>
      </c>
      <c r="M1958" t="s">
        <v>113</v>
      </c>
      <c r="N1958">
        <v>582</v>
      </c>
      <c r="O1958">
        <v>30</v>
      </c>
      <c r="P1958">
        <v>5.9</v>
      </c>
      <c r="Q1958">
        <v>0.13</v>
      </c>
      <c r="R1958">
        <v>7.3</v>
      </c>
      <c r="S1958">
        <v>2.12</v>
      </c>
      <c r="T1958">
        <v>25</v>
      </c>
    </row>
    <row r="1959" spans="1:20" x14ac:dyDescent="0.3">
      <c r="A1959" t="s">
        <v>7548</v>
      </c>
      <c r="B1959" t="s">
        <v>7549</v>
      </c>
      <c r="C1959" s="1" t="str">
        <f t="shared" si="325"/>
        <v>21:0695</v>
      </c>
      <c r="D1959" s="1" t="str">
        <f t="shared" si="322"/>
        <v>21:0210</v>
      </c>
      <c r="E1959" t="s">
        <v>7550</v>
      </c>
      <c r="F1959" t="s">
        <v>7551</v>
      </c>
      <c r="H1959">
        <v>49.539147900000003</v>
      </c>
      <c r="I1959">
        <v>-94.273263099999994</v>
      </c>
      <c r="J1959" s="1" t="str">
        <f t="shared" si="323"/>
        <v>Fluid (lake)</v>
      </c>
      <c r="K1959" s="1" t="str">
        <f t="shared" si="324"/>
        <v>Untreated Water</v>
      </c>
      <c r="L1959">
        <v>33</v>
      </c>
      <c r="M1959" t="s">
        <v>33</v>
      </c>
      <c r="N1959">
        <v>583</v>
      </c>
      <c r="O1959">
        <v>40</v>
      </c>
      <c r="P1959">
        <v>5.7</v>
      </c>
      <c r="Q1959">
        <v>2.5000000000000001E-2</v>
      </c>
      <c r="R1959">
        <v>3.4</v>
      </c>
      <c r="S1959">
        <v>1.08</v>
      </c>
      <c r="T1959">
        <v>9</v>
      </c>
    </row>
    <row r="1960" spans="1:20" x14ac:dyDescent="0.3">
      <c r="A1960" t="s">
        <v>7552</v>
      </c>
      <c r="B1960" t="s">
        <v>7553</v>
      </c>
      <c r="C1960" s="1" t="str">
        <f t="shared" si="325"/>
        <v>21:0695</v>
      </c>
      <c r="D1960" s="1" t="str">
        <f t="shared" si="322"/>
        <v>21:0210</v>
      </c>
      <c r="E1960" t="s">
        <v>7554</v>
      </c>
      <c r="F1960" t="s">
        <v>7555</v>
      </c>
      <c r="H1960">
        <v>49.514725400000003</v>
      </c>
      <c r="I1960">
        <v>-94.1940192</v>
      </c>
      <c r="J1960" s="1" t="str">
        <f t="shared" si="323"/>
        <v>Fluid (lake)</v>
      </c>
      <c r="K1960" s="1" t="str">
        <f t="shared" si="324"/>
        <v>Untreated Water</v>
      </c>
      <c r="L1960">
        <v>33</v>
      </c>
      <c r="M1960" t="s">
        <v>38</v>
      </c>
      <c r="N1960">
        <v>584</v>
      </c>
      <c r="O1960">
        <v>50</v>
      </c>
      <c r="P1960">
        <v>6.4</v>
      </c>
      <c r="Q1960">
        <v>2.5000000000000001E-2</v>
      </c>
      <c r="R1960">
        <v>23.5</v>
      </c>
      <c r="S1960">
        <v>2.2799999999999998</v>
      </c>
      <c r="T1960">
        <v>67</v>
      </c>
    </row>
    <row r="1961" spans="1:20" x14ac:dyDescent="0.3">
      <c r="A1961" t="s">
        <v>7556</v>
      </c>
      <c r="B1961" t="s">
        <v>7557</v>
      </c>
      <c r="C1961" s="1" t="str">
        <f t="shared" si="325"/>
        <v>21:0695</v>
      </c>
      <c r="D1961" s="1" t="str">
        <f t="shared" si="322"/>
        <v>21:0210</v>
      </c>
      <c r="E1961" t="s">
        <v>7558</v>
      </c>
      <c r="F1961" t="s">
        <v>7559</v>
      </c>
      <c r="H1961">
        <v>49.496630400000001</v>
      </c>
      <c r="I1961">
        <v>-94.106878199999997</v>
      </c>
      <c r="J1961" s="1" t="str">
        <f t="shared" si="323"/>
        <v>Fluid (lake)</v>
      </c>
      <c r="K1961" s="1" t="str">
        <f t="shared" si="324"/>
        <v>Untreated Water</v>
      </c>
      <c r="L1961">
        <v>33</v>
      </c>
      <c r="M1961" t="s">
        <v>43</v>
      </c>
      <c r="N1961">
        <v>585</v>
      </c>
      <c r="O1961">
        <v>40</v>
      </c>
      <c r="P1961">
        <v>5.8</v>
      </c>
      <c r="Q1961">
        <v>2.5000000000000001E-2</v>
      </c>
      <c r="R1961">
        <v>4.7</v>
      </c>
      <c r="S1961">
        <v>1.48</v>
      </c>
      <c r="T1961">
        <v>16</v>
      </c>
    </row>
    <row r="1962" spans="1:20" x14ac:dyDescent="0.3">
      <c r="A1962" t="s">
        <v>7560</v>
      </c>
      <c r="B1962" t="s">
        <v>7561</v>
      </c>
      <c r="C1962" s="1" t="str">
        <f t="shared" si="325"/>
        <v>21:0695</v>
      </c>
      <c r="D1962" s="1" t="str">
        <f t="shared" si="322"/>
        <v>21:0210</v>
      </c>
      <c r="E1962" t="s">
        <v>7562</v>
      </c>
      <c r="F1962" t="s">
        <v>7563</v>
      </c>
      <c r="H1962">
        <v>49.518915999999997</v>
      </c>
      <c r="I1962">
        <v>-94.049435000000003</v>
      </c>
      <c r="J1962" s="1" t="str">
        <f t="shared" si="323"/>
        <v>Fluid (lake)</v>
      </c>
      <c r="K1962" s="1" t="str">
        <f t="shared" si="324"/>
        <v>Untreated Water</v>
      </c>
      <c r="L1962">
        <v>33</v>
      </c>
      <c r="M1962" t="s">
        <v>53</v>
      </c>
      <c r="N1962">
        <v>586</v>
      </c>
      <c r="O1962">
        <v>40</v>
      </c>
      <c r="P1962">
        <v>5.7</v>
      </c>
      <c r="Q1962">
        <v>2.5000000000000001E-2</v>
      </c>
      <c r="R1962">
        <v>3.1</v>
      </c>
      <c r="S1962">
        <v>1.32</v>
      </c>
      <c r="T1962">
        <v>9</v>
      </c>
    </row>
    <row r="1963" spans="1:20" x14ac:dyDescent="0.3">
      <c r="A1963" t="s">
        <v>7564</v>
      </c>
      <c r="B1963" t="s">
        <v>7565</v>
      </c>
      <c r="C1963" s="1" t="str">
        <f t="shared" si="325"/>
        <v>21:0695</v>
      </c>
      <c r="D1963" s="1" t="str">
        <f t="shared" si="322"/>
        <v>21:0210</v>
      </c>
      <c r="E1963" t="s">
        <v>7566</v>
      </c>
      <c r="F1963" t="s">
        <v>7567</v>
      </c>
      <c r="H1963">
        <v>49.548900799999998</v>
      </c>
      <c r="I1963">
        <v>-94.067648800000001</v>
      </c>
      <c r="J1963" s="1" t="str">
        <f t="shared" si="323"/>
        <v>Fluid (lake)</v>
      </c>
      <c r="K1963" s="1" t="str">
        <f t="shared" si="324"/>
        <v>Untreated Water</v>
      </c>
      <c r="L1963">
        <v>33</v>
      </c>
      <c r="M1963" t="s">
        <v>58</v>
      </c>
      <c r="N1963">
        <v>587</v>
      </c>
      <c r="O1963">
        <v>40</v>
      </c>
      <c r="P1963">
        <v>5.7</v>
      </c>
      <c r="Q1963">
        <v>2.5000000000000001E-2</v>
      </c>
      <c r="R1963">
        <v>3.7</v>
      </c>
      <c r="S1963">
        <v>1.52</v>
      </c>
      <c r="T1963">
        <v>10</v>
      </c>
    </row>
    <row r="1964" spans="1:20" x14ac:dyDescent="0.3">
      <c r="A1964" t="s">
        <v>7568</v>
      </c>
      <c r="B1964" t="s">
        <v>7569</v>
      </c>
      <c r="C1964" s="1" t="str">
        <f t="shared" si="325"/>
        <v>21:0695</v>
      </c>
      <c r="D1964" s="1" t="str">
        <f t="shared" si="322"/>
        <v>21:0210</v>
      </c>
      <c r="E1964" t="s">
        <v>7570</v>
      </c>
      <c r="F1964" t="s">
        <v>7571</v>
      </c>
      <c r="H1964">
        <v>49.539555399999998</v>
      </c>
      <c r="I1964">
        <v>-94.105898699999997</v>
      </c>
      <c r="J1964" s="1" t="str">
        <f t="shared" si="323"/>
        <v>Fluid (lake)</v>
      </c>
      <c r="K1964" s="1" t="str">
        <f t="shared" si="324"/>
        <v>Untreated Water</v>
      </c>
      <c r="L1964">
        <v>33</v>
      </c>
      <c r="M1964" t="s">
        <v>63</v>
      </c>
      <c r="N1964">
        <v>588</v>
      </c>
      <c r="O1964">
        <v>30</v>
      </c>
      <c r="P1964">
        <v>5.7</v>
      </c>
      <c r="Q1964">
        <v>2.5000000000000001E-2</v>
      </c>
      <c r="R1964">
        <v>3.8</v>
      </c>
      <c r="S1964">
        <v>1.6</v>
      </c>
      <c r="T1964">
        <v>12</v>
      </c>
    </row>
    <row r="1965" spans="1:20" x14ac:dyDescent="0.3">
      <c r="A1965" t="s">
        <v>7572</v>
      </c>
      <c r="B1965" t="s">
        <v>7573</v>
      </c>
      <c r="C1965" s="1" t="str">
        <f t="shared" si="325"/>
        <v>21:0695</v>
      </c>
      <c r="D1965" s="1" t="str">
        <f t="shared" si="322"/>
        <v>21:0210</v>
      </c>
      <c r="E1965" t="s">
        <v>7574</v>
      </c>
      <c r="F1965" t="s">
        <v>7575</v>
      </c>
      <c r="H1965">
        <v>49.549897399999999</v>
      </c>
      <c r="I1965">
        <v>-94.134930100000005</v>
      </c>
      <c r="J1965" s="1" t="str">
        <f t="shared" si="323"/>
        <v>Fluid (lake)</v>
      </c>
      <c r="K1965" s="1" t="str">
        <f t="shared" si="324"/>
        <v>Untreated Water</v>
      </c>
      <c r="L1965">
        <v>33</v>
      </c>
      <c r="M1965" t="s">
        <v>68</v>
      </c>
      <c r="N1965">
        <v>589</v>
      </c>
      <c r="O1965">
        <v>20</v>
      </c>
      <c r="P1965">
        <v>5.9</v>
      </c>
      <c r="Q1965">
        <v>2.5000000000000001E-2</v>
      </c>
      <c r="R1965">
        <v>9.8000000000000007</v>
      </c>
      <c r="S1965">
        <v>1.36</v>
      </c>
      <c r="T1965">
        <v>31</v>
      </c>
    </row>
    <row r="1966" spans="1:20" x14ac:dyDescent="0.3">
      <c r="A1966" t="s">
        <v>7576</v>
      </c>
      <c r="B1966" t="s">
        <v>7577</v>
      </c>
      <c r="C1966" s="1" t="str">
        <f t="shared" si="325"/>
        <v>21:0695</v>
      </c>
      <c r="D1966" s="1" t="str">
        <f t="shared" si="322"/>
        <v>21:0210</v>
      </c>
      <c r="E1966" t="s">
        <v>7578</v>
      </c>
      <c r="F1966" t="s">
        <v>7579</v>
      </c>
      <c r="H1966">
        <v>49.567418000000004</v>
      </c>
      <c r="I1966">
        <v>-94.114756999999997</v>
      </c>
      <c r="J1966" s="1" t="str">
        <f t="shared" si="323"/>
        <v>Fluid (lake)</v>
      </c>
      <c r="K1966" s="1" t="str">
        <f t="shared" si="324"/>
        <v>Untreated Water</v>
      </c>
      <c r="L1966">
        <v>33</v>
      </c>
      <c r="M1966" t="s">
        <v>73</v>
      </c>
      <c r="N1966">
        <v>590</v>
      </c>
      <c r="O1966">
        <v>20</v>
      </c>
      <c r="P1966">
        <v>5.8</v>
      </c>
      <c r="Q1966">
        <v>2.5000000000000001E-2</v>
      </c>
      <c r="R1966">
        <v>5.3</v>
      </c>
      <c r="S1966">
        <v>1.4</v>
      </c>
      <c r="T1966">
        <v>15</v>
      </c>
    </row>
    <row r="1967" spans="1:20" x14ac:dyDescent="0.3">
      <c r="A1967" t="s">
        <v>7580</v>
      </c>
      <c r="B1967" t="s">
        <v>7581</v>
      </c>
      <c r="C1967" s="1" t="str">
        <f t="shared" si="325"/>
        <v>21:0695</v>
      </c>
      <c r="D1967" s="1" t="str">
        <f t="shared" si="322"/>
        <v>21:0210</v>
      </c>
      <c r="E1967" t="s">
        <v>7582</v>
      </c>
      <c r="F1967" t="s">
        <v>7583</v>
      </c>
      <c r="H1967">
        <v>49.584662000000002</v>
      </c>
      <c r="I1967">
        <v>-94.128625200000002</v>
      </c>
      <c r="J1967" s="1" t="str">
        <f t="shared" si="323"/>
        <v>Fluid (lake)</v>
      </c>
      <c r="K1967" s="1" t="str">
        <f t="shared" si="324"/>
        <v>Untreated Water</v>
      </c>
      <c r="L1967">
        <v>33</v>
      </c>
      <c r="M1967" t="s">
        <v>78</v>
      </c>
      <c r="N1967">
        <v>591</v>
      </c>
      <c r="O1967">
        <v>20</v>
      </c>
      <c r="P1967">
        <v>5.9</v>
      </c>
      <c r="Q1967">
        <v>2.5000000000000001E-2</v>
      </c>
      <c r="R1967">
        <v>9.8000000000000007</v>
      </c>
      <c r="S1967">
        <v>1.48</v>
      </c>
      <c r="T1967">
        <v>33</v>
      </c>
    </row>
    <row r="1968" spans="1:20" x14ac:dyDescent="0.3">
      <c r="A1968" t="s">
        <v>7584</v>
      </c>
      <c r="B1968" t="s">
        <v>7585</v>
      </c>
      <c r="C1968" s="1" t="str">
        <f t="shared" si="325"/>
        <v>21:0695</v>
      </c>
      <c r="D1968" s="1" t="str">
        <f t="shared" si="322"/>
        <v>21:0210</v>
      </c>
      <c r="E1968" t="s">
        <v>7586</v>
      </c>
      <c r="F1968" t="s">
        <v>7587</v>
      </c>
      <c r="H1968">
        <v>49.582547400000003</v>
      </c>
      <c r="I1968">
        <v>-94.177439699999994</v>
      </c>
      <c r="J1968" s="1" t="str">
        <f t="shared" si="323"/>
        <v>Fluid (lake)</v>
      </c>
      <c r="K1968" s="1" t="str">
        <f t="shared" si="324"/>
        <v>Untreated Water</v>
      </c>
      <c r="L1968">
        <v>33</v>
      </c>
      <c r="M1968" t="s">
        <v>24</v>
      </c>
      <c r="N1968">
        <v>592</v>
      </c>
      <c r="O1968">
        <v>20</v>
      </c>
      <c r="P1968">
        <v>6</v>
      </c>
      <c r="Q1968">
        <v>2.5000000000000001E-2</v>
      </c>
      <c r="R1968">
        <v>12.5</v>
      </c>
      <c r="S1968">
        <v>1.4</v>
      </c>
      <c r="T1968">
        <v>31</v>
      </c>
    </row>
    <row r="1969" spans="1:20" x14ac:dyDescent="0.3">
      <c r="A1969" t="s">
        <v>7588</v>
      </c>
      <c r="B1969" t="s">
        <v>7589</v>
      </c>
      <c r="C1969" s="1" t="str">
        <f t="shared" si="325"/>
        <v>21:0695</v>
      </c>
      <c r="D1969" s="1" t="str">
        <f t="shared" si="322"/>
        <v>21:0210</v>
      </c>
      <c r="E1969" t="s">
        <v>7586</v>
      </c>
      <c r="F1969" t="s">
        <v>7590</v>
      </c>
      <c r="H1969">
        <v>49.582547400000003</v>
      </c>
      <c r="I1969">
        <v>-94.177439699999994</v>
      </c>
      <c r="J1969" s="1" t="str">
        <f t="shared" si="323"/>
        <v>Fluid (lake)</v>
      </c>
      <c r="K1969" s="1" t="str">
        <f t="shared" si="324"/>
        <v>Untreated Water</v>
      </c>
      <c r="L1969">
        <v>33</v>
      </c>
      <c r="M1969" t="s">
        <v>28</v>
      </c>
      <c r="N1969">
        <v>593</v>
      </c>
      <c r="O1969">
        <v>30</v>
      </c>
      <c r="P1969">
        <v>5.8</v>
      </c>
      <c r="Q1969">
        <v>2.5000000000000001E-2</v>
      </c>
      <c r="R1969">
        <v>9.9</v>
      </c>
      <c r="S1969">
        <v>1.32</v>
      </c>
      <c r="T1969">
        <v>31</v>
      </c>
    </row>
    <row r="1970" spans="1:20" hidden="1" x14ac:dyDescent="0.3">
      <c r="A1970" t="s">
        <v>7591</v>
      </c>
      <c r="B1970" t="s">
        <v>7592</v>
      </c>
      <c r="C1970" s="1" t="str">
        <f t="shared" si="325"/>
        <v>21:0695</v>
      </c>
      <c r="D1970" s="1" t="str">
        <f>HYPERLINK("https://geochem.nrcan.gc.ca/cdogs/content/svy/svy_e.htm", "")</f>
        <v/>
      </c>
      <c r="G1970" s="1" t="str">
        <f>HYPERLINK("https://geochem.nrcan.gc.ca/cdogs/content/cr_/cr_00081_e.htm", "81")</f>
        <v>81</v>
      </c>
      <c r="J1970" t="s">
        <v>46</v>
      </c>
      <c r="K1970" t="s">
        <v>47</v>
      </c>
      <c r="L1970">
        <v>33</v>
      </c>
      <c r="M1970" t="s">
        <v>48</v>
      </c>
      <c r="N1970">
        <v>594</v>
      </c>
      <c r="O1970">
        <v>20</v>
      </c>
      <c r="P1970">
        <v>7.4</v>
      </c>
      <c r="Q1970">
        <v>0.2</v>
      </c>
      <c r="R1970">
        <v>48.5</v>
      </c>
      <c r="S1970">
        <v>3.2</v>
      </c>
      <c r="T1970">
        <v>125</v>
      </c>
    </row>
    <row r="1971" spans="1:20" x14ac:dyDescent="0.3">
      <c r="A1971" t="s">
        <v>7593</v>
      </c>
      <c r="B1971" t="s">
        <v>7594</v>
      </c>
      <c r="C1971" s="1" t="str">
        <f t="shared" si="325"/>
        <v>21:0695</v>
      </c>
      <c r="D1971" s="1" t="str">
        <f t="shared" ref="D1971:D1991" si="326">HYPERLINK("https://geochem.nrcan.gc.ca/cdogs/content/svy/svy210210_e.htm", "21:0210")</f>
        <v>21:0210</v>
      </c>
      <c r="E1971" t="s">
        <v>7595</v>
      </c>
      <c r="F1971" t="s">
        <v>7596</v>
      </c>
      <c r="H1971">
        <v>49.612625199999997</v>
      </c>
      <c r="I1971">
        <v>-94.196007600000002</v>
      </c>
      <c r="J1971" s="1" t="str">
        <f t="shared" ref="J1971:J1991" si="327">HYPERLINK("https://geochem.nrcan.gc.ca/cdogs/content/kwd/kwd020016_e.htm", "Fluid (lake)")</f>
        <v>Fluid (lake)</v>
      </c>
      <c r="K1971" s="1" t="str">
        <f t="shared" ref="K1971:K1991" si="328">HYPERLINK("https://geochem.nrcan.gc.ca/cdogs/content/kwd/kwd080007_e.htm", "Untreated Water")</f>
        <v>Untreated Water</v>
      </c>
      <c r="L1971">
        <v>33</v>
      </c>
      <c r="M1971" t="s">
        <v>83</v>
      </c>
      <c r="N1971">
        <v>595</v>
      </c>
      <c r="O1971">
        <v>20</v>
      </c>
      <c r="P1971">
        <v>6.2</v>
      </c>
      <c r="Q1971">
        <v>2.5000000000000001E-2</v>
      </c>
      <c r="R1971">
        <v>17</v>
      </c>
      <c r="S1971">
        <v>1.88</v>
      </c>
      <c r="T1971">
        <v>45</v>
      </c>
    </row>
    <row r="1972" spans="1:20" x14ac:dyDescent="0.3">
      <c r="A1972" t="s">
        <v>7597</v>
      </c>
      <c r="B1972" t="s">
        <v>7598</v>
      </c>
      <c r="C1972" s="1" t="str">
        <f t="shared" si="325"/>
        <v>21:0695</v>
      </c>
      <c r="D1972" s="1" t="str">
        <f t="shared" si="326"/>
        <v>21:0210</v>
      </c>
      <c r="E1972" t="s">
        <v>7599</v>
      </c>
      <c r="F1972" t="s">
        <v>7600</v>
      </c>
      <c r="H1972">
        <v>49.603152299999998</v>
      </c>
      <c r="I1972">
        <v>-94.182115499999995</v>
      </c>
      <c r="J1972" s="1" t="str">
        <f t="shared" si="327"/>
        <v>Fluid (lake)</v>
      </c>
      <c r="K1972" s="1" t="str">
        <f t="shared" si="328"/>
        <v>Untreated Water</v>
      </c>
      <c r="L1972">
        <v>33</v>
      </c>
      <c r="M1972" t="s">
        <v>88</v>
      </c>
      <c r="N1972">
        <v>596</v>
      </c>
      <c r="O1972">
        <v>30</v>
      </c>
      <c r="P1972">
        <v>6.4</v>
      </c>
      <c r="Q1972">
        <v>2.5000000000000001E-2</v>
      </c>
      <c r="R1972">
        <v>23.5</v>
      </c>
      <c r="S1972">
        <v>1.08</v>
      </c>
      <c r="T1972">
        <v>59</v>
      </c>
    </row>
    <row r="1973" spans="1:20" x14ac:dyDescent="0.3">
      <c r="A1973" t="s">
        <v>7601</v>
      </c>
      <c r="B1973" t="s">
        <v>7602</v>
      </c>
      <c r="C1973" s="1" t="str">
        <f t="shared" si="325"/>
        <v>21:0695</v>
      </c>
      <c r="D1973" s="1" t="str">
        <f t="shared" si="326"/>
        <v>21:0210</v>
      </c>
      <c r="E1973" t="s">
        <v>7603</v>
      </c>
      <c r="F1973" t="s">
        <v>7604</v>
      </c>
      <c r="H1973">
        <v>49.598474600000003</v>
      </c>
      <c r="I1973">
        <v>-94.151819599999996</v>
      </c>
      <c r="J1973" s="1" t="str">
        <f t="shared" si="327"/>
        <v>Fluid (lake)</v>
      </c>
      <c r="K1973" s="1" t="str">
        <f t="shared" si="328"/>
        <v>Untreated Water</v>
      </c>
      <c r="L1973">
        <v>33</v>
      </c>
      <c r="M1973" t="s">
        <v>93</v>
      </c>
      <c r="N1973">
        <v>597</v>
      </c>
      <c r="O1973">
        <v>20</v>
      </c>
      <c r="P1973">
        <v>6</v>
      </c>
      <c r="Q1973">
        <v>2.5000000000000001E-2</v>
      </c>
      <c r="R1973">
        <v>13.5</v>
      </c>
      <c r="S1973">
        <v>1.52</v>
      </c>
      <c r="T1973">
        <v>35</v>
      </c>
    </row>
    <row r="1974" spans="1:20" x14ac:dyDescent="0.3">
      <c r="A1974" t="s">
        <v>7605</v>
      </c>
      <c r="B1974" t="s">
        <v>7606</v>
      </c>
      <c r="C1974" s="1" t="str">
        <f t="shared" si="325"/>
        <v>21:0695</v>
      </c>
      <c r="D1974" s="1" t="str">
        <f t="shared" si="326"/>
        <v>21:0210</v>
      </c>
      <c r="E1974" t="s">
        <v>7607</v>
      </c>
      <c r="F1974" t="s">
        <v>7608</v>
      </c>
      <c r="H1974">
        <v>49.610973999999999</v>
      </c>
      <c r="I1974">
        <v>-94.155782299999998</v>
      </c>
      <c r="J1974" s="1" t="str">
        <f t="shared" si="327"/>
        <v>Fluid (lake)</v>
      </c>
      <c r="K1974" s="1" t="str">
        <f t="shared" si="328"/>
        <v>Untreated Water</v>
      </c>
      <c r="L1974">
        <v>33</v>
      </c>
      <c r="M1974" t="s">
        <v>98</v>
      </c>
      <c r="N1974">
        <v>598</v>
      </c>
      <c r="O1974">
        <v>30</v>
      </c>
      <c r="P1974">
        <v>6.3</v>
      </c>
      <c r="Q1974">
        <v>2.5000000000000001E-2</v>
      </c>
      <c r="R1974">
        <v>20</v>
      </c>
      <c r="S1974">
        <v>1.36</v>
      </c>
      <c r="T1974">
        <v>50</v>
      </c>
    </row>
    <row r="1975" spans="1:20" x14ac:dyDescent="0.3">
      <c r="A1975" t="s">
        <v>7609</v>
      </c>
      <c r="B1975" t="s">
        <v>7610</v>
      </c>
      <c r="C1975" s="1" t="str">
        <f t="shared" si="325"/>
        <v>21:0695</v>
      </c>
      <c r="D1975" s="1" t="str">
        <f t="shared" si="326"/>
        <v>21:0210</v>
      </c>
      <c r="E1975" t="s">
        <v>7611</v>
      </c>
      <c r="F1975" t="s">
        <v>7612</v>
      </c>
      <c r="H1975">
        <v>49.617881599999997</v>
      </c>
      <c r="I1975">
        <v>-94.127578499999998</v>
      </c>
      <c r="J1975" s="1" t="str">
        <f t="shared" si="327"/>
        <v>Fluid (lake)</v>
      </c>
      <c r="K1975" s="1" t="str">
        <f t="shared" si="328"/>
        <v>Untreated Water</v>
      </c>
      <c r="L1975">
        <v>33</v>
      </c>
      <c r="M1975" t="s">
        <v>103</v>
      </c>
      <c r="N1975">
        <v>599</v>
      </c>
      <c r="O1975">
        <v>20</v>
      </c>
      <c r="P1975">
        <v>6</v>
      </c>
      <c r="Q1975">
        <v>2.5000000000000001E-2</v>
      </c>
      <c r="R1975">
        <v>13.5</v>
      </c>
      <c r="S1975">
        <v>1.6</v>
      </c>
      <c r="T1975">
        <v>34</v>
      </c>
    </row>
    <row r="1976" spans="1:20" x14ac:dyDescent="0.3">
      <c r="A1976" t="s">
        <v>7613</v>
      </c>
      <c r="B1976" t="s">
        <v>7614</v>
      </c>
      <c r="C1976" s="1" t="str">
        <f t="shared" si="325"/>
        <v>21:0695</v>
      </c>
      <c r="D1976" s="1" t="str">
        <f t="shared" si="326"/>
        <v>21:0210</v>
      </c>
      <c r="E1976" t="s">
        <v>7615</v>
      </c>
      <c r="F1976" t="s">
        <v>7616</v>
      </c>
      <c r="H1976">
        <v>49.617655599999999</v>
      </c>
      <c r="I1976">
        <v>-94.107194399999997</v>
      </c>
      <c r="J1976" s="1" t="str">
        <f t="shared" si="327"/>
        <v>Fluid (lake)</v>
      </c>
      <c r="K1976" s="1" t="str">
        <f t="shared" si="328"/>
        <v>Untreated Water</v>
      </c>
      <c r="L1976">
        <v>33</v>
      </c>
      <c r="M1976" t="s">
        <v>108</v>
      </c>
      <c r="N1976">
        <v>600</v>
      </c>
      <c r="O1976">
        <v>30</v>
      </c>
      <c r="P1976">
        <v>6</v>
      </c>
      <c r="Q1976">
        <v>2.5000000000000001E-2</v>
      </c>
      <c r="R1976">
        <v>12.5</v>
      </c>
      <c r="S1976">
        <v>1.52</v>
      </c>
      <c r="T1976">
        <v>34</v>
      </c>
    </row>
    <row r="1977" spans="1:20" x14ac:dyDescent="0.3">
      <c r="A1977" t="s">
        <v>7617</v>
      </c>
      <c r="B1977" t="s">
        <v>7618</v>
      </c>
      <c r="C1977" s="1" t="str">
        <f t="shared" si="325"/>
        <v>21:0695</v>
      </c>
      <c r="D1977" s="1" t="str">
        <f t="shared" si="326"/>
        <v>21:0210</v>
      </c>
      <c r="E1977" t="s">
        <v>7619</v>
      </c>
      <c r="F1977" t="s">
        <v>7620</v>
      </c>
      <c r="H1977">
        <v>49.600573699999998</v>
      </c>
      <c r="I1977">
        <v>-94.084456799999998</v>
      </c>
      <c r="J1977" s="1" t="str">
        <f t="shared" si="327"/>
        <v>Fluid (lake)</v>
      </c>
      <c r="K1977" s="1" t="str">
        <f t="shared" si="328"/>
        <v>Untreated Water</v>
      </c>
      <c r="L1977">
        <v>33</v>
      </c>
      <c r="M1977" t="s">
        <v>113</v>
      </c>
      <c r="N1977">
        <v>601</v>
      </c>
      <c r="O1977">
        <v>30</v>
      </c>
      <c r="P1977">
        <v>5.7</v>
      </c>
      <c r="Q1977">
        <v>2.5000000000000001E-2</v>
      </c>
      <c r="R1977">
        <v>3.5</v>
      </c>
      <c r="S1977">
        <v>1.32</v>
      </c>
      <c r="T1977">
        <v>11</v>
      </c>
    </row>
    <row r="1978" spans="1:20" x14ac:dyDescent="0.3">
      <c r="A1978" t="s">
        <v>7621</v>
      </c>
      <c r="B1978" t="s">
        <v>7622</v>
      </c>
      <c r="C1978" s="1" t="str">
        <f t="shared" si="325"/>
        <v>21:0695</v>
      </c>
      <c r="D1978" s="1" t="str">
        <f t="shared" si="326"/>
        <v>21:0210</v>
      </c>
      <c r="E1978" t="s">
        <v>7623</v>
      </c>
      <c r="F1978" t="s">
        <v>7624</v>
      </c>
      <c r="H1978">
        <v>49.583896899999999</v>
      </c>
      <c r="I1978">
        <v>-94.069007200000001</v>
      </c>
      <c r="J1978" s="1" t="str">
        <f t="shared" si="327"/>
        <v>Fluid (lake)</v>
      </c>
      <c r="K1978" s="1" t="str">
        <f t="shared" si="328"/>
        <v>Untreated Water</v>
      </c>
      <c r="L1978">
        <v>34</v>
      </c>
      <c r="M1978" t="s">
        <v>24</v>
      </c>
      <c r="N1978">
        <v>602</v>
      </c>
      <c r="O1978">
        <v>40</v>
      </c>
      <c r="P1978">
        <v>5.2</v>
      </c>
      <c r="Q1978">
        <v>2.5000000000000001E-2</v>
      </c>
      <c r="R1978">
        <v>1.8</v>
      </c>
      <c r="S1978">
        <v>1.1200000000000001</v>
      </c>
      <c r="T1978">
        <v>3</v>
      </c>
    </row>
    <row r="1979" spans="1:20" x14ac:dyDescent="0.3">
      <c r="A1979" t="s">
        <v>7625</v>
      </c>
      <c r="B1979" t="s">
        <v>7626</v>
      </c>
      <c r="C1979" s="1" t="str">
        <f t="shared" si="325"/>
        <v>21:0695</v>
      </c>
      <c r="D1979" s="1" t="str">
        <f t="shared" si="326"/>
        <v>21:0210</v>
      </c>
      <c r="E1979" t="s">
        <v>7623</v>
      </c>
      <c r="F1979" t="s">
        <v>7627</v>
      </c>
      <c r="H1979">
        <v>49.583896899999999</v>
      </c>
      <c r="I1979">
        <v>-94.069007200000001</v>
      </c>
      <c r="J1979" s="1" t="str">
        <f t="shared" si="327"/>
        <v>Fluid (lake)</v>
      </c>
      <c r="K1979" s="1" t="str">
        <f t="shared" si="328"/>
        <v>Untreated Water</v>
      </c>
      <c r="L1979">
        <v>34</v>
      </c>
      <c r="M1979" t="s">
        <v>28</v>
      </c>
      <c r="N1979">
        <v>603</v>
      </c>
      <c r="O1979">
        <v>40</v>
      </c>
      <c r="P1979">
        <v>5.2</v>
      </c>
      <c r="Q1979">
        <v>2.5000000000000001E-2</v>
      </c>
      <c r="R1979">
        <v>1.8</v>
      </c>
      <c r="S1979">
        <v>1.08</v>
      </c>
      <c r="T1979">
        <v>3</v>
      </c>
    </row>
    <row r="1980" spans="1:20" x14ac:dyDescent="0.3">
      <c r="A1980" t="s">
        <v>7628</v>
      </c>
      <c r="B1980" t="s">
        <v>7629</v>
      </c>
      <c r="C1980" s="1" t="str">
        <f t="shared" si="325"/>
        <v>21:0695</v>
      </c>
      <c r="D1980" s="1" t="str">
        <f t="shared" si="326"/>
        <v>21:0210</v>
      </c>
      <c r="E1980" t="s">
        <v>7630</v>
      </c>
      <c r="F1980" t="s">
        <v>7631</v>
      </c>
      <c r="H1980">
        <v>49.617743900000001</v>
      </c>
      <c r="I1980">
        <v>-94.065206500000002</v>
      </c>
      <c r="J1980" s="1" t="str">
        <f t="shared" si="327"/>
        <v>Fluid (lake)</v>
      </c>
      <c r="K1980" s="1" t="str">
        <f t="shared" si="328"/>
        <v>Untreated Water</v>
      </c>
      <c r="L1980">
        <v>34</v>
      </c>
      <c r="M1980" t="s">
        <v>33</v>
      </c>
      <c r="N1980">
        <v>604</v>
      </c>
      <c r="O1980">
        <v>30</v>
      </c>
      <c r="P1980">
        <v>5.8</v>
      </c>
      <c r="Q1980">
        <v>2.5000000000000001E-2</v>
      </c>
      <c r="R1980">
        <v>9</v>
      </c>
      <c r="S1980">
        <v>1.8</v>
      </c>
      <c r="T1980">
        <v>21</v>
      </c>
    </row>
    <row r="1981" spans="1:20" x14ac:dyDescent="0.3">
      <c r="A1981" t="s">
        <v>7632</v>
      </c>
      <c r="B1981" t="s">
        <v>7633</v>
      </c>
      <c r="C1981" s="1" t="str">
        <f t="shared" si="325"/>
        <v>21:0695</v>
      </c>
      <c r="D1981" s="1" t="str">
        <f t="shared" si="326"/>
        <v>21:0210</v>
      </c>
      <c r="E1981" t="s">
        <v>7634</v>
      </c>
      <c r="F1981" t="s">
        <v>7635</v>
      </c>
      <c r="H1981">
        <v>49.631340100000003</v>
      </c>
      <c r="I1981">
        <v>-94.074407300000004</v>
      </c>
      <c r="J1981" s="1" t="str">
        <f t="shared" si="327"/>
        <v>Fluid (lake)</v>
      </c>
      <c r="K1981" s="1" t="str">
        <f t="shared" si="328"/>
        <v>Untreated Water</v>
      </c>
      <c r="L1981">
        <v>34</v>
      </c>
      <c r="M1981" t="s">
        <v>38</v>
      </c>
      <c r="N1981">
        <v>605</v>
      </c>
      <c r="O1981">
        <v>20</v>
      </c>
      <c r="P1981">
        <v>6</v>
      </c>
      <c r="Q1981">
        <v>2.5000000000000001E-2</v>
      </c>
      <c r="R1981">
        <v>13.5</v>
      </c>
      <c r="S1981">
        <v>2.12</v>
      </c>
      <c r="T1981">
        <v>38</v>
      </c>
    </row>
    <row r="1982" spans="1:20" x14ac:dyDescent="0.3">
      <c r="A1982" t="s">
        <v>7636</v>
      </c>
      <c r="B1982" t="s">
        <v>7637</v>
      </c>
      <c r="C1982" s="1" t="str">
        <f t="shared" si="325"/>
        <v>21:0695</v>
      </c>
      <c r="D1982" s="1" t="str">
        <f t="shared" si="326"/>
        <v>21:0210</v>
      </c>
      <c r="E1982" t="s">
        <v>7638</v>
      </c>
      <c r="F1982" t="s">
        <v>7639</v>
      </c>
      <c r="H1982">
        <v>49.634264799999997</v>
      </c>
      <c r="I1982">
        <v>-94.108595600000001</v>
      </c>
      <c r="J1982" s="1" t="str">
        <f t="shared" si="327"/>
        <v>Fluid (lake)</v>
      </c>
      <c r="K1982" s="1" t="str">
        <f t="shared" si="328"/>
        <v>Untreated Water</v>
      </c>
      <c r="L1982">
        <v>34</v>
      </c>
      <c r="M1982" t="s">
        <v>43</v>
      </c>
      <c r="N1982">
        <v>606</v>
      </c>
      <c r="O1982">
        <v>30</v>
      </c>
      <c r="P1982">
        <v>5.9</v>
      </c>
      <c r="Q1982">
        <v>2.5000000000000001E-2</v>
      </c>
      <c r="R1982">
        <v>12.5</v>
      </c>
      <c r="S1982">
        <v>2.52</v>
      </c>
      <c r="T1982">
        <v>27</v>
      </c>
    </row>
    <row r="1983" spans="1:20" x14ac:dyDescent="0.3">
      <c r="A1983" t="s">
        <v>7640</v>
      </c>
      <c r="B1983" t="s">
        <v>7641</v>
      </c>
      <c r="C1983" s="1" t="str">
        <f t="shared" si="325"/>
        <v>21:0695</v>
      </c>
      <c r="D1983" s="1" t="str">
        <f t="shared" si="326"/>
        <v>21:0210</v>
      </c>
      <c r="E1983" t="s">
        <v>7642</v>
      </c>
      <c r="F1983" t="s">
        <v>7643</v>
      </c>
      <c r="H1983">
        <v>49.654299999999999</v>
      </c>
      <c r="I1983">
        <v>-94.100682399999997</v>
      </c>
      <c r="J1983" s="1" t="str">
        <f t="shared" si="327"/>
        <v>Fluid (lake)</v>
      </c>
      <c r="K1983" s="1" t="str">
        <f t="shared" si="328"/>
        <v>Untreated Water</v>
      </c>
      <c r="L1983">
        <v>34</v>
      </c>
      <c r="M1983" t="s">
        <v>53</v>
      </c>
      <c r="N1983">
        <v>607</v>
      </c>
      <c r="O1983">
        <v>20</v>
      </c>
      <c r="P1983">
        <v>5.7</v>
      </c>
      <c r="Q1983">
        <v>2.5000000000000001E-2</v>
      </c>
      <c r="R1983">
        <v>3.5</v>
      </c>
      <c r="S1983">
        <v>1.32</v>
      </c>
      <c r="T1983">
        <v>12</v>
      </c>
    </row>
    <row r="1984" spans="1:20" x14ac:dyDescent="0.3">
      <c r="A1984" t="s">
        <v>7644</v>
      </c>
      <c r="B1984" t="s">
        <v>7645</v>
      </c>
      <c r="C1984" s="1" t="str">
        <f t="shared" si="325"/>
        <v>21:0695</v>
      </c>
      <c r="D1984" s="1" t="str">
        <f t="shared" si="326"/>
        <v>21:0210</v>
      </c>
      <c r="E1984" t="s">
        <v>7646</v>
      </c>
      <c r="F1984" t="s">
        <v>7647</v>
      </c>
      <c r="H1984">
        <v>49.650078600000001</v>
      </c>
      <c r="I1984">
        <v>-94.127144400000006</v>
      </c>
      <c r="J1984" s="1" t="str">
        <f t="shared" si="327"/>
        <v>Fluid (lake)</v>
      </c>
      <c r="K1984" s="1" t="str">
        <f t="shared" si="328"/>
        <v>Untreated Water</v>
      </c>
      <c r="L1984">
        <v>34</v>
      </c>
      <c r="M1984" t="s">
        <v>58</v>
      </c>
      <c r="N1984">
        <v>608</v>
      </c>
      <c r="O1984">
        <v>20</v>
      </c>
      <c r="P1984">
        <v>5.7</v>
      </c>
      <c r="Q1984">
        <v>2.5000000000000001E-2</v>
      </c>
      <c r="R1984">
        <v>4.3</v>
      </c>
      <c r="S1984">
        <v>1.8</v>
      </c>
      <c r="T1984">
        <v>13</v>
      </c>
    </row>
    <row r="1985" spans="1:20" x14ac:dyDescent="0.3">
      <c r="A1985" t="s">
        <v>7648</v>
      </c>
      <c r="B1985" t="s">
        <v>7649</v>
      </c>
      <c r="C1985" s="1" t="str">
        <f t="shared" si="325"/>
        <v>21:0695</v>
      </c>
      <c r="D1985" s="1" t="str">
        <f t="shared" si="326"/>
        <v>21:0210</v>
      </c>
      <c r="E1985" t="s">
        <v>7650</v>
      </c>
      <c r="F1985" t="s">
        <v>7651</v>
      </c>
      <c r="H1985">
        <v>49.6690343</v>
      </c>
      <c r="I1985">
        <v>-94.136909299999999</v>
      </c>
      <c r="J1985" s="1" t="str">
        <f t="shared" si="327"/>
        <v>Fluid (lake)</v>
      </c>
      <c r="K1985" s="1" t="str">
        <f t="shared" si="328"/>
        <v>Untreated Water</v>
      </c>
      <c r="L1985">
        <v>34</v>
      </c>
      <c r="M1985" t="s">
        <v>63</v>
      </c>
      <c r="N1985">
        <v>609</v>
      </c>
      <c r="O1985">
        <v>30</v>
      </c>
      <c r="P1985">
        <v>5.7</v>
      </c>
      <c r="Q1985">
        <v>2.5000000000000001E-2</v>
      </c>
      <c r="R1985">
        <v>3.4</v>
      </c>
      <c r="S1985">
        <v>1.32</v>
      </c>
      <c r="T1985">
        <v>12</v>
      </c>
    </row>
    <row r="1986" spans="1:20" x14ac:dyDescent="0.3">
      <c r="A1986" t="s">
        <v>7652</v>
      </c>
      <c r="B1986" t="s">
        <v>7653</v>
      </c>
      <c r="C1986" s="1" t="str">
        <f t="shared" si="325"/>
        <v>21:0695</v>
      </c>
      <c r="D1986" s="1" t="str">
        <f t="shared" si="326"/>
        <v>21:0210</v>
      </c>
      <c r="E1986" t="s">
        <v>7654</v>
      </c>
      <c r="F1986" t="s">
        <v>7655</v>
      </c>
      <c r="H1986">
        <v>49.694324100000003</v>
      </c>
      <c r="I1986">
        <v>-94.115105499999999</v>
      </c>
      <c r="J1986" s="1" t="str">
        <f t="shared" si="327"/>
        <v>Fluid (lake)</v>
      </c>
      <c r="K1986" s="1" t="str">
        <f t="shared" si="328"/>
        <v>Untreated Water</v>
      </c>
      <c r="L1986">
        <v>34</v>
      </c>
      <c r="M1986" t="s">
        <v>68</v>
      </c>
      <c r="N1986">
        <v>610</v>
      </c>
      <c r="O1986">
        <v>30</v>
      </c>
      <c r="P1986">
        <v>5.7</v>
      </c>
      <c r="Q1986">
        <v>2.5000000000000001E-2</v>
      </c>
      <c r="R1986">
        <v>4.2</v>
      </c>
      <c r="S1986">
        <v>1.88</v>
      </c>
      <c r="T1986">
        <v>14</v>
      </c>
    </row>
    <row r="1987" spans="1:20" x14ac:dyDescent="0.3">
      <c r="A1987" t="s">
        <v>7656</v>
      </c>
      <c r="B1987" t="s">
        <v>7657</v>
      </c>
      <c r="C1987" s="1" t="str">
        <f t="shared" si="325"/>
        <v>21:0695</v>
      </c>
      <c r="D1987" s="1" t="str">
        <f t="shared" si="326"/>
        <v>21:0210</v>
      </c>
      <c r="E1987" t="s">
        <v>7658</v>
      </c>
      <c r="F1987" t="s">
        <v>7659</v>
      </c>
      <c r="H1987">
        <v>49.712130999999999</v>
      </c>
      <c r="I1987">
        <v>-94.122850999999997</v>
      </c>
      <c r="J1987" s="1" t="str">
        <f t="shared" si="327"/>
        <v>Fluid (lake)</v>
      </c>
      <c r="K1987" s="1" t="str">
        <f t="shared" si="328"/>
        <v>Untreated Water</v>
      </c>
      <c r="L1987">
        <v>34</v>
      </c>
      <c r="M1987" t="s">
        <v>73</v>
      </c>
      <c r="N1987">
        <v>611</v>
      </c>
      <c r="O1987">
        <v>20</v>
      </c>
      <c r="P1987">
        <v>5.7</v>
      </c>
      <c r="Q1987">
        <v>2.5000000000000001E-2</v>
      </c>
      <c r="R1987">
        <v>4.2</v>
      </c>
      <c r="S1987">
        <v>1.88</v>
      </c>
      <c r="T1987">
        <v>16</v>
      </c>
    </row>
    <row r="1988" spans="1:20" x14ac:dyDescent="0.3">
      <c r="A1988" t="s">
        <v>7660</v>
      </c>
      <c r="B1988" t="s">
        <v>7661</v>
      </c>
      <c r="C1988" s="1" t="str">
        <f t="shared" si="325"/>
        <v>21:0695</v>
      </c>
      <c r="D1988" s="1" t="str">
        <f t="shared" si="326"/>
        <v>21:0210</v>
      </c>
      <c r="E1988" t="s">
        <v>7662</v>
      </c>
      <c r="F1988" t="s">
        <v>7663</v>
      </c>
      <c r="H1988">
        <v>49.746549399999999</v>
      </c>
      <c r="I1988">
        <v>-94.127962400000001</v>
      </c>
      <c r="J1988" s="1" t="str">
        <f t="shared" si="327"/>
        <v>Fluid (lake)</v>
      </c>
      <c r="K1988" s="1" t="str">
        <f t="shared" si="328"/>
        <v>Untreated Water</v>
      </c>
      <c r="L1988">
        <v>34</v>
      </c>
      <c r="M1988" t="s">
        <v>78</v>
      </c>
      <c r="N1988">
        <v>612</v>
      </c>
      <c r="O1988">
        <v>30</v>
      </c>
      <c r="P1988">
        <v>5.7</v>
      </c>
      <c r="Q1988">
        <v>0.28000000000000003</v>
      </c>
      <c r="R1988">
        <v>3.3</v>
      </c>
      <c r="S1988">
        <v>1.32</v>
      </c>
      <c r="T1988">
        <v>11</v>
      </c>
    </row>
    <row r="1989" spans="1:20" x14ac:dyDescent="0.3">
      <c r="A1989" t="s">
        <v>7664</v>
      </c>
      <c r="B1989" t="s">
        <v>7665</v>
      </c>
      <c r="C1989" s="1" t="str">
        <f t="shared" si="325"/>
        <v>21:0695</v>
      </c>
      <c r="D1989" s="1" t="str">
        <f t="shared" si="326"/>
        <v>21:0210</v>
      </c>
      <c r="E1989" t="s">
        <v>7666</v>
      </c>
      <c r="F1989" t="s">
        <v>7667</v>
      </c>
      <c r="H1989">
        <v>49.778067499999999</v>
      </c>
      <c r="I1989">
        <v>-94.1315831</v>
      </c>
      <c r="J1989" s="1" t="str">
        <f t="shared" si="327"/>
        <v>Fluid (lake)</v>
      </c>
      <c r="K1989" s="1" t="str">
        <f t="shared" si="328"/>
        <v>Untreated Water</v>
      </c>
      <c r="L1989">
        <v>34</v>
      </c>
      <c r="M1989" t="s">
        <v>83</v>
      </c>
      <c r="N1989">
        <v>613</v>
      </c>
      <c r="O1989">
        <v>20</v>
      </c>
      <c r="P1989">
        <v>5.5</v>
      </c>
      <c r="Q1989">
        <v>2.5000000000000001E-2</v>
      </c>
      <c r="R1989">
        <v>2.7</v>
      </c>
      <c r="S1989">
        <v>0.84</v>
      </c>
      <c r="T1989">
        <v>8</v>
      </c>
    </row>
    <row r="1990" spans="1:20" x14ac:dyDescent="0.3">
      <c r="A1990" t="s">
        <v>7668</v>
      </c>
      <c r="B1990" t="s">
        <v>7669</v>
      </c>
      <c r="C1990" s="1" t="str">
        <f t="shared" si="325"/>
        <v>21:0695</v>
      </c>
      <c r="D1990" s="1" t="str">
        <f t="shared" si="326"/>
        <v>21:0210</v>
      </c>
      <c r="E1990" t="s">
        <v>7670</v>
      </c>
      <c r="F1990" t="s">
        <v>7671</v>
      </c>
      <c r="H1990">
        <v>49.775091799999998</v>
      </c>
      <c r="I1990">
        <v>-94.1649867</v>
      </c>
      <c r="J1990" s="1" t="str">
        <f t="shared" si="327"/>
        <v>Fluid (lake)</v>
      </c>
      <c r="K1990" s="1" t="str">
        <f t="shared" si="328"/>
        <v>Untreated Water</v>
      </c>
      <c r="L1990">
        <v>34</v>
      </c>
      <c r="M1990" t="s">
        <v>88</v>
      </c>
      <c r="N1990">
        <v>614</v>
      </c>
      <c r="O1990">
        <v>20</v>
      </c>
      <c r="P1990">
        <v>5.4</v>
      </c>
      <c r="Q1990">
        <v>2.5000000000000001E-2</v>
      </c>
      <c r="R1990">
        <v>1.8</v>
      </c>
      <c r="S1990">
        <v>0.8</v>
      </c>
      <c r="T1990">
        <v>3</v>
      </c>
    </row>
    <row r="1991" spans="1:20" x14ac:dyDescent="0.3">
      <c r="A1991" t="s">
        <v>7672</v>
      </c>
      <c r="B1991" t="s">
        <v>7673</v>
      </c>
      <c r="C1991" s="1" t="str">
        <f t="shared" si="325"/>
        <v>21:0695</v>
      </c>
      <c r="D1991" s="1" t="str">
        <f t="shared" si="326"/>
        <v>21:0210</v>
      </c>
      <c r="E1991" t="s">
        <v>7674</v>
      </c>
      <c r="F1991" t="s">
        <v>7675</v>
      </c>
      <c r="H1991">
        <v>49.810831299999997</v>
      </c>
      <c r="I1991">
        <v>-94.162828300000001</v>
      </c>
      <c r="J1991" s="1" t="str">
        <f t="shared" si="327"/>
        <v>Fluid (lake)</v>
      </c>
      <c r="K1991" s="1" t="str">
        <f t="shared" si="328"/>
        <v>Untreated Water</v>
      </c>
      <c r="L1991">
        <v>34</v>
      </c>
      <c r="M1991" t="s">
        <v>93</v>
      </c>
      <c r="N1991">
        <v>615</v>
      </c>
      <c r="O1991">
        <v>20</v>
      </c>
      <c r="P1991">
        <v>5.5</v>
      </c>
      <c r="Q1991">
        <v>2.5000000000000001E-2</v>
      </c>
      <c r="R1991">
        <v>2.1</v>
      </c>
      <c r="S1991">
        <v>0.84</v>
      </c>
      <c r="T1991">
        <v>8</v>
      </c>
    </row>
    <row r="1992" spans="1:20" hidden="1" x14ac:dyDescent="0.3">
      <c r="A1992" t="s">
        <v>7676</v>
      </c>
      <c r="B1992" t="s">
        <v>7677</v>
      </c>
      <c r="C1992" s="1" t="str">
        <f t="shared" si="325"/>
        <v>21:0695</v>
      </c>
      <c r="D1992" s="1" t="str">
        <f>HYPERLINK("https://geochem.nrcan.gc.ca/cdogs/content/svy/svy_e.htm", "")</f>
        <v/>
      </c>
      <c r="G1992" s="1" t="str">
        <f>HYPERLINK("https://geochem.nrcan.gc.ca/cdogs/content/cr_/cr_00080_e.htm", "80")</f>
        <v>80</v>
      </c>
      <c r="J1992" t="s">
        <v>46</v>
      </c>
      <c r="K1992" t="s">
        <v>47</v>
      </c>
      <c r="L1992">
        <v>34</v>
      </c>
      <c r="M1992" t="s">
        <v>48</v>
      </c>
      <c r="N1992">
        <v>616</v>
      </c>
      <c r="O1992">
        <v>30</v>
      </c>
      <c r="P1992">
        <v>6</v>
      </c>
      <c r="Q1992">
        <v>0.21</v>
      </c>
      <c r="R1992">
        <v>15</v>
      </c>
      <c r="S1992">
        <v>2.2799999999999998</v>
      </c>
      <c r="T1992">
        <v>37</v>
      </c>
    </row>
    <row r="1993" spans="1:20" x14ac:dyDescent="0.3">
      <c r="A1993" t="s">
        <v>7678</v>
      </c>
      <c r="B1993" t="s">
        <v>7679</v>
      </c>
      <c r="C1993" s="1" t="str">
        <f t="shared" si="325"/>
        <v>21:0695</v>
      </c>
      <c r="D1993" s="1" t="str">
        <f>HYPERLINK("https://geochem.nrcan.gc.ca/cdogs/content/svy/svy210210_e.htm", "21:0210")</f>
        <v>21:0210</v>
      </c>
      <c r="E1993" t="s">
        <v>7680</v>
      </c>
      <c r="F1993" t="s">
        <v>7681</v>
      </c>
      <c r="H1993">
        <v>49.827319699999997</v>
      </c>
      <c r="I1993">
        <v>-94.184010299999997</v>
      </c>
      <c r="J1993" s="1" t="str">
        <f>HYPERLINK("https://geochem.nrcan.gc.ca/cdogs/content/kwd/kwd020016_e.htm", "Fluid (lake)")</f>
        <v>Fluid (lake)</v>
      </c>
      <c r="K1993" s="1" t="str">
        <f>HYPERLINK("https://geochem.nrcan.gc.ca/cdogs/content/kwd/kwd080007_e.htm", "Untreated Water")</f>
        <v>Untreated Water</v>
      </c>
      <c r="L1993">
        <v>34</v>
      </c>
      <c r="M1993" t="s">
        <v>98</v>
      </c>
      <c r="N1993">
        <v>617</v>
      </c>
      <c r="O1993">
        <v>30</v>
      </c>
      <c r="P1993">
        <v>5.7</v>
      </c>
      <c r="Q1993">
        <v>2.5000000000000001E-2</v>
      </c>
      <c r="R1993">
        <v>3.3</v>
      </c>
      <c r="S1993">
        <v>1.2</v>
      </c>
      <c r="T1993">
        <v>11</v>
      </c>
    </row>
    <row r="1994" spans="1:20" x14ac:dyDescent="0.3">
      <c r="A1994" t="s">
        <v>7682</v>
      </c>
      <c r="B1994" t="s">
        <v>7683</v>
      </c>
      <c r="C1994" s="1" t="str">
        <f t="shared" si="325"/>
        <v>21:0695</v>
      </c>
      <c r="D1994" s="1" t="str">
        <f>HYPERLINK("https://geochem.nrcan.gc.ca/cdogs/content/svy/svy210210_e.htm", "21:0210")</f>
        <v>21:0210</v>
      </c>
      <c r="E1994" t="s">
        <v>7684</v>
      </c>
      <c r="F1994" t="s">
        <v>7685</v>
      </c>
      <c r="H1994">
        <v>49.840687699999997</v>
      </c>
      <c r="I1994">
        <v>-94.146256699999995</v>
      </c>
      <c r="J1994" s="1" t="str">
        <f>HYPERLINK("https://geochem.nrcan.gc.ca/cdogs/content/kwd/kwd020016_e.htm", "Fluid (lake)")</f>
        <v>Fluid (lake)</v>
      </c>
      <c r="K1994" s="1" t="str">
        <f>HYPERLINK("https://geochem.nrcan.gc.ca/cdogs/content/kwd/kwd080007_e.htm", "Untreated Water")</f>
        <v>Untreated Water</v>
      </c>
      <c r="L1994">
        <v>34</v>
      </c>
      <c r="M1994" t="s">
        <v>103</v>
      </c>
      <c r="N1994">
        <v>618</v>
      </c>
      <c r="O1994">
        <v>30</v>
      </c>
      <c r="P1994">
        <v>5.7</v>
      </c>
      <c r="Q1994">
        <v>2.5000000000000001E-2</v>
      </c>
      <c r="R1994">
        <v>3.4</v>
      </c>
      <c r="S1994">
        <v>1.32</v>
      </c>
      <c r="T1994">
        <v>11</v>
      </c>
    </row>
    <row r="1995" spans="1:20" x14ac:dyDescent="0.3">
      <c r="A1995" t="s">
        <v>7686</v>
      </c>
      <c r="B1995" t="s">
        <v>7687</v>
      </c>
      <c r="C1995" s="1" t="str">
        <f t="shared" si="325"/>
        <v>21:0695</v>
      </c>
      <c r="D1995" s="1" t="str">
        <f>HYPERLINK("https://geochem.nrcan.gc.ca/cdogs/content/svy/svy210210_e.htm", "21:0210")</f>
        <v>21:0210</v>
      </c>
      <c r="E1995" t="s">
        <v>7688</v>
      </c>
      <c r="F1995" t="s">
        <v>7689</v>
      </c>
      <c r="H1995">
        <v>49.858603000000002</v>
      </c>
      <c r="I1995">
        <v>-94.162694599999995</v>
      </c>
      <c r="J1995" s="1" t="str">
        <f>HYPERLINK("https://geochem.nrcan.gc.ca/cdogs/content/kwd/kwd020016_e.htm", "Fluid (lake)")</f>
        <v>Fluid (lake)</v>
      </c>
      <c r="K1995" s="1" t="str">
        <f>HYPERLINK("https://geochem.nrcan.gc.ca/cdogs/content/kwd/kwd080007_e.htm", "Untreated Water")</f>
        <v>Untreated Water</v>
      </c>
      <c r="L1995">
        <v>34</v>
      </c>
      <c r="M1995" t="s">
        <v>108</v>
      </c>
      <c r="N1995">
        <v>619</v>
      </c>
      <c r="O1995">
        <v>20</v>
      </c>
      <c r="P1995">
        <v>5.6</v>
      </c>
      <c r="Q1995">
        <v>2.5000000000000001E-2</v>
      </c>
      <c r="R1995">
        <v>3.5</v>
      </c>
      <c r="S1995">
        <v>1.08</v>
      </c>
      <c r="T1995">
        <v>13</v>
      </c>
    </row>
    <row r="1996" spans="1:20" x14ac:dyDescent="0.3">
      <c r="A1996" t="s">
        <v>7690</v>
      </c>
      <c r="B1996" t="s">
        <v>7691</v>
      </c>
      <c r="C1996" s="1" t="str">
        <f t="shared" si="325"/>
        <v>21:0695</v>
      </c>
      <c r="D1996" s="1" t="str">
        <f>HYPERLINK("https://geochem.nrcan.gc.ca/cdogs/content/svy/svy210210_e.htm", "21:0210")</f>
        <v>21:0210</v>
      </c>
      <c r="E1996" t="s">
        <v>7692</v>
      </c>
      <c r="F1996" t="s">
        <v>7693</v>
      </c>
      <c r="H1996">
        <v>49.903643000000002</v>
      </c>
      <c r="I1996">
        <v>-94.164069600000005</v>
      </c>
      <c r="J1996" s="1" t="str">
        <f>HYPERLINK("https://geochem.nrcan.gc.ca/cdogs/content/kwd/kwd020016_e.htm", "Fluid (lake)")</f>
        <v>Fluid (lake)</v>
      </c>
      <c r="K1996" s="1" t="str">
        <f>HYPERLINK("https://geochem.nrcan.gc.ca/cdogs/content/kwd/kwd080007_e.htm", "Untreated Water")</f>
        <v>Untreated Water</v>
      </c>
      <c r="L1996">
        <v>34</v>
      </c>
      <c r="M1996" t="s">
        <v>113</v>
      </c>
      <c r="N1996">
        <v>620</v>
      </c>
      <c r="O1996">
        <v>20</v>
      </c>
      <c r="P1996">
        <v>5.9</v>
      </c>
      <c r="Q1996">
        <v>2.5000000000000001E-2</v>
      </c>
      <c r="R1996">
        <v>5.8</v>
      </c>
      <c r="S1996">
        <v>2.52</v>
      </c>
      <c r="T1996">
        <v>28</v>
      </c>
    </row>
    <row r="1997" spans="1:20" x14ac:dyDescent="0.3">
      <c r="A1997" t="s">
        <v>7694</v>
      </c>
      <c r="B1997" t="s">
        <v>7695</v>
      </c>
      <c r="C1997" s="1" t="str">
        <f t="shared" si="325"/>
        <v>21:0695</v>
      </c>
      <c r="D1997" s="1" t="str">
        <f>HYPERLINK("https://geochem.nrcan.gc.ca/cdogs/content/svy/svy210210_e.htm", "21:0210")</f>
        <v>21:0210</v>
      </c>
      <c r="E1997" t="s">
        <v>7696</v>
      </c>
      <c r="F1997" t="s">
        <v>7697</v>
      </c>
      <c r="H1997">
        <v>49.931837700000003</v>
      </c>
      <c r="I1997">
        <v>-94.173290499999993</v>
      </c>
      <c r="J1997" s="1" t="str">
        <f>HYPERLINK("https://geochem.nrcan.gc.ca/cdogs/content/kwd/kwd020016_e.htm", "Fluid (lake)")</f>
        <v>Fluid (lake)</v>
      </c>
      <c r="K1997" s="1" t="str">
        <f>HYPERLINK("https://geochem.nrcan.gc.ca/cdogs/content/kwd/kwd080007_e.htm", "Untreated Water")</f>
        <v>Untreated Water</v>
      </c>
      <c r="L1997">
        <v>35</v>
      </c>
      <c r="M1997" t="s">
        <v>33</v>
      </c>
      <c r="N1997">
        <v>621</v>
      </c>
      <c r="O1997">
        <v>20</v>
      </c>
      <c r="P1997">
        <v>5.5</v>
      </c>
      <c r="Q1997">
        <v>2.5000000000000001E-2</v>
      </c>
      <c r="R1997">
        <v>2.2999999999999998</v>
      </c>
      <c r="S1997">
        <v>0.92</v>
      </c>
      <c r="T1997">
        <v>6</v>
      </c>
    </row>
    <row r="1998" spans="1:20" hidden="1" x14ac:dyDescent="0.3">
      <c r="A1998" t="s">
        <v>7698</v>
      </c>
      <c r="B1998" t="s">
        <v>7699</v>
      </c>
      <c r="C1998" s="1" t="str">
        <f t="shared" si="325"/>
        <v>21:0695</v>
      </c>
      <c r="D1998" s="1" t="str">
        <f>HYPERLINK("https://geochem.nrcan.gc.ca/cdogs/content/svy/svy_e.htm", "")</f>
        <v/>
      </c>
      <c r="G1998" s="1" t="str">
        <f>HYPERLINK("https://geochem.nrcan.gc.ca/cdogs/content/cr_/cr_00082_e.htm", "82")</f>
        <v>82</v>
      </c>
      <c r="J1998" t="s">
        <v>46</v>
      </c>
      <c r="K1998" t="s">
        <v>47</v>
      </c>
      <c r="L1998">
        <v>35</v>
      </c>
      <c r="M1998" t="s">
        <v>48</v>
      </c>
      <c r="N1998">
        <v>622</v>
      </c>
      <c r="O1998">
        <v>70</v>
      </c>
      <c r="P1998">
        <v>6.1</v>
      </c>
      <c r="Q1998">
        <v>0.46</v>
      </c>
      <c r="R1998">
        <v>17.5</v>
      </c>
      <c r="S1998">
        <v>2.2799999999999998</v>
      </c>
      <c r="T1998">
        <v>36</v>
      </c>
    </row>
    <row r="1999" spans="1:20" x14ac:dyDescent="0.3">
      <c r="A1999" t="s">
        <v>7700</v>
      </c>
      <c r="B1999" t="s">
        <v>7701</v>
      </c>
      <c r="C1999" s="1" t="str">
        <f t="shared" si="325"/>
        <v>21:0695</v>
      </c>
      <c r="D1999" s="1" t="str">
        <f t="shared" ref="D1999:D2018" si="329">HYPERLINK("https://geochem.nrcan.gc.ca/cdogs/content/svy/svy210210_e.htm", "21:0210")</f>
        <v>21:0210</v>
      </c>
      <c r="E1999" t="s">
        <v>7702</v>
      </c>
      <c r="F1999" t="s">
        <v>7703</v>
      </c>
      <c r="H1999">
        <v>49.946938400000001</v>
      </c>
      <c r="I1999">
        <v>-94.222136199999994</v>
      </c>
      <c r="J1999" s="1" t="str">
        <f t="shared" ref="J1999:J2018" si="330">HYPERLINK("https://geochem.nrcan.gc.ca/cdogs/content/kwd/kwd020016_e.htm", "Fluid (lake)")</f>
        <v>Fluid (lake)</v>
      </c>
      <c r="K1999" s="1" t="str">
        <f t="shared" ref="K1999:K2018" si="331">HYPERLINK("https://geochem.nrcan.gc.ca/cdogs/content/kwd/kwd080007_e.htm", "Untreated Water")</f>
        <v>Untreated Water</v>
      </c>
      <c r="L1999">
        <v>35</v>
      </c>
      <c r="M1999" t="s">
        <v>38</v>
      </c>
      <c r="N1999">
        <v>623</v>
      </c>
      <c r="O1999">
        <v>30</v>
      </c>
      <c r="P1999">
        <v>5.5</v>
      </c>
      <c r="Q1999">
        <v>2.5000000000000001E-2</v>
      </c>
      <c r="R1999">
        <v>4</v>
      </c>
      <c r="S1999">
        <v>1.2</v>
      </c>
      <c r="T1999">
        <v>13</v>
      </c>
    </row>
    <row r="2000" spans="1:20" x14ac:dyDescent="0.3">
      <c r="A2000" t="s">
        <v>7704</v>
      </c>
      <c r="B2000" t="s">
        <v>7705</v>
      </c>
      <c r="C2000" s="1" t="str">
        <f t="shared" si="325"/>
        <v>21:0695</v>
      </c>
      <c r="D2000" s="1" t="str">
        <f t="shared" si="329"/>
        <v>21:0210</v>
      </c>
      <c r="E2000" t="s">
        <v>7706</v>
      </c>
      <c r="F2000" t="s">
        <v>7707</v>
      </c>
      <c r="H2000">
        <v>49.939722400000001</v>
      </c>
      <c r="I2000">
        <v>-94.129261600000007</v>
      </c>
      <c r="J2000" s="1" t="str">
        <f t="shared" si="330"/>
        <v>Fluid (lake)</v>
      </c>
      <c r="K2000" s="1" t="str">
        <f t="shared" si="331"/>
        <v>Untreated Water</v>
      </c>
      <c r="L2000">
        <v>35</v>
      </c>
      <c r="M2000" t="s">
        <v>24</v>
      </c>
      <c r="N2000">
        <v>624</v>
      </c>
      <c r="O2000">
        <v>30</v>
      </c>
      <c r="P2000">
        <v>5.6</v>
      </c>
      <c r="Q2000">
        <v>2.5000000000000001E-2</v>
      </c>
      <c r="R2000">
        <v>2.7</v>
      </c>
      <c r="S2000">
        <v>0.92</v>
      </c>
      <c r="T2000">
        <v>7</v>
      </c>
    </row>
    <row r="2001" spans="1:20" x14ac:dyDescent="0.3">
      <c r="A2001" t="s">
        <v>7708</v>
      </c>
      <c r="B2001" t="s">
        <v>7709</v>
      </c>
      <c r="C2001" s="1" t="str">
        <f t="shared" si="325"/>
        <v>21:0695</v>
      </c>
      <c r="D2001" s="1" t="str">
        <f t="shared" si="329"/>
        <v>21:0210</v>
      </c>
      <c r="E2001" t="s">
        <v>7706</v>
      </c>
      <c r="F2001" t="s">
        <v>7710</v>
      </c>
      <c r="H2001">
        <v>49.939722400000001</v>
      </c>
      <c r="I2001">
        <v>-94.129261600000007</v>
      </c>
      <c r="J2001" s="1" t="str">
        <f t="shared" si="330"/>
        <v>Fluid (lake)</v>
      </c>
      <c r="K2001" s="1" t="str">
        <f t="shared" si="331"/>
        <v>Untreated Water</v>
      </c>
      <c r="L2001">
        <v>35</v>
      </c>
      <c r="M2001" t="s">
        <v>28</v>
      </c>
      <c r="N2001">
        <v>625</v>
      </c>
      <c r="O2001">
        <v>30</v>
      </c>
      <c r="P2001">
        <v>5.5</v>
      </c>
      <c r="Q2001">
        <v>2.5000000000000001E-2</v>
      </c>
      <c r="R2001">
        <v>2.7</v>
      </c>
      <c r="S2001">
        <v>0.92</v>
      </c>
      <c r="T2001">
        <v>7</v>
      </c>
    </row>
    <row r="2002" spans="1:20" x14ac:dyDescent="0.3">
      <c r="A2002" t="s">
        <v>7711</v>
      </c>
      <c r="B2002" t="s">
        <v>7712</v>
      </c>
      <c r="C2002" s="1" t="str">
        <f t="shared" si="325"/>
        <v>21:0695</v>
      </c>
      <c r="D2002" s="1" t="str">
        <f t="shared" si="329"/>
        <v>21:0210</v>
      </c>
      <c r="E2002" t="s">
        <v>7713</v>
      </c>
      <c r="F2002" t="s">
        <v>7714</v>
      </c>
      <c r="H2002">
        <v>49.920598200000001</v>
      </c>
      <c r="I2002">
        <v>-94.119257899999994</v>
      </c>
      <c r="J2002" s="1" t="str">
        <f t="shared" si="330"/>
        <v>Fluid (lake)</v>
      </c>
      <c r="K2002" s="1" t="str">
        <f t="shared" si="331"/>
        <v>Untreated Water</v>
      </c>
      <c r="L2002">
        <v>35</v>
      </c>
      <c r="M2002" t="s">
        <v>43</v>
      </c>
      <c r="N2002">
        <v>626</v>
      </c>
      <c r="O2002">
        <v>40</v>
      </c>
      <c r="P2002">
        <v>5.3</v>
      </c>
      <c r="Q2002">
        <v>2.5000000000000001E-2</v>
      </c>
      <c r="R2002">
        <v>2.1</v>
      </c>
      <c r="S2002">
        <v>1.08</v>
      </c>
      <c r="T2002">
        <v>4</v>
      </c>
    </row>
    <row r="2003" spans="1:20" x14ac:dyDescent="0.3">
      <c r="A2003" t="s">
        <v>7715</v>
      </c>
      <c r="B2003" t="s">
        <v>7716</v>
      </c>
      <c r="C2003" s="1" t="str">
        <f t="shared" si="325"/>
        <v>21:0695</v>
      </c>
      <c r="D2003" s="1" t="str">
        <f t="shared" si="329"/>
        <v>21:0210</v>
      </c>
      <c r="E2003" t="s">
        <v>7717</v>
      </c>
      <c r="F2003" t="s">
        <v>7718</v>
      </c>
      <c r="H2003">
        <v>49.896620400000003</v>
      </c>
      <c r="I2003">
        <v>-94.136665100000002</v>
      </c>
      <c r="J2003" s="1" t="str">
        <f t="shared" si="330"/>
        <v>Fluid (lake)</v>
      </c>
      <c r="K2003" s="1" t="str">
        <f t="shared" si="331"/>
        <v>Untreated Water</v>
      </c>
      <c r="L2003">
        <v>35</v>
      </c>
      <c r="M2003" t="s">
        <v>53</v>
      </c>
      <c r="N2003">
        <v>627</v>
      </c>
      <c r="O2003">
        <v>20</v>
      </c>
      <c r="P2003">
        <v>5.6</v>
      </c>
      <c r="Q2003">
        <v>2.5000000000000001E-2</v>
      </c>
      <c r="R2003">
        <v>3.6</v>
      </c>
      <c r="S2003">
        <v>1.08</v>
      </c>
      <c r="T2003">
        <v>13</v>
      </c>
    </row>
    <row r="2004" spans="1:20" x14ac:dyDescent="0.3">
      <c r="A2004" t="s">
        <v>7719</v>
      </c>
      <c r="B2004" t="s">
        <v>7720</v>
      </c>
      <c r="C2004" s="1" t="str">
        <f t="shared" si="325"/>
        <v>21:0695</v>
      </c>
      <c r="D2004" s="1" t="str">
        <f t="shared" si="329"/>
        <v>21:0210</v>
      </c>
      <c r="E2004" t="s">
        <v>7721</v>
      </c>
      <c r="F2004" t="s">
        <v>7722</v>
      </c>
      <c r="H2004">
        <v>49.861401700000002</v>
      </c>
      <c r="I2004">
        <v>-94.126140300000003</v>
      </c>
      <c r="J2004" s="1" t="str">
        <f t="shared" si="330"/>
        <v>Fluid (lake)</v>
      </c>
      <c r="K2004" s="1" t="str">
        <f t="shared" si="331"/>
        <v>Untreated Water</v>
      </c>
      <c r="L2004">
        <v>35</v>
      </c>
      <c r="M2004" t="s">
        <v>58</v>
      </c>
      <c r="N2004">
        <v>628</v>
      </c>
      <c r="O2004">
        <v>30</v>
      </c>
      <c r="P2004">
        <v>5.6</v>
      </c>
      <c r="Q2004">
        <v>2.5000000000000001E-2</v>
      </c>
      <c r="R2004">
        <v>3.5</v>
      </c>
      <c r="S2004">
        <v>1.32</v>
      </c>
      <c r="T2004">
        <v>10</v>
      </c>
    </row>
    <row r="2005" spans="1:20" x14ac:dyDescent="0.3">
      <c r="A2005" t="s">
        <v>7723</v>
      </c>
      <c r="B2005" t="s">
        <v>7724</v>
      </c>
      <c r="C2005" s="1" t="str">
        <f t="shared" si="325"/>
        <v>21:0695</v>
      </c>
      <c r="D2005" s="1" t="str">
        <f t="shared" si="329"/>
        <v>21:0210</v>
      </c>
      <c r="E2005" t="s">
        <v>7725</v>
      </c>
      <c r="F2005" t="s">
        <v>7726</v>
      </c>
      <c r="H2005">
        <v>49.816195</v>
      </c>
      <c r="I2005">
        <v>-94.126133199999998</v>
      </c>
      <c r="J2005" s="1" t="str">
        <f t="shared" si="330"/>
        <v>Fluid (lake)</v>
      </c>
      <c r="K2005" s="1" t="str">
        <f t="shared" si="331"/>
        <v>Untreated Water</v>
      </c>
      <c r="L2005">
        <v>35</v>
      </c>
      <c r="M2005" t="s">
        <v>63</v>
      </c>
      <c r="N2005">
        <v>629</v>
      </c>
      <c r="O2005">
        <v>30</v>
      </c>
      <c r="P2005">
        <v>5.5</v>
      </c>
      <c r="Q2005">
        <v>2.5000000000000001E-2</v>
      </c>
      <c r="R2005">
        <v>2</v>
      </c>
      <c r="S2005">
        <v>0.92</v>
      </c>
      <c r="T2005">
        <v>7</v>
      </c>
    </row>
    <row r="2006" spans="1:20" x14ac:dyDescent="0.3">
      <c r="A2006" t="s">
        <v>7727</v>
      </c>
      <c r="B2006" t="s">
        <v>7728</v>
      </c>
      <c r="C2006" s="1" t="str">
        <f t="shared" si="325"/>
        <v>21:0695</v>
      </c>
      <c r="D2006" s="1" t="str">
        <f t="shared" si="329"/>
        <v>21:0210</v>
      </c>
      <c r="E2006" t="s">
        <v>7729</v>
      </c>
      <c r="F2006" t="s">
        <v>7730</v>
      </c>
      <c r="H2006">
        <v>49.800362499999999</v>
      </c>
      <c r="I2006">
        <v>-94.076211400000005</v>
      </c>
      <c r="J2006" s="1" t="str">
        <f t="shared" si="330"/>
        <v>Fluid (lake)</v>
      </c>
      <c r="K2006" s="1" t="str">
        <f t="shared" si="331"/>
        <v>Untreated Water</v>
      </c>
      <c r="L2006">
        <v>35</v>
      </c>
      <c r="M2006" t="s">
        <v>68</v>
      </c>
      <c r="N2006">
        <v>630</v>
      </c>
      <c r="O2006">
        <v>20</v>
      </c>
      <c r="P2006">
        <v>5.3</v>
      </c>
      <c r="Q2006">
        <v>2.5000000000000001E-2</v>
      </c>
      <c r="R2006">
        <v>1.5</v>
      </c>
      <c r="S2006">
        <v>0.6</v>
      </c>
      <c r="T2006">
        <v>3</v>
      </c>
    </row>
    <row r="2007" spans="1:20" x14ac:dyDescent="0.3">
      <c r="A2007" t="s">
        <v>7731</v>
      </c>
      <c r="B2007" t="s">
        <v>7732</v>
      </c>
      <c r="C2007" s="1" t="str">
        <f t="shared" si="325"/>
        <v>21:0695</v>
      </c>
      <c r="D2007" s="1" t="str">
        <f t="shared" si="329"/>
        <v>21:0210</v>
      </c>
      <c r="E2007" t="s">
        <v>7733</v>
      </c>
      <c r="F2007" t="s">
        <v>7734</v>
      </c>
      <c r="H2007">
        <v>49.8282314</v>
      </c>
      <c r="I2007">
        <v>-94.0921661</v>
      </c>
      <c r="J2007" s="1" t="str">
        <f t="shared" si="330"/>
        <v>Fluid (lake)</v>
      </c>
      <c r="K2007" s="1" t="str">
        <f t="shared" si="331"/>
        <v>Untreated Water</v>
      </c>
      <c r="L2007">
        <v>35</v>
      </c>
      <c r="M2007" t="s">
        <v>73</v>
      </c>
      <c r="N2007">
        <v>631</v>
      </c>
      <c r="O2007">
        <v>20</v>
      </c>
      <c r="P2007">
        <v>5.5</v>
      </c>
      <c r="Q2007">
        <v>2.5000000000000001E-2</v>
      </c>
      <c r="R2007">
        <v>3</v>
      </c>
      <c r="S2007">
        <v>1.2</v>
      </c>
      <c r="T2007">
        <v>9</v>
      </c>
    </row>
    <row r="2008" spans="1:20" x14ac:dyDescent="0.3">
      <c r="A2008" t="s">
        <v>7735</v>
      </c>
      <c r="B2008" t="s">
        <v>7736</v>
      </c>
      <c r="C2008" s="1" t="str">
        <f t="shared" si="325"/>
        <v>21:0695</v>
      </c>
      <c r="D2008" s="1" t="str">
        <f t="shared" si="329"/>
        <v>21:0210</v>
      </c>
      <c r="E2008" t="s">
        <v>7737</v>
      </c>
      <c r="F2008" t="s">
        <v>7738</v>
      </c>
      <c r="H2008">
        <v>49.845227000000001</v>
      </c>
      <c r="I2008">
        <v>-94.069473700000003</v>
      </c>
      <c r="J2008" s="1" t="str">
        <f t="shared" si="330"/>
        <v>Fluid (lake)</v>
      </c>
      <c r="K2008" s="1" t="str">
        <f t="shared" si="331"/>
        <v>Untreated Water</v>
      </c>
      <c r="L2008">
        <v>35</v>
      </c>
      <c r="M2008" t="s">
        <v>78</v>
      </c>
      <c r="N2008">
        <v>632</v>
      </c>
      <c r="O2008">
        <v>30</v>
      </c>
      <c r="P2008">
        <v>5.6</v>
      </c>
      <c r="Q2008">
        <v>2.5000000000000001E-2</v>
      </c>
      <c r="R2008">
        <v>3.3</v>
      </c>
      <c r="S2008">
        <v>1.2</v>
      </c>
      <c r="T2008">
        <v>10</v>
      </c>
    </row>
    <row r="2009" spans="1:20" x14ac:dyDescent="0.3">
      <c r="A2009" t="s">
        <v>7739</v>
      </c>
      <c r="B2009" t="s">
        <v>7740</v>
      </c>
      <c r="C2009" s="1" t="str">
        <f t="shared" si="325"/>
        <v>21:0695</v>
      </c>
      <c r="D2009" s="1" t="str">
        <f t="shared" si="329"/>
        <v>21:0210</v>
      </c>
      <c r="E2009" t="s">
        <v>7741</v>
      </c>
      <c r="F2009" t="s">
        <v>7742</v>
      </c>
      <c r="H2009">
        <v>49.874971899999998</v>
      </c>
      <c r="I2009">
        <v>-94.064577400000005</v>
      </c>
      <c r="J2009" s="1" t="str">
        <f t="shared" si="330"/>
        <v>Fluid (lake)</v>
      </c>
      <c r="K2009" s="1" t="str">
        <f t="shared" si="331"/>
        <v>Untreated Water</v>
      </c>
      <c r="L2009">
        <v>35</v>
      </c>
      <c r="M2009" t="s">
        <v>83</v>
      </c>
      <c r="N2009">
        <v>633</v>
      </c>
      <c r="O2009">
        <v>20</v>
      </c>
      <c r="P2009">
        <v>5.4</v>
      </c>
      <c r="Q2009">
        <v>2.5000000000000001E-2</v>
      </c>
      <c r="R2009">
        <v>2.2999999999999998</v>
      </c>
      <c r="S2009">
        <v>1</v>
      </c>
      <c r="T2009">
        <v>4</v>
      </c>
    </row>
    <row r="2010" spans="1:20" x14ac:dyDescent="0.3">
      <c r="A2010" t="s">
        <v>7743</v>
      </c>
      <c r="B2010" t="s">
        <v>7744</v>
      </c>
      <c r="C2010" s="1" t="str">
        <f t="shared" si="325"/>
        <v>21:0695</v>
      </c>
      <c r="D2010" s="1" t="str">
        <f t="shared" si="329"/>
        <v>21:0210</v>
      </c>
      <c r="E2010" t="s">
        <v>7745</v>
      </c>
      <c r="F2010" t="s">
        <v>7746</v>
      </c>
      <c r="H2010">
        <v>49.897185700000001</v>
      </c>
      <c r="I2010">
        <v>-94.089043599999997</v>
      </c>
      <c r="J2010" s="1" t="str">
        <f t="shared" si="330"/>
        <v>Fluid (lake)</v>
      </c>
      <c r="K2010" s="1" t="str">
        <f t="shared" si="331"/>
        <v>Untreated Water</v>
      </c>
      <c r="L2010">
        <v>35</v>
      </c>
      <c r="M2010" t="s">
        <v>88</v>
      </c>
      <c r="N2010">
        <v>634</v>
      </c>
      <c r="O2010">
        <v>20</v>
      </c>
      <c r="P2010">
        <v>5.2</v>
      </c>
      <c r="Q2010">
        <v>2.5000000000000001E-2</v>
      </c>
      <c r="R2010">
        <v>1.9</v>
      </c>
      <c r="S2010">
        <v>1</v>
      </c>
      <c r="T2010">
        <v>3</v>
      </c>
    </row>
    <row r="2011" spans="1:20" x14ac:dyDescent="0.3">
      <c r="A2011" t="s">
        <v>7747</v>
      </c>
      <c r="B2011" t="s">
        <v>7748</v>
      </c>
      <c r="C2011" s="1" t="str">
        <f t="shared" si="325"/>
        <v>21:0695</v>
      </c>
      <c r="D2011" s="1" t="str">
        <f t="shared" si="329"/>
        <v>21:0210</v>
      </c>
      <c r="E2011" t="s">
        <v>7749</v>
      </c>
      <c r="F2011" t="s">
        <v>7750</v>
      </c>
      <c r="H2011">
        <v>49.9126592</v>
      </c>
      <c r="I2011">
        <v>-94.099197899999993</v>
      </c>
      <c r="J2011" s="1" t="str">
        <f t="shared" si="330"/>
        <v>Fluid (lake)</v>
      </c>
      <c r="K2011" s="1" t="str">
        <f t="shared" si="331"/>
        <v>Untreated Water</v>
      </c>
      <c r="L2011">
        <v>35</v>
      </c>
      <c r="M2011" t="s">
        <v>93</v>
      </c>
      <c r="N2011">
        <v>635</v>
      </c>
      <c r="O2011">
        <v>20</v>
      </c>
      <c r="P2011">
        <v>5.6</v>
      </c>
      <c r="Q2011">
        <v>2.5000000000000001E-2</v>
      </c>
      <c r="R2011">
        <v>3.4</v>
      </c>
      <c r="S2011">
        <v>1.2</v>
      </c>
      <c r="T2011">
        <v>10</v>
      </c>
    </row>
    <row r="2012" spans="1:20" x14ac:dyDescent="0.3">
      <c r="A2012" t="s">
        <v>7751</v>
      </c>
      <c r="B2012" t="s">
        <v>7752</v>
      </c>
      <c r="C2012" s="1" t="str">
        <f t="shared" si="325"/>
        <v>21:0695</v>
      </c>
      <c r="D2012" s="1" t="str">
        <f t="shared" si="329"/>
        <v>21:0210</v>
      </c>
      <c r="E2012" t="s">
        <v>7753</v>
      </c>
      <c r="F2012" t="s">
        <v>7754</v>
      </c>
      <c r="H2012">
        <v>49.935830699999997</v>
      </c>
      <c r="I2012">
        <v>-94.099014400000002</v>
      </c>
      <c r="J2012" s="1" t="str">
        <f t="shared" si="330"/>
        <v>Fluid (lake)</v>
      </c>
      <c r="K2012" s="1" t="str">
        <f t="shared" si="331"/>
        <v>Untreated Water</v>
      </c>
      <c r="L2012">
        <v>35</v>
      </c>
      <c r="M2012" t="s">
        <v>98</v>
      </c>
      <c r="N2012">
        <v>636</v>
      </c>
      <c r="O2012">
        <v>30</v>
      </c>
      <c r="P2012">
        <v>5.6</v>
      </c>
      <c r="Q2012">
        <v>2.5000000000000001E-2</v>
      </c>
      <c r="R2012">
        <v>3.7</v>
      </c>
      <c r="S2012">
        <v>1.32</v>
      </c>
      <c r="T2012">
        <v>11</v>
      </c>
    </row>
    <row r="2013" spans="1:20" x14ac:dyDescent="0.3">
      <c r="A2013" t="s">
        <v>7755</v>
      </c>
      <c r="B2013" t="s">
        <v>7756</v>
      </c>
      <c r="C2013" s="1" t="str">
        <f t="shared" si="325"/>
        <v>21:0695</v>
      </c>
      <c r="D2013" s="1" t="str">
        <f t="shared" si="329"/>
        <v>21:0210</v>
      </c>
      <c r="E2013" t="s">
        <v>7757</v>
      </c>
      <c r="F2013" t="s">
        <v>7758</v>
      </c>
      <c r="H2013">
        <v>49.953299199999996</v>
      </c>
      <c r="I2013">
        <v>-94.0931669</v>
      </c>
      <c r="J2013" s="1" t="str">
        <f t="shared" si="330"/>
        <v>Fluid (lake)</v>
      </c>
      <c r="K2013" s="1" t="str">
        <f t="shared" si="331"/>
        <v>Untreated Water</v>
      </c>
      <c r="L2013">
        <v>35</v>
      </c>
      <c r="M2013" t="s">
        <v>103</v>
      </c>
      <c r="N2013">
        <v>637</v>
      </c>
      <c r="O2013">
        <v>30</v>
      </c>
      <c r="P2013">
        <v>5.6</v>
      </c>
      <c r="Q2013">
        <v>2.5000000000000001E-2</v>
      </c>
      <c r="R2013">
        <v>3.3</v>
      </c>
      <c r="S2013">
        <v>1.36</v>
      </c>
      <c r="T2013">
        <v>8</v>
      </c>
    </row>
    <row r="2014" spans="1:20" x14ac:dyDescent="0.3">
      <c r="A2014" t="s">
        <v>7759</v>
      </c>
      <c r="B2014" t="s">
        <v>7760</v>
      </c>
      <c r="C2014" s="1" t="str">
        <f t="shared" si="325"/>
        <v>21:0695</v>
      </c>
      <c r="D2014" s="1" t="str">
        <f t="shared" si="329"/>
        <v>21:0210</v>
      </c>
      <c r="E2014" t="s">
        <v>7761</v>
      </c>
      <c r="F2014" t="s">
        <v>7762</v>
      </c>
      <c r="H2014">
        <v>49.9709383</v>
      </c>
      <c r="I2014">
        <v>-94.0997165</v>
      </c>
      <c r="J2014" s="1" t="str">
        <f t="shared" si="330"/>
        <v>Fluid (lake)</v>
      </c>
      <c r="K2014" s="1" t="str">
        <f t="shared" si="331"/>
        <v>Untreated Water</v>
      </c>
      <c r="L2014">
        <v>35</v>
      </c>
      <c r="M2014" t="s">
        <v>108</v>
      </c>
      <c r="N2014">
        <v>638</v>
      </c>
      <c r="O2014">
        <v>30</v>
      </c>
      <c r="P2014">
        <v>5.7</v>
      </c>
      <c r="Q2014">
        <v>2.5000000000000001E-2</v>
      </c>
      <c r="R2014">
        <v>4</v>
      </c>
      <c r="S2014">
        <v>1.32</v>
      </c>
      <c r="T2014">
        <v>13</v>
      </c>
    </row>
    <row r="2015" spans="1:20" x14ac:dyDescent="0.3">
      <c r="A2015" t="s">
        <v>7763</v>
      </c>
      <c r="B2015" t="s">
        <v>7764</v>
      </c>
      <c r="C2015" s="1" t="str">
        <f t="shared" si="325"/>
        <v>21:0695</v>
      </c>
      <c r="D2015" s="1" t="str">
        <f t="shared" si="329"/>
        <v>21:0210</v>
      </c>
      <c r="E2015" t="s">
        <v>7765</v>
      </c>
      <c r="F2015" t="s">
        <v>7766</v>
      </c>
      <c r="H2015">
        <v>49.998105700000004</v>
      </c>
      <c r="I2015">
        <v>-94.085894699999997</v>
      </c>
      <c r="J2015" s="1" t="str">
        <f t="shared" si="330"/>
        <v>Fluid (lake)</v>
      </c>
      <c r="K2015" s="1" t="str">
        <f t="shared" si="331"/>
        <v>Untreated Water</v>
      </c>
      <c r="L2015">
        <v>35</v>
      </c>
      <c r="M2015" t="s">
        <v>113</v>
      </c>
      <c r="N2015">
        <v>639</v>
      </c>
      <c r="O2015">
        <v>20</v>
      </c>
      <c r="P2015">
        <v>5.6</v>
      </c>
      <c r="Q2015">
        <v>2.5000000000000001E-2</v>
      </c>
      <c r="R2015">
        <v>3.7</v>
      </c>
      <c r="S2015">
        <v>1.08</v>
      </c>
      <c r="T2015">
        <v>10</v>
      </c>
    </row>
    <row r="2016" spans="1:20" x14ac:dyDescent="0.3">
      <c r="A2016" t="s">
        <v>7767</v>
      </c>
      <c r="B2016" t="s">
        <v>7768</v>
      </c>
      <c r="C2016" s="1" t="str">
        <f t="shared" si="325"/>
        <v>21:0695</v>
      </c>
      <c r="D2016" s="1" t="str">
        <f t="shared" si="329"/>
        <v>21:0210</v>
      </c>
      <c r="E2016" t="s">
        <v>7769</v>
      </c>
      <c r="F2016" t="s">
        <v>7770</v>
      </c>
      <c r="H2016">
        <v>49.993034999999999</v>
      </c>
      <c r="I2016">
        <v>-94.024364500000004</v>
      </c>
      <c r="J2016" s="1" t="str">
        <f t="shared" si="330"/>
        <v>Fluid (lake)</v>
      </c>
      <c r="K2016" s="1" t="str">
        <f t="shared" si="331"/>
        <v>Untreated Water</v>
      </c>
      <c r="L2016">
        <v>36</v>
      </c>
      <c r="M2016" t="s">
        <v>33</v>
      </c>
      <c r="N2016">
        <v>640</v>
      </c>
      <c r="O2016">
        <v>30</v>
      </c>
      <c r="P2016">
        <v>5.7</v>
      </c>
      <c r="Q2016">
        <v>2.5000000000000001E-2</v>
      </c>
      <c r="R2016">
        <v>5</v>
      </c>
      <c r="S2016">
        <v>1.32</v>
      </c>
      <c r="T2016">
        <v>16</v>
      </c>
    </row>
    <row r="2017" spans="1:20" x14ac:dyDescent="0.3">
      <c r="A2017" t="s">
        <v>7771</v>
      </c>
      <c r="B2017" t="s">
        <v>7772</v>
      </c>
      <c r="C2017" s="1" t="str">
        <f t="shared" ref="C2017:C2040" si="332">HYPERLINK("https://geochem.nrcan.gc.ca/cdogs/content/bdl/bdl210695_e.htm", "21:0695")</f>
        <v>21:0695</v>
      </c>
      <c r="D2017" s="1" t="str">
        <f t="shared" si="329"/>
        <v>21:0210</v>
      </c>
      <c r="E2017" t="s">
        <v>7773</v>
      </c>
      <c r="F2017" t="s">
        <v>7774</v>
      </c>
      <c r="H2017">
        <v>49.948181699999999</v>
      </c>
      <c r="I2017">
        <v>-94.035316199999997</v>
      </c>
      <c r="J2017" s="1" t="str">
        <f t="shared" si="330"/>
        <v>Fluid (lake)</v>
      </c>
      <c r="K2017" s="1" t="str">
        <f t="shared" si="331"/>
        <v>Untreated Water</v>
      </c>
      <c r="L2017">
        <v>36</v>
      </c>
      <c r="M2017" t="s">
        <v>38</v>
      </c>
      <c r="N2017">
        <v>641</v>
      </c>
      <c r="O2017">
        <v>20</v>
      </c>
      <c r="P2017">
        <v>5.6</v>
      </c>
      <c r="Q2017">
        <v>2.5000000000000001E-2</v>
      </c>
      <c r="R2017">
        <v>2.5</v>
      </c>
      <c r="S2017">
        <v>0.92</v>
      </c>
      <c r="T2017">
        <v>7</v>
      </c>
    </row>
    <row r="2018" spans="1:20" x14ac:dyDescent="0.3">
      <c r="A2018" t="s">
        <v>7775</v>
      </c>
      <c r="B2018" t="s">
        <v>7776</v>
      </c>
      <c r="C2018" s="1" t="str">
        <f t="shared" si="332"/>
        <v>21:0695</v>
      </c>
      <c r="D2018" s="1" t="str">
        <f t="shared" si="329"/>
        <v>21:0210</v>
      </c>
      <c r="E2018" t="s">
        <v>7777</v>
      </c>
      <c r="F2018" t="s">
        <v>7778</v>
      </c>
      <c r="H2018">
        <v>49.902066300000001</v>
      </c>
      <c r="I2018">
        <v>-94.042461099999997</v>
      </c>
      <c r="J2018" s="1" t="str">
        <f t="shared" si="330"/>
        <v>Fluid (lake)</v>
      </c>
      <c r="K2018" s="1" t="str">
        <f t="shared" si="331"/>
        <v>Untreated Water</v>
      </c>
      <c r="L2018">
        <v>36</v>
      </c>
      <c r="M2018" t="s">
        <v>43</v>
      </c>
      <c r="N2018">
        <v>642</v>
      </c>
      <c r="O2018">
        <v>30</v>
      </c>
      <c r="P2018">
        <v>5.6</v>
      </c>
      <c r="Q2018">
        <v>2.5000000000000001E-2</v>
      </c>
      <c r="R2018">
        <v>2.5</v>
      </c>
      <c r="S2018">
        <v>1.32</v>
      </c>
      <c r="T2018">
        <v>9</v>
      </c>
    </row>
    <row r="2019" spans="1:20" hidden="1" x14ac:dyDescent="0.3">
      <c r="A2019" t="s">
        <v>7779</v>
      </c>
      <c r="B2019" t="s">
        <v>7780</v>
      </c>
      <c r="C2019" s="1" t="str">
        <f t="shared" si="332"/>
        <v>21:0695</v>
      </c>
      <c r="D2019" s="1" t="str">
        <f>HYPERLINK("https://geochem.nrcan.gc.ca/cdogs/content/svy/svy_e.htm", "")</f>
        <v/>
      </c>
      <c r="G2019" s="1" t="str">
        <f>HYPERLINK("https://geochem.nrcan.gc.ca/cdogs/content/cr_/cr_00080_e.htm", "80")</f>
        <v>80</v>
      </c>
      <c r="J2019" t="s">
        <v>46</v>
      </c>
      <c r="K2019" t="s">
        <v>47</v>
      </c>
      <c r="L2019">
        <v>36</v>
      </c>
      <c r="M2019" t="s">
        <v>48</v>
      </c>
      <c r="N2019">
        <v>643</v>
      </c>
      <c r="O2019">
        <v>30</v>
      </c>
      <c r="P2019">
        <v>6</v>
      </c>
      <c r="Q2019">
        <v>0.22</v>
      </c>
      <c r="R2019">
        <v>13.5</v>
      </c>
      <c r="S2019">
        <v>2.2799999999999998</v>
      </c>
      <c r="T2019">
        <v>37</v>
      </c>
    </row>
    <row r="2020" spans="1:20" x14ac:dyDescent="0.3">
      <c r="A2020" t="s">
        <v>7781</v>
      </c>
      <c r="B2020" t="s">
        <v>7782</v>
      </c>
      <c r="C2020" s="1" t="str">
        <f t="shared" si="332"/>
        <v>21:0695</v>
      </c>
      <c r="D2020" s="1" t="str">
        <f t="shared" ref="D2020:D2036" si="333">HYPERLINK("https://geochem.nrcan.gc.ca/cdogs/content/svy/svy210210_e.htm", "21:0210")</f>
        <v>21:0210</v>
      </c>
      <c r="E2020" t="s">
        <v>7783</v>
      </c>
      <c r="F2020" t="s">
        <v>7784</v>
      </c>
      <c r="H2020">
        <v>49.887996100000002</v>
      </c>
      <c r="I2020">
        <v>-94.0154426</v>
      </c>
      <c r="J2020" s="1" t="str">
        <f t="shared" ref="J2020:J2036" si="334">HYPERLINK("https://geochem.nrcan.gc.ca/cdogs/content/kwd/kwd020016_e.htm", "Fluid (lake)")</f>
        <v>Fluid (lake)</v>
      </c>
      <c r="K2020" s="1" t="str">
        <f t="shared" ref="K2020:K2036" si="335">HYPERLINK("https://geochem.nrcan.gc.ca/cdogs/content/kwd/kwd080007_e.htm", "Untreated Water")</f>
        <v>Untreated Water</v>
      </c>
      <c r="L2020">
        <v>36</v>
      </c>
      <c r="M2020" t="s">
        <v>53</v>
      </c>
      <c r="N2020">
        <v>644</v>
      </c>
      <c r="O2020">
        <v>20</v>
      </c>
      <c r="P2020">
        <v>5.5</v>
      </c>
      <c r="Q2020">
        <v>2.5000000000000001E-2</v>
      </c>
      <c r="R2020">
        <v>1.8</v>
      </c>
      <c r="S2020">
        <v>0.8</v>
      </c>
      <c r="T2020">
        <v>4</v>
      </c>
    </row>
    <row r="2021" spans="1:20" x14ac:dyDescent="0.3">
      <c r="A2021" t="s">
        <v>7785</v>
      </c>
      <c r="B2021" t="s">
        <v>7786</v>
      </c>
      <c r="C2021" s="1" t="str">
        <f t="shared" si="332"/>
        <v>21:0695</v>
      </c>
      <c r="D2021" s="1" t="str">
        <f t="shared" si="333"/>
        <v>21:0210</v>
      </c>
      <c r="E2021" t="s">
        <v>7787</v>
      </c>
      <c r="F2021" t="s">
        <v>7788</v>
      </c>
      <c r="H2021">
        <v>49.859366399999999</v>
      </c>
      <c r="I2021">
        <v>-94.035809599999993</v>
      </c>
      <c r="J2021" s="1" t="str">
        <f t="shared" si="334"/>
        <v>Fluid (lake)</v>
      </c>
      <c r="K2021" s="1" t="str">
        <f t="shared" si="335"/>
        <v>Untreated Water</v>
      </c>
      <c r="L2021">
        <v>36</v>
      </c>
      <c r="M2021" t="s">
        <v>58</v>
      </c>
      <c r="N2021">
        <v>645</v>
      </c>
      <c r="O2021">
        <v>20</v>
      </c>
      <c r="P2021">
        <v>5.6</v>
      </c>
      <c r="Q2021">
        <v>2.5000000000000001E-2</v>
      </c>
      <c r="R2021">
        <v>3.5</v>
      </c>
      <c r="S2021">
        <v>1.2</v>
      </c>
      <c r="T2021">
        <v>10</v>
      </c>
    </row>
    <row r="2022" spans="1:20" x14ac:dyDescent="0.3">
      <c r="A2022" t="s">
        <v>7789</v>
      </c>
      <c r="B2022" t="s">
        <v>7790</v>
      </c>
      <c r="C2022" s="1" t="str">
        <f t="shared" si="332"/>
        <v>21:0695</v>
      </c>
      <c r="D2022" s="1" t="str">
        <f t="shared" si="333"/>
        <v>21:0210</v>
      </c>
      <c r="E2022" t="s">
        <v>7791</v>
      </c>
      <c r="F2022" t="s">
        <v>7792</v>
      </c>
      <c r="H2022">
        <v>49.830288899999999</v>
      </c>
      <c r="I2022">
        <v>-94.020421299999995</v>
      </c>
      <c r="J2022" s="1" t="str">
        <f t="shared" si="334"/>
        <v>Fluid (lake)</v>
      </c>
      <c r="K2022" s="1" t="str">
        <f t="shared" si="335"/>
        <v>Untreated Water</v>
      </c>
      <c r="L2022">
        <v>36</v>
      </c>
      <c r="M2022" t="s">
        <v>24</v>
      </c>
      <c r="N2022">
        <v>646</v>
      </c>
      <c r="O2022">
        <v>20</v>
      </c>
      <c r="P2022">
        <v>5.7</v>
      </c>
      <c r="Q2022">
        <v>2.5000000000000001E-2</v>
      </c>
      <c r="R2022">
        <v>4</v>
      </c>
      <c r="S2022">
        <v>1.32</v>
      </c>
      <c r="T2022">
        <v>12</v>
      </c>
    </row>
    <row r="2023" spans="1:20" x14ac:dyDescent="0.3">
      <c r="A2023" t="s">
        <v>7793</v>
      </c>
      <c r="B2023" t="s">
        <v>7794</v>
      </c>
      <c r="C2023" s="1" t="str">
        <f t="shared" si="332"/>
        <v>21:0695</v>
      </c>
      <c r="D2023" s="1" t="str">
        <f t="shared" si="333"/>
        <v>21:0210</v>
      </c>
      <c r="E2023" t="s">
        <v>7791</v>
      </c>
      <c r="F2023" t="s">
        <v>7795</v>
      </c>
      <c r="H2023">
        <v>49.830288899999999</v>
      </c>
      <c r="I2023">
        <v>-94.020421299999995</v>
      </c>
      <c r="J2023" s="1" t="str">
        <f t="shared" si="334"/>
        <v>Fluid (lake)</v>
      </c>
      <c r="K2023" s="1" t="str">
        <f t="shared" si="335"/>
        <v>Untreated Water</v>
      </c>
      <c r="L2023">
        <v>36</v>
      </c>
      <c r="M2023" t="s">
        <v>28</v>
      </c>
      <c r="N2023">
        <v>647</v>
      </c>
      <c r="O2023">
        <v>30</v>
      </c>
      <c r="P2023">
        <v>5.7</v>
      </c>
      <c r="Q2023">
        <v>2.5000000000000001E-2</v>
      </c>
      <c r="R2023">
        <v>3.8</v>
      </c>
      <c r="S2023">
        <v>1.48</v>
      </c>
      <c r="T2023">
        <v>12</v>
      </c>
    </row>
    <row r="2024" spans="1:20" x14ac:dyDescent="0.3">
      <c r="A2024" t="s">
        <v>7796</v>
      </c>
      <c r="B2024" t="s">
        <v>7797</v>
      </c>
      <c r="C2024" s="1" t="str">
        <f t="shared" si="332"/>
        <v>21:0695</v>
      </c>
      <c r="D2024" s="1" t="str">
        <f t="shared" si="333"/>
        <v>21:0210</v>
      </c>
      <c r="E2024" t="s">
        <v>7798</v>
      </c>
      <c r="F2024" t="s">
        <v>7799</v>
      </c>
      <c r="H2024">
        <v>49.787585900000003</v>
      </c>
      <c r="I2024">
        <v>-94.013883500000006</v>
      </c>
      <c r="J2024" s="1" t="str">
        <f t="shared" si="334"/>
        <v>Fluid (lake)</v>
      </c>
      <c r="K2024" s="1" t="str">
        <f t="shared" si="335"/>
        <v>Untreated Water</v>
      </c>
      <c r="L2024">
        <v>36</v>
      </c>
      <c r="M2024" t="s">
        <v>63</v>
      </c>
      <c r="N2024">
        <v>648</v>
      </c>
      <c r="O2024">
        <v>30</v>
      </c>
      <c r="P2024">
        <v>5.5</v>
      </c>
      <c r="Q2024">
        <v>2.5000000000000001E-2</v>
      </c>
      <c r="R2024">
        <v>2.2999999999999998</v>
      </c>
      <c r="S2024">
        <v>0.92</v>
      </c>
      <c r="T2024">
        <v>5</v>
      </c>
    </row>
    <row r="2025" spans="1:20" x14ac:dyDescent="0.3">
      <c r="A2025" t="s">
        <v>7800</v>
      </c>
      <c r="B2025" t="s">
        <v>7801</v>
      </c>
      <c r="C2025" s="1" t="str">
        <f t="shared" si="332"/>
        <v>21:0695</v>
      </c>
      <c r="D2025" s="1" t="str">
        <f t="shared" si="333"/>
        <v>21:0210</v>
      </c>
      <c r="E2025" t="s">
        <v>7802</v>
      </c>
      <c r="F2025" t="s">
        <v>7803</v>
      </c>
      <c r="H2025">
        <v>49.7598719</v>
      </c>
      <c r="I2025">
        <v>-94.039408800000004</v>
      </c>
      <c r="J2025" s="1" t="str">
        <f t="shared" si="334"/>
        <v>Fluid (lake)</v>
      </c>
      <c r="K2025" s="1" t="str">
        <f t="shared" si="335"/>
        <v>Untreated Water</v>
      </c>
      <c r="L2025">
        <v>36</v>
      </c>
      <c r="M2025" t="s">
        <v>68</v>
      </c>
      <c r="N2025">
        <v>649</v>
      </c>
      <c r="O2025">
        <v>10</v>
      </c>
      <c r="P2025">
        <v>5.6</v>
      </c>
      <c r="Q2025">
        <v>2.5000000000000001E-2</v>
      </c>
      <c r="R2025">
        <v>3.3</v>
      </c>
      <c r="S2025">
        <v>1.08</v>
      </c>
      <c r="T2025">
        <v>10</v>
      </c>
    </row>
    <row r="2026" spans="1:20" x14ac:dyDescent="0.3">
      <c r="A2026" t="s">
        <v>7804</v>
      </c>
      <c r="B2026" t="s">
        <v>7805</v>
      </c>
      <c r="C2026" s="1" t="str">
        <f t="shared" si="332"/>
        <v>21:0695</v>
      </c>
      <c r="D2026" s="1" t="str">
        <f t="shared" si="333"/>
        <v>21:0210</v>
      </c>
      <c r="E2026" t="s">
        <v>7806</v>
      </c>
      <c r="F2026" t="s">
        <v>7807</v>
      </c>
      <c r="H2026">
        <v>49.747450299999997</v>
      </c>
      <c r="I2026">
        <v>-94.079690400000004</v>
      </c>
      <c r="J2026" s="1" t="str">
        <f t="shared" si="334"/>
        <v>Fluid (lake)</v>
      </c>
      <c r="K2026" s="1" t="str">
        <f t="shared" si="335"/>
        <v>Untreated Water</v>
      </c>
      <c r="L2026">
        <v>36</v>
      </c>
      <c r="M2026" t="s">
        <v>73</v>
      </c>
      <c r="N2026">
        <v>650</v>
      </c>
      <c r="O2026">
        <v>20</v>
      </c>
      <c r="P2026">
        <v>5.6</v>
      </c>
      <c r="Q2026">
        <v>2.5000000000000001E-2</v>
      </c>
      <c r="R2026">
        <v>3</v>
      </c>
      <c r="S2026">
        <v>1.08</v>
      </c>
      <c r="T2026">
        <v>8</v>
      </c>
    </row>
    <row r="2027" spans="1:20" x14ac:dyDescent="0.3">
      <c r="A2027" t="s">
        <v>7808</v>
      </c>
      <c r="B2027" t="s">
        <v>7809</v>
      </c>
      <c r="C2027" s="1" t="str">
        <f t="shared" si="332"/>
        <v>21:0695</v>
      </c>
      <c r="D2027" s="1" t="str">
        <f t="shared" si="333"/>
        <v>21:0210</v>
      </c>
      <c r="E2027" t="s">
        <v>7810</v>
      </c>
      <c r="F2027" t="s">
        <v>7811</v>
      </c>
      <c r="H2027">
        <v>49.721705499999999</v>
      </c>
      <c r="I2027">
        <v>-94.075040400000006</v>
      </c>
      <c r="J2027" s="1" t="str">
        <f t="shared" si="334"/>
        <v>Fluid (lake)</v>
      </c>
      <c r="K2027" s="1" t="str">
        <f t="shared" si="335"/>
        <v>Untreated Water</v>
      </c>
      <c r="L2027">
        <v>36</v>
      </c>
      <c r="M2027" t="s">
        <v>78</v>
      </c>
      <c r="N2027">
        <v>651</v>
      </c>
      <c r="O2027">
        <v>20</v>
      </c>
      <c r="P2027">
        <v>5.7</v>
      </c>
      <c r="Q2027">
        <v>2.5000000000000001E-2</v>
      </c>
      <c r="R2027">
        <v>3.5</v>
      </c>
      <c r="S2027">
        <v>1.4</v>
      </c>
      <c r="T2027">
        <v>13</v>
      </c>
    </row>
    <row r="2028" spans="1:20" x14ac:dyDescent="0.3">
      <c r="A2028" t="s">
        <v>7812</v>
      </c>
      <c r="B2028" t="s">
        <v>7813</v>
      </c>
      <c r="C2028" s="1" t="str">
        <f t="shared" si="332"/>
        <v>21:0695</v>
      </c>
      <c r="D2028" s="1" t="str">
        <f t="shared" si="333"/>
        <v>21:0210</v>
      </c>
      <c r="E2028" t="s">
        <v>7814</v>
      </c>
      <c r="F2028" t="s">
        <v>7815</v>
      </c>
      <c r="H2028">
        <v>49.725653999999999</v>
      </c>
      <c r="I2028">
        <v>-94.0163115</v>
      </c>
      <c r="J2028" s="1" t="str">
        <f t="shared" si="334"/>
        <v>Fluid (lake)</v>
      </c>
      <c r="K2028" s="1" t="str">
        <f t="shared" si="335"/>
        <v>Untreated Water</v>
      </c>
      <c r="L2028">
        <v>36</v>
      </c>
      <c r="M2028" t="s">
        <v>83</v>
      </c>
      <c r="N2028">
        <v>652</v>
      </c>
      <c r="O2028">
        <v>20</v>
      </c>
      <c r="P2028">
        <v>5.6</v>
      </c>
      <c r="Q2028">
        <v>2.5000000000000001E-2</v>
      </c>
      <c r="R2028">
        <v>3.3</v>
      </c>
      <c r="S2028">
        <v>1.1200000000000001</v>
      </c>
      <c r="T2028">
        <v>12</v>
      </c>
    </row>
    <row r="2029" spans="1:20" x14ac:dyDescent="0.3">
      <c r="A2029" t="s">
        <v>7816</v>
      </c>
      <c r="B2029" t="s">
        <v>7817</v>
      </c>
      <c r="C2029" s="1" t="str">
        <f t="shared" si="332"/>
        <v>21:0695</v>
      </c>
      <c r="D2029" s="1" t="str">
        <f t="shared" si="333"/>
        <v>21:0210</v>
      </c>
      <c r="E2029" t="s">
        <v>7818</v>
      </c>
      <c r="F2029" t="s">
        <v>7819</v>
      </c>
      <c r="H2029">
        <v>49.682029700000001</v>
      </c>
      <c r="I2029">
        <v>-94.073056300000005</v>
      </c>
      <c r="J2029" s="1" t="str">
        <f t="shared" si="334"/>
        <v>Fluid (lake)</v>
      </c>
      <c r="K2029" s="1" t="str">
        <f t="shared" si="335"/>
        <v>Untreated Water</v>
      </c>
      <c r="L2029">
        <v>36</v>
      </c>
      <c r="M2029" t="s">
        <v>88</v>
      </c>
      <c r="N2029">
        <v>653</v>
      </c>
      <c r="O2029">
        <v>30</v>
      </c>
      <c r="P2029">
        <v>5.3</v>
      </c>
      <c r="Q2029">
        <v>2.5000000000000001E-2</v>
      </c>
      <c r="R2029">
        <v>3.5</v>
      </c>
      <c r="S2029">
        <v>1.28</v>
      </c>
      <c r="T2029">
        <v>12</v>
      </c>
    </row>
    <row r="2030" spans="1:20" x14ac:dyDescent="0.3">
      <c r="A2030" t="s">
        <v>7820</v>
      </c>
      <c r="B2030" t="s">
        <v>7821</v>
      </c>
      <c r="C2030" s="1" t="str">
        <f t="shared" si="332"/>
        <v>21:0695</v>
      </c>
      <c r="D2030" s="1" t="str">
        <f t="shared" si="333"/>
        <v>21:0210</v>
      </c>
      <c r="E2030" t="s">
        <v>7822</v>
      </c>
      <c r="F2030" t="s">
        <v>7823</v>
      </c>
      <c r="H2030">
        <v>49.677883700000002</v>
      </c>
      <c r="I2030">
        <v>-94.024325399999995</v>
      </c>
      <c r="J2030" s="1" t="str">
        <f t="shared" si="334"/>
        <v>Fluid (lake)</v>
      </c>
      <c r="K2030" s="1" t="str">
        <f t="shared" si="335"/>
        <v>Untreated Water</v>
      </c>
      <c r="L2030">
        <v>36</v>
      </c>
      <c r="M2030" t="s">
        <v>93</v>
      </c>
      <c r="N2030">
        <v>654</v>
      </c>
      <c r="O2030">
        <v>20</v>
      </c>
      <c r="P2030">
        <v>5.6</v>
      </c>
      <c r="Q2030">
        <v>2.5000000000000001E-2</v>
      </c>
      <c r="R2030">
        <v>3.3</v>
      </c>
      <c r="S2030">
        <v>1.1200000000000001</v>
      </c>
      <c r="T2030">
        <v>12</v>
      </c>
    </row>
    <row r="2031" spans="1:20" x14ac:dyDescent="0.3">
      <c r="A2031" t="s">
        <v>7824</v>
      </c>
      <c r="B2031" t="s">
        <v>7825</v>
      </c>
      <c r="C2031" s="1" t="str">
        <f t="shared" si="332"/>
        <v>21:0695</v>
      </c>
      <c r="D2031" s="1" t="str">
        <f t="shared" si="333"/>
        <v>21:0210</v>
      </c>
      <c r="E2031" t="s">
        <v>7826</v>
      </c>
      <c r="F2031" t="s">
        <v>7827</v>
      </c>
      <c r="H2031">
        <v>49.656348800000004</v>
      </c>
      <c r="I2031">
        <v>-94.017319799999996</v>
      </c>
      <c r="J2031" s="1" t="str">
        <f t="shared" si="334"/>
        <v>Fluid (lake)</v>
      </c>
      <c r="K2031" s="1" t="str">
        <f t="shared" si="335"/>
        <v>Untreated Water</v>
      </c>
      <c r="L2031">
        <v>36</v>
      </c>
      <c r="M2031" t="s">
        <v>98</v>
      </c>
      <c r="N2031">
        <v>655</v>
      </c>
      <c r="O2031">
        <v>20</v>
      </c>
      <c r="P2031">
        <v>5.7</v>
      </c>
      <c r="Q2031">
        <v>2.5000000000000001E-2</v>
      </c>
      <c r="R2031">
        <v>5.8</v>
      </c>
      <c r="S2031">
        <v>2.04</v>
      </c>
      <c r="T2031">
        <v>22</v>
      </c>
    </row>
    <row r="2032" spans="1:20" x14ac:dyDescent="0.3">
      <c r="A2032" t="s">
        <v>7828</v>
      </c>
      <c r="B2032" t="s">
        <v>7829</v>
      </c>
      <c r="C2032" s="1" t="str">
        <f t="shared" si="332"/>
        <v>21:0695</v>
      </c>
      <c r="D2032" s="1" t="str">
        <f t="shared" si="333"/>
        <v>21:0210</v>
      </c>
      <c r="E2032" t="s">
        <v>7830</v>
      </c>
      <c r="F2032" t="s">
        <v>7831</v>
      </c>
      <c r="H2032">
        <v>49.628947500000002</v>
      </c>
      <c r="I2032">
        <v>-94.011500799999993</v>
      </c>
      <c r="J2032" s="1" t="str">
        <f t="shared" si="334"/>
        <v>Fluid (lake)</v>
      </c>
      <c r="K2032" s="1" t="str">
        <f t="shared" si="335"/>
        <v>Untreated Water</v>
      </c>
      <c r="L2032">
        <v>36</v>
      </c>
      <c r="M2032" t="s">
        <v>103</v>
      </c>
      <c r="N2032">
        <v>656</v>
      </c>
      <c r="O2032">
        <v>20</v>
      </c>
      <c r="P2032">
        <v>5.7</v>
      </c>
      <c r="Q2032">
        <v>2.5000000000000001E-2</v>
      </c>
      <c r="R2032">
        <v>3.8</v>
      </c>
      <c r="S2032">
        <v>1.48</v>
      </c>
      <c r="T2032">
        <v>14</v>
      </c>
    </row>
    <row r="2033" spans="1:20" x14ac:dyDescent="0.3">
      <c r="A2033" t="s">
        <v>7832</v>
      </c>
      <c r="B2033" t="s">
        <v>7833</v>
      </c>
      <c r="C2033" s="1" t="str">
        <f t="shared" si="332"/>
        <v>21:0695</v>
      </c>
      <c r="D2033" s="1" t="str">
        <f t="shared" si="333"/>
        <v>21:0210</v>
      </c>
      <c r="E2033" t="s">
        <v>7834</v>
      </c>
      <c r="F2033" t="s">
        <v>7835</v>
      </c>
      <c r="H2033">
        <v>49.612897199999999</v>
      </c>
      <c r="I2033">
        <v>-94.008801500000004</v>
      </c>
      <c r="J2033" s="1" t="str">
        <f t="shared" si="334"/>
        <v>Fluid (lake)</v>
      </c>
      <c r="K2033" s="1" t="str">
        <f t="shared" si="335"/>
        <v>Untreated Water</v>
      </c>
      <c r="L2033">
        <v>36</v>
      </c>
      <c r="M2033" t="s">
        <v>108</v>
      </c>
      <c r="N2033">
        <v>657</v>
      </c>
      <c r="O2033">
        <v>30</v>
      </c>
      <c r="P2033">
        <v>5.6</v>
      </c>
      <c r="Q2033">
        <v>0.16</v>
      </c>
      <c r="R2033">
        <v>3.8</v>
      </c>
      <c r="S2033">
        <v>1.2</v>
      </c>
      <c r="T2033">
        <v>11</v>
      </c>
    </row>
    <row r="2034" spans="1:20" x14ac:dyDescent="0.3">
      <c r="A2034" t="s">
        <v>7836</v>
      </c>
      <c r="B2034" t="s">
        <v>7837</v>
      </c>
      <c r="C2034" s="1" t="str">
        <f t="shared" si="332"/>
        <v>21:0695</v>
      </c>
      <c r="D2034" s="1" t="str">
        <f t="shared" si="333"/>
        <v>21:0210</v>
      </c>
      <c r="E2034" t="s">
        <v>7838</v>
      </c>
      <c r="F2034" t="s">
        <v>7839</v>
      </c>
      <c r="H2034">
        <v>49.5914815</v>
      </c>
      <c r="I2034">
        <v>-94.003503100000003</v>
      </c>
      <c r="J2034" s="1" t="str">
        <f t="shared" si="334"/>
        <v>Fluid (lake)</v>
      </c>
      <c r="K2034" s="1" t="str">
        <f t="shared" si="335"/>
        <v>Untreated Water</v>
      </c>
      <c r="L2034">
        <v>36</v>
      </c>
      <c r="M2034" t="s">
        <v>113</v>
      </c>
      <c r="N2034">
        <v>658</v>
      </c>
      <c r="O2034">
        <v>10</v>
      </c>
      <c r="P2034">
        <v>5.5</v>
      </c>
      <c r="Q2034">
        <v>0.16</v>
      </c>
      <c r="R2034">
        <v>2.2999999999999998</v>
      </c>
      <c r="S2034">
        <v>0.98</v>
      </c>
      <c r="T2034">
        <v>6</v>
      </c>
    </row>
    <row r="2035" spans="1:20" x14ac:dyDescent="0.3">
      <c r="A2035" t="s">
        <v>7840</v>
      </c>
      <c r="B2035" t="s">
        <v>7841</v>
      </c>
      <c r="C2035" s="1" t="str">
        <f t="shared" si="332"/>
        <v>21:0695</v>
      </c>
      <c r="D2035" s="1" t="str">
        <f t="shared" si="333"/>
        <v>21:0210</v>
      </c>
      <c r="E2035" t="s">
        <v>7842</v>
      </c>
      <c r="F2035" t="s">
        <v>7843</v>
      </c>
      <c r="H2035">
        <v>49.560561</v>
      </c>
      <c r="I2035">
        <v>-94.014360400000001</v>
      </c>
      <c r="J2035" s="1" t="str">
        <f t="shared" si="334"/>
        <v>Fluid (lake)</v>
      </c>
      <c r="K2035" s="1" t="str">
        <f t="shared" si="335"/>
        <v>Untreated Water</v>
      </c>
      <c r="L2035">
        <v>37</v>
      </c>
      <c r="M2035" t="s">
        <v>33</v>
      </c>
      <c r="N2035">
        <v>659</v>
      </c>
      <c r="O2035">
        <v>20</v>
      </c>
      <c r="P2035">
        <v>5.5</v>
      </c>
      <c r="Q2035">
        <v>0.13</v>
      </c>
      <c r="R2035">
        <v>2.8</v>
      </c>
      <c r="S2035">
        <v>1.08</v>
      </c>
      <c r="T2035">
        <v>9</v>
      </c>
    </row>
    <row r="2036" spans="1:20" x14ac:dyDescent="0.3">
      <c r="A2036" t="s">
        <v>7844</v>
      </c>
      <c r="B2036" t="s">
        <v>7845</v>
      </c>
      <c r="C2036" s="1" t="str">
        <f t="shared" si="332"/>
        <v>21:0695</v>
      </c>
      <c r="D2036" s="1" t="str">
        <f t="shared" si="333"/>
        <v>21:0210</v>
      </c>
      <c r="E2036" t="s">
        <v>7846</v>
      </c>
      <c r="F2036" t="s">
        <v>7847</v>
      </c>
      <c r="H2036">
        <v>49.509057300000002</v>
      </c>
      <c r="I2036">
        <v>-94.011056999999994</v>
      </c>
      <c r="J2036" s="1" t="str">
        <f t="shared" si="334"/>
        <v>Fluid (lake)</v>
      </c>
      <c r="K2036" s="1" t="str">
        <f t="shared" si="335"/>
        <v>Untreated Water</v>
      </c>
      <c r="L2036">
        <v>37</v>
      </c>
      <c r="M2036" t="s">
        <v>38</v>
      </c>
      <c r="N2036">
        <v>660</v>
      </c>
      <c r="O2036">
        <v>20</v>
      </c>
      <c r="P2036">
        <v>5.5</v>
      </c>
      <c r="Q2036">
        <v>0.1</v>
      </c>
      <c r="R2036">
        <v>2.5</v>
      </c>
      <c r="S2036">
        <v>1</v>
      </c>
      <c r="T2036">
        <v>6</v>
      </c>
    </row>
    <row r="2037" spans="1:20" hidden="1" x14ac:dyDescent="0.3">
      <c r="A2037" t="s">
        <v>7848</v>
      </c>
      <c r="B2037" t="s">
        <v>7849</v>
      </c>
      <c r="C2037" s="1" t="str">
        <f t="shared" si="332"/>
        <v>21:0695</v>
      </c>
      <c r="D2037" s="1" t="str">
        <f>HYPERLINK("https://geochem.nrcan.gc.ca/cdogs/content/svy/svy_e.htm", "")</f>
        <v/>
      </c>
      <c r="G2037" s="1" t="str">
        <f>HYPERLINK("https://geochem.nrcan.gc.ca/cdogs/content/cr_/cr_00082_e.htm", "82")</f>
        <v>82</v>
      </c>
      <c r="J2037" t="s">
        <v>46</v>
      </c>
      <c r="K2037" t="s">
        <v>47</v>
      </c>
      <c r="L2037">
        <v>37</v>
      </c>
      <c r="M2037" t="s">
        <v>48</v>
      </c>
      <c r="N2037">
        <v>661</v>
      </c>
      <c r="O2037">
        <v>40</v>
      </c>
      <c r="P2037">
        <v>6</v>
      </c>
      <c r="Q2037">
        <v>0.45</v>
      </c>
      <c r="R2037">
        <v>17</v>
      </c>
      <c r="S2037">
        <v>2.2000000000000002</v>
      </c>
      <c r="T2037">
        <v>38</v>
      </c>
    </row>
    <row r="2038" spans="1:20" x14ac:dyDescent="0.3">
      <c r="A2038" t="s">
        <v>7850</v>
      </c>
      <c r="B2038" t="s">
        <v>7851</v>
      </c>
      <c r="C2038" s="1" t="str">
        <f t="shared" si="332"/>
        <v>21:0695</v>
      </c>
      <c r="D2038" s="1" t="str">
        <f>HYPERLINK("https://geochem.nrcan.gc.ca/cdogs/content/svy/svy210210_e.htm", "21:0210")</f>
        <v>21:0210</v>
      </c>
      <c r="E2038" t="s">
        <v>7852</v>
      </c>
      <c r="F2038" t="s">
        <v>7853</v>
      </c>
      <c r="H2038">
        <v>49.4855436</v>
      </c>
      <c r="I2038">
        <v>-94.015225599999994</v>
      </c>
      <c r="J2038" s="1" t="str">
        <f t="shared" ref="J2038:J2052" si="336">HYPERLINK("https://geochem.nrcan.gc.ca/cdogs/content/kwd/kwd020016_e.htm", "Fluid (lake)")</f>
        <v>Fluid (lake)</v>
      </c>
      <c r="K2038" s="1" t="str">
        <f t="shared" ref="K2038:K2052" si="337">HYPERLINK("https://geochem.nrcan.gc.ca/cdogs/content/kwd/kwd080007_e.htm", "Untreated Water")</f>
        <v>Untreated Water</v>
      </c>
      <c r="L2038">
        <v>37</v>
      </c>
      <c r="M2038" t="s">
        <v>43</v>
      </c>
      <c r="N2038">
        <v>662</v>
      </c>
      <c r="O2038">
        <v>40</v>
      </c>
      <c r="P2038">
        <v>5.7</v>
      </c>
      <c r="Q2038">
        <v>2.5000000000000001E-2</v>
      </c>
      <c r="R2038">
        <v>4</v>
      </c>
      <c r="S2038">
        <v>1.36</v>
      </c>
      <c r="T2038">
        <v>15</v>
      </c>
    </row>
    <row r="2039" spans="1:20" x14ac:dyDescent="0.3">
      <c r="A2039" t="s">
        <v>7854</v>
      </c>
      <c r="B2039" t="s">
        <v>7855</v>
      </c>
      <c r="C2039" s="1" t="str">
        <f t="shared" si="332"/>
        <v>21:0695</v>
      </c>
      <c r="D2039" s="1" t="str">
        <f>HYPERLINK("https://geochem.nrcan.gc.ca/cdogs/content/svy/svy210210_e.htm", "21:0210")</f>
        <v>21:0210</v>
      </c>
      <c r="E2039" t="s">
        <v>7856</v>
      </c>
      <c r="F2039" t="s">
        <v>7857</v>
      </c>
      <c r="H2039">
        <v>49.457686299999999</v>
      </c>
      <c r="I2039">
        <v>-94.010027300000004</v>
      </c>
      <c r="J2039" s="1" t="str">
        <f t="shared" si="336"/>
        <v>Fluid (lake)</v>
      </c>
      <c r="K2039" s="1" t="str">
        <f t="shared" si="337"/>
        <v>Untreated Water</v>
      </c>
      <c r="L2039">
        <v>37</v>
      </c>
      <c r="M2039" t="s">
        <v>24</v>
      </c>
      <c r="N2039">
        <v>663</v>
      </c>
      <c r="O2039">
        <v>30</v>
      </c>
      <c r="P2039">
        <v>5.9</v>
      </c>
      <c r="Q2039">
        <v>2.5000000000000001E-2</v>
      </c>
      <c r="R2039">
        <v>9.6999999999999993</v>
      </c>
      <c r="S2039">
        <v>3.2</v>
      </c>
      <c r="T2039">
        <v>21</v>
      </c>
    </row>
    <row r="2040" spans="1:20" x14ac:dyDescent="0.3">
      <c r="A2040" t="s">
        <v>7858</v>
      </c>
      <c r="B2040" t="s">
        <v>7859</v>
      </c>
      <c r="C2040" s="1" t="str">
        <f t="shared" si="332"/>
        <v>21:0695</v>
      </c>
      <c r="D2040" s="1" t="str">
        <f>HYPERLINK("https://geochem.nrcan.gc.ca/cdogs/content/svy/svy210210_e.htm", "21:0210")</f>
        <v>21:0210</v>
      </c>
      <c r="E2040" t="s">
        <v>7856</v>
      </c>
      <c r="F2040" t="s">
        <v>7860</v>
      </c>
      <c r="H2040">
        <v>49.457686299999999</v>
      </c>
      <c r="I2040">
        <v>-94.010027300000004</v>
      </c>
      <c r="J2040" s="1" t="str">
        <f t="shared" si="336"/>
        <v>Fluid (lake)</v>
      </c>
      <c r="K2040" s="1" t="str">
        <f t="shared" si="337"/>
        <v>Untreated Water</v>
      </c>
      <c r="L2040">
        <v>37</v>
      </c>
      <c r="M2040" t="s">
        <v>28</v>
      </c>
      <c r="N2040">
        <v>664</v>
      </c>
      <c r="O2040">
        <v>30</v>
      </c>
      <c r="P2040">
        <v>5.8</v>
      </c>
      <c r="Q2040">
        <v>2.5000000000000001E-2</v>
      </c>
      <c r="R2040">
        <v>9.3000000000000007</v>
      </c>
      <c r="S2040">
        <v>3.12</v>
      </c>
      <c r="T2040">
        <v>20</v>
      </c>
    </row>
    <row r="2041" spans="1:20" hidden="1" x14ac:dyDescent="0.3">
      <c r="A2041" t="s">
        <v>7861</v>
      </c>
      <c r="B2041" t="s">
        <v>7862</v>
      </c>
      <c r="C2041" s="1" t="str">
        <f t="shared" ref="C2041:C2104" si="338">HYPERLINK("https://geochem.nrcan.gc.ca/cdogs/content/bdl/bdl210699_e.htm", "21:0699")</f>
        <v>21:0699</v>
      </c>
      <c r="D2041" s="1" t="str">
        <f t="shared" ref="D2041:D2052" si="339">HYPERLINK("https://geochem.nrcan.gc.ca/cdogs/content/svy/svy210211_e.htm", "21:0211")</f>
        <v>21:0211</v>
      </c>
      <c r="E2041" t="s">
        <v>7863</v>
      </c>
      <c r="F2041" t="s">
        <v>7864</v>
      </c>
      <c r="H2041">
        <v>49.455913600000002</v>
      </c>
      <c r="I2041">
        <v>-93.982959199999996</v>
      </c>
      <c r="J2041" s="1" t="str">
        <f t="shared" si="336"/>
        <v>Fluid (lake)</v>
      </c>
      <c r="K2041" s="1" t="str">
        <f t="shared" si="337"/>
        <v>Untreated Water</v>
      </c>
      <c r="L2041">
        <v>1</v>
      </c>
      <c r="M2041" t="s">
        <v>33</v>
      </c>
      <c r="N2041">
        <v>1</v>
      </c>
      <c r="O2041">
        <v>30</v>
      </c>
      <c r="P2041">
        <v>5.6</v>
      </c>
      <c r="Q2041">
        <v>2.5000000000000001E-2</v>
      </c>
      <c r="R2041">
        <v>3.5</v>
      </c>
      <c r="S2041">
        <v>1.2</v>
      </c>
      <c r="T2041">
        <v>12</v>
      </c>
    </row>
    <row r="2042" spans="1:20" hidden="1" x14ac:dyDescent="0.3">
      <c r="A2042" t="s">
        <v>7865</v>
      </c>
      <c r="B2042" t="s">
        <v>7866</v>
      </c>
      <c r="C2042" s="1" t="str">
        <f t="shared" si="338"/>
        <v>21:0699</v>
      </c>
      <c r="D2042" s="1" t="str">
        <f t="shared" si="339"/>
        <v>21:0211</v>
      </c>
      <c r="E2042" t="s">
        <v>7867</v>
      </c>
      <c r="F2042" t="s">
        <v>7868</v>
      </c>
      <c r="H2042">
        <v>49.491149299999996</v>
      </c>
      <c r="I2042">
        <v>-93.980626799999996</v>
      </c>
      <c r="J2042" s="1" t="str">
        <f t="shared" si="336"/>
        <v>Fluid (lake)</v>
      </c>
      <c r="K2042" s="1" t="str">
        <f t="shared" si="337"/>
        <v>Untreated Water</v>
      </c>
      <c r="L2042">
        <v>1</v>
      </c>
      <c r="M2042" t="s">
        <v>24</v>
      </c>
      <c r="N2042">
        <v>2</v>
      </c>
      <c r="O2042">
        <v>20</v>
      </c>
      <c r="P2042">
        <v>5.6</v>
      </c>
      <c r="Q2042">
        <v>2.5000000000000001E-2</v>
      </c>
      <c r="R2042">
        <v>3.3</v>
      </c>
      <c r="S2042">
        <v>1.4</v>
      </c>
      <c r="T2042">
        <v>12</v>
      </c>
    </row>
    <row r="2043" spans="1:20" hidden="1" x14ac:dyDescent="0.3">
      <c r="A2043" t="s">
        <v>7869</v>
      </c>
      <c r="B2043" t="s">
        <v>7870</v>
      </c>
      <c r="C2043" s="1" t="str">
        <f t="shared" si="338"/>
        <v>21:0699</v>
      </c>
      <c r="D2043" s="1" t="str">
        <f t="shared" si="339"/>
        <v>21:0211</v>
      </c>
      <c r="E2043" t="s">
        <v>7867</v>
      </c>
      <c r="F2043" t="s">
        <v>7871</v>
      </c>
      <c r="H2043">
        <v>49.491149299999996</v>
      </c>
      <c r="I2043">
        <v>-93.980626799999996</v>
      </c>
      <c r="J2043" s="1" t="str">
        <f t="shared" si="336"/>
        <v>Fluid (lake)</v>
      </c>
      <c r="K2043" s="1" t="str">
        <f t="shared" si="337"/>
        <v>Untreated Water</v>
      </c>
      <c r="L2043">
        <v>1</v>
      </c>
      <c r="M2043" t="s">
        <v>28</v>
      </c>
      <c r="N2043">
        <v>3</v>
      </c>
      <c r="O2043">
        <v>20</v>
      </c>
      <c r="P2043">
        <v>5.6</v>
      </c>
      <c r="Q2043">
        <v>2.5000000000000001E-2</v>
      </c>
      <c r="R2043">
        <v>3.4</v>
      </c>
      <c r="S2043">
        <v>1.36</v>
      </c>
      <c r="T2043">
        <v>12</v>
      </c>
    </row>
    <row r="2044" spans="1:20" hidden="1" x14ac:dyDescent="0.3">
      <c r="A2044" t="s">
        <v>7872</v>
      </c>
      <c r="B2044" t="s">
        <v>7873</v>
      </c>
      <c r="C2044" s="1" t="str">
        <f t="shared" si="338"/>
        <v>21:0699</v>
      </c>
      <c r="D2044" s="1" t="str">
        <f t="shared" si="339"/>
        <v>21:0211</v>
      </c>
      <c r="E2044" t="s">
        <v>7874</v>
      </c>
      <c r="F2044" t="s">
        <v>7875</v>
      </c>
      <c r="H2044">
        <v>49.509094300000001</v>
      </c>
      <c r="I2044">
        <v>-93.993293399999999</v>
      </c>
      <c r="J2044" s="1" t="str">
        <f t="shared" si="336"/>
        <v>Fluid (lake)</v>
      </c>
      <c r="K2044" s="1" t="str">
        <f t="shared" si="337"/>
        <v>Untreated Water</v>
      </c>
      <c r="L2044">
        <v>1</v>
      </c>
      <c r="M2044" t="s">
        <v>38</v>
      </c>
      <c r="N2044">
        <v>4</v>
      </c>
      <c r="O2044">
        <v>20</v>
      </c>
      <c r="P2044">
        <v>5.5</v>
      </c>
      <c r="Q2044">
        <v>2.5000000000000001E-2</v>
      </c>
      <c r="R2044">
        <v>3</v>
      </c>
      <c r="S2044">
        <v>1.1599999999999999</v>
      </c>
      <c r="T2044">
        <v>7</v>
      </c>
    </row>
    <row r="2045" spans="1:20" hidden="1" x14ac:dyDescent="0.3">
      <c r="A2045" t="s">
        <v>7876</v>
      </c>
      <c r="B2045" t="s">
        <v>7877</v>
      </c>
      <c r="C2045" s="1" t="str">
        <f t="shared" si="338"/>
        <v>21:0699</v>
      </c>
      <c r="D2045" s="1" t="str">
        <f t="shared" si="339"/>
        <v>21:0211</v>
      </c>
      <c r="E2045" t="s">
        <v>7878</v>
      </c>
      <c r="F2045" t="s">
        <v>7879</v>
      </c>
      <c r="H2045">
        <v>49.527581599999998</v>
      </c>
      <c r="I2045">
        <v>-93.995105199999998</v>
      </c>
      <c r="J2045" s="1" t="str">
        <f t="shared" si="336"/>
        <v>Fluid (lake)</v>
      </c>
      <c r="K2045" s="1" t="str">
        <f t="shared" si="337"/>
        <v>Untreated Water</v>
      </c>
      <c r="L2045">
        <v>1</v>
      </c>
      <c r="M2045" t="s">
        <v>43</v>
      </c>
      <c r="N2045">
        <v>5</v>
      </c>
      <c r="O2045">
        <v>20</v>
      </c>
      <c r="P2045">
        <v>5.4</v>
      </c>
      <c r="Q2045">
        <v>0.23</v>
      </c>
      <c r="R2045">
        <v>3.5</v>
      </c>
      <c r="S2045">
        <v>1.1200000000000001</v>
      </c>
      <c r="T2045">
        <v>4</v>
      </c>
    </row>
    <row r="2046" spans="1:20" hidden="1" x14ac:dyDescent="0.3">
      <c r="A2046" t="s">
        <v>7880</v>
      </c>
      <c r="B2046" t="s">
        <v>7881</v>
      </c>
      <c r="C2046" s="1" t="str">
        <f t="shared" si="338"/>
        <v>21:0699</v>
      </c>
      <c r="D2046" s="1" t="str">
        <f t="shared" si="339"/>
        <v>21:0211</v>
      </c>
      <c r="E2046" t="s">
        <v>7882</v>
      </c>
      <c r="F2046" t="s">
        <v>7883</v>
      </c>
      <c r="H2046">
        <v>49.572950499999997</v>
      </c>
      <c r="I2046">
        <v>-93.969913300000002</v>
      </c>
      <c r="J2046" s="1" t="str">
        <f t="shared" si="336"/>
        <v>Fluid (lake)</v>
      </c>
      <c r="K2046" s="1" t="str">
        <f t="shared" si="337"/>
        <v>Untreated Water</v>
      </c>
      <c r="L2046">
        <v>1</v>
      </c>
      <c r="M2046" t="s">
        <v>53</v>
      </c>
      <c r="N2046">
        <v>6</v>
      </c>
      <c r="O2046">
        <v>30</v>
      </c>
      <c r="P2046">
        <v>5.6</v>
      </c>
      <c r="Q2046">
        <v>0.44</v>
      </c>
      <c r="R2046">
        <v>3.8</v>
      </c>
      <c r="S2046">
        <v>1.32</v>
      </c>
      <c r="T2046">
        <v>9</v>
      </c>
    </row>
    <row r="2047" spans="1:20" hidden="1" x14ac:dyDescent="0.3">
      <c r="A2047" t="s">
        <v>7884</v>
      </c>
      <c r="B2047" t="s">
        <v>7885</v>
      </c>
      <c r="C2047" s="1" t="str">
        <f t="shared" si="338"/>
        <v>21:0699</v>
      </c>
      <c r="D2047" s="1" t="str">
        <f t="shared" si="339"/>
        <v>21:0211</v>
      </c>
      <c r="E2047" t="s">
        <v>7886</v>
      </c>
      <c r="F2047" t="s">
        <v>7887</v>
      </c>
      <c r="H2047">
        <v>49.622104200000003</v>
      </c>
      <c r="I2047">
        <v>-93.973546999999996</v>
      </c>
      <c r="J2047" s="1" t="str">
        <f t="shared" si="336"/>
        <v>Fluid (lake)</v>
      </c>
      <c r="K2047" s="1" t="str">
        <f t="shared" si="337"/>
        <v>Untreated Water</v>
      </c>
      <c r="L2047">
        <v>1</v>
      </c>
      <c r="M2047" t="s">
        <v>58</v>
      </c>
      <c r="N2047">
        <v>7</v>
      </c>
      <c r="O2047">
        <v>30</v>
      </c>
      <c r="P2047">
        <v>5.5</v>
      </c>
      <c r="Q2047">
        <v>2.5000000000000001E-2</v>
      </c>
      <c r="R2047">
        <v>3.3</v>
      </c>
      <c r="S2047">
        <v>1.08</v>
      </c>
      <c r="T2047">
        <v>9</v>
      </c>
    </row>
    <row r="2048" spans="1:20" hidden="1" x14ac:dyDescent="0.3">
      <c r="A2048" t="s">
        <v>7888</v>
      </c>
      <c r="B2048" t="s">
        <v>7889</v>
      </c>
      <c r="C2048" s="1" t="str">
        <f t="shared" si="338"/>
        <v>21:0699</v>
      </c>
      <c r="D2048" s="1" t="str">
        <f t="shared" si="339"/>
        <v>21:0211</v>
      </c>
      <c r="E2048" t="s">
        <v>7890</v>
      </c>
      <c r="F2048" t="s">
        <v>7891</v>
      </c>
      <c r="H2048">
        <v>49.645992</v>
      </c>
      <c r="I2048">
        <v>-93.968482300000005</v>
      </c>
      <c r="J2048" s="1" t="str">
        <f t="shared" si="336"/>
        <v>Fluid (lake)</v>
      </c>
      <c r="K2048" s="1" t="str">
        <f t="shared" si="337"/>
        <v>Untreated Water</v>
      </c>
      <c r="L2048">
        <v>1</v>
      </c>
      <c r="M2048" t="s">
        <v>63</v>
      </c>
      <c r="N2048">
        <v>8</v>
      </c>
      <c r="O2048">
        <v>20</v>
      </c>
      <c r="P2048">
        <v>5.6</v>
      </c>
      <c r="Q2048">
        <v>0.2</v>
      </c>
      <c r="R2048">
        <v>3.5</v>
      </c>
      <c r="S2048">
        <v>1.32</v>
      </c>
      <c r="T2048">
        <v>11</v>
      </c>
    </row>
    <row r="2049" spans="1:20" hidden="1" x14ac:dyDescent="0.3">
      <c r="A2049" t="s">
        <v>7892</v>
      </c>
      <c r="B2049" t="s">
        <v>7893</v>
      </c>
      <c r="C2049" s="1" t="str">
        <f t="shared" si="338"/>
        <v>21:0699</v>
      </c>
      <c r="D2049" s="1" t="str">
        <f t="shared" si="339"/>
        <v>21:0211</v>
      </c>
      <c r="E2049" t="s">
        <v>7894</v>
      </c>
      <c r="F2049" t="s">
        <v>7895</v>
      </c>
      <c r="H2049">
        <v>49.688680400000003</v>
      </c>
      <c r="I2049">
        <v>-93.989877300000003</v>
      </c>
      <c r="J2049" s="1" t="str">
        <f t="shared" si="336"/>
        <v>Fluid (lake)</v>
      </c>
      <c r="K2049" s="1" t="str">
        <f t="shared" si="337"/>
        <v>Untreated Water</v>
      </c>
      <c r="L2049">
        <v>1</v>
      </c>
      <c r="M2049" t="s">
        <v>68</v>
      </c>
      <c r="N2049">
        <v>9</v>
      </c>
      <c r="O2049">
        <v>20</v>
      </c>
      <c r="P2049">
        <v>5.6</v>
      </c>
      <c r="Q2049">
        <v>2.5000000000000001E-2</v>
      </c>
      <c r="R2049">
        <v>3.6</v>
      </c>
      <c r="S2049">
        <v>1.36</v>
      </c>
      <c r="T2049">
        <v>13</v>
      </c>
    </row>
    <row r="2050" spans="1:20" hidden="1" x14ac:dyDescent="0.3">
      <c r="A2050" t="s">
        <v>7896</v>
      </c>
      <c r="B2050" t="s">
        <v>7897</v>
      </c>
      <c r="C2050" s="1" t="str">
        <f t="shared" si="338"/>
        <v>21:0699</v>
      </c>
      <c r="D2050" s="1" t="str">
        <f t="shared" si="339"/>
        <v>21:0211</v>
      </c>
      <c r="E2050" t="s">
        <v>7898</v>
      </c>
      <c r="F2050" t="s">
        <v>7899</v>
      </c>
      <c r="H2050">
        <v>49.710888199999999</v>
      </c>
      <c r="I2050">
        <v>-93.996223599999993</v>
      </c>
      <c r="J2050" s="1" t="str">
        <f t="shared" si="336"/>
        <v>Fluid (lake)</v>
      </c>
      <c r="K2050" s="1" t="str">
        <f t="shared" si="337"/>
        <v>Untreated Water</v>
      </c>
      <c r="L2050">
        <v>1</v>
      </c>
      <c r="M2050" t="s">
        <v>73</v>
      </c>
      <c r="N2050">
        <v>10</v>
      </c>
      <c r="O2050">
        <v>20</v>
      </c>
      <c r="P2050">
        <v>5.5</v>
      </c>
      <c r="Q2050">
        <v>0.18</v>
      </c>
      <c r="R2050">
        <v>3.4</v>
      </c>
      <c r="S2050">
        <v>1.32</v>
      </c>
      <c r="T2050">
        <v>9</v>
      </c>
    </row>
    <row r="2051" spans="1:20" hidden="1" x14ac:dyDescent="0.3">
      <c r="A2051" t="s">
        <v>7900</v>
      </c>
      <c r="B2051" t="s">
        <v>7901</v>
      </c>
      <c r="C2051" s="1" t="str">
        <f t="shared" si="338"/>
        <v>21:0699</v>
      </c>
      <c r="D2051" s="1" t="str">
        <f t="shared" si="339"/>
        <v>21:0211</v>
      </c>
      <c r="E2051" t="s">
        <v>7902</v>
      </c>
      <c r="F2051" t="s">
        <v>7903</v>
      </c>
      <c r="H2051">
        <v>49.753304200000002</v>
      </c>
      <c r="I2051">
        <v>-93.977628499999994</v>
      </c>
      <c r="J2051" s="1" t="str">
        <f t="shared" si="336"/>
        <v>Fluid (lake)</v>
      </c>
      <c r="K2051" s="1" t="str">
        <f t="shared" si="337"/>
        <v>Untreated Water</v>
      </c>
      <c r="L2051">
        <v>1</v>
      </c>
      <c r="M2051" t="s">
        <v>78</v>
      </c>
      <c r="N2051">
        <v>11</v>
      </c>
      <c r="O2051">
        <v>20</v>
      </c>
      <c r="P2051">
        <v>5.5</v>
      </c>
      <c r="Q2051">
        <v>2.5000000000000001E-2</v>
      </c>
      <c r="R2051">
        <v>2.7</v>
      </c>
      <c r="S2051">
        <v>1</v>
      </c>
      <c r="T2051">
        <v>8</v>
      </c>
    </row>
    <row r="2052" spans="1:20" hidden="1" x14ac:dyDescent="0.3">
      <c r="A2052" t="s">
        <v>7904</v>
      </c>
      <c r="B2052" t="s">
        <v>7905</v>
      </c>
      <c r="C2052" s="1" t="str">
        <f t="shared" si="338"/>
        <v>21:0699</v>
      </c>
      <c r="D2052" s="1" t="str">
        <f t="shared" si="339"/>
        <v>21:0211</v>
      </c>
      <c r="E2052" t="s">
        <v>7906</v>
      </c>
      <c r="F2052" t="s">
        <v>7907</v>
      </c>
      <c r="H2052">
        <v>49.777999899999998</v>
      </c>
      <c r="I2052">
        <v>-93.964110300000002</v>
      </c>
      <c r="J2052" s="1" t="str">
        <f t="shared" si="336"/>
        <v>Fluid (lake)</v>
      </c>
      <c r="K2052" s="1" t="str">
        <f t="shared" si="337"/>
        <v>Untreated Water</v>
      </c>
      <c r="L2052">
        <v>1</v>
      </c>
      <c r="M2052" t="s">
        <v>83</v>
      </c>
      <c r="N2052">
        <v>12</v>
      </c>
      <c r="O2052">
        <v>20</v>
      </c>
      <c r="P2052">
        <v>5.6</v>
      </c>
      <c r="Q2052">
        <v>0.19</v>
      </c>
      <c r="R2052">
        <v>3.4</v>
      </c>
      <c r="S2052">
        <v>1.2</v>
      </c>
      <c r="T2052">
        <v>10</v>
      </c>
    </row>
    <row r="2053" spans="1:20" hidden="1" x14ac:dyDescent="0.3">
      <c r="A2053" t="s">
        <v>7908</v>
      </c>
      <c r="B2053" t="s">
        <v>7909</v>
      </c>
      <c r="C2053" s="1" t="str">
        <f t="shared" si="338"/>
        <v>21:0699</v>
      </c>
      <c r="D2053" s="1" t="str">
        <f>HYPERLINK("https://geochem.nrcan.gc.ca/cdogs/content/svy/svy_e.htm", "")</f>
        <v/>
      </c>
      <c r="G2053" s="1" t="str">
        <f>HYPERLINK("https://geochem.nrcan.gc.ca/cdogs/content/cr_/cr_00082_e.htm", "82")</f>
        <v>82</v>
      </c>
      <c r="J2053" t="s">
        <v>46</v>
      </c>
      <c r="K2053" t="s">
        <v>47</v>
      </c>
      <c r="L2053">
        <v>1</v>
      </c>
      <c r="M2053" t="s">
        <v>48</v>
      </c>
      <c r="N2053">
        <v>13</v>
      </c>
      <c r="O2053">
        <v>40</v>
      </c>
      <c r="P2053">
        <v>6</v>
      </c>
      <c r="Q2053">
        <v>0.4</v>
      </c>
      <c r="R2053">
        <v>17</v>
      </c>
      <c r="S2053">
        <v>2.44</v>
      </c>
      <c r="T2053">
        <v>38</v>
      </c>
    </row>
    <row r="2054" spans="1:20" hidden="1" x14ac:dyDescent="0.3">
      <c r="A2054" t="s">
        <v>7910</v>
      </c>
      <c r="B2054" t="s">
        <v>7911</v>
      </c>
      <c r="C2054" s="1" t="str">
        <f t="shared" si="338"/>
        <v>21:0699</v>
      </c>
      <c r="D2054" s="1" t="str">
        <f t="shared" ref="D2054:D2071" si="340">HYPERLINK("https://geochem.nrcan.gc.ca/cdogs/content/svy/svy210211_e.htm", "21:0211")</f>
        <v>21:0211</v>
      </c>
      <c r="E2054" t="s">
        <v>7912</v>
      </c>
      <c r="F2054" t="s">
        <v>7913</v>
      </c>
      <c r="H2054">
        <v>49.812027399999998</v>
      </c>
      <c r="I2054">
        <v>-93.983258800000002</v>
      </c>
      <c r="J2054" s="1" t="str">
        <f t="shared" ref="J2054:J2071" si="341">HYPERLINK("https://geochem.nrcan.gc.ca/cdogs/content/kwd/kwd020016_e.htm", "Fluid (lake)")</f>
        <v>Fluid (lake)</v>
      </c>
      <c r="K2054" s="1" t="str">
        <f t="shared" ref="K2054:K2071" si="342">HYPERLINK("https://geochem.nrcan.gc.ca/cdogs/content/kwd/kwd080007_e.htm", "Untreated Water")</f>
        <v>Untreated Water</v>
      </c>
      <c r="L2054">
        <v>1</v>
      </c>
      <c r="M2054" t="s">
        <v>88</v>
      </c>
      <c r="N2054">
        <v>14</v>
      </c>
      <c r="O2054">
        <v>50</v>
      </c>
      <c r="P2054">
        <v>5.7</v>
      </c>
      <c r="Q2054">
        <v>1.19</v>
      </c>
      <c r="R2054">
        <v>5.4</v>
      </c>
      <c r="S2054">
        <v>1</v>
      </c>
      <c r="T2054">
        <v>14</v>
      </c>
    </row>
    <row r="2055" spans="1:20" hidden="1" x14ac:dyDescent="0.3">
      <c r="A2055" t="s">
        <v>7914</v>
      </c>
      <c r="B2055" t="s">
        <v>7915</v>
      </c>
      <c r="C2055" s="1" t="str">
        <f t="shared" si="338"/>
        <v>21:0699</v>
      </c>
      <c r="D2055" s="1" t="str">
        <f t="shared" si="340"/>
        <v>21:0211</v>
      </c>
      <c r="E2055" t="s">
        <v>7916</v>
      </c>
      <c r="F2055" t="s">
        <v>7917</v>
      </c>
      <c r="H2055">
        <v>49.8260091</v>
      </c>
      <c r="I2055">
        <v>-93.993330400000005</v>
      </c>
      <c r="J2055" s="1" t="str">
        <f t="shared" si="341"/>
        <v>Fluid (lake)</v>
      </c>
      <c r="K2055" s="1" t="str">
        <f t="shared" si="342"/>
        <v>Untreated Water</v>
      </c>
      <c r="L2055">
        <v>1</v>
      </c>
      <c r="M2055" t="s">
        <v>93</v>
      </c>
      <c r="N2055">
        <v>15</v>
      </c>
      <c r="O2055">
        <v>20</v>
      </c>
      <c r="P2055">
        <v>5.7</v>
      </c>
      <c r="Q2055">
        <v>0.11</v>
      </c>
      <c r="R2055">
        <v>5.7</v>
      </c>
      <c r="S2055">
        <v>1.88</v>
      </c>
      <c r="T2055">
        <v>16</v>
      </c>
    </row>
    <row r="2056" spans="1:20" hidden="1" x14ac:dyDescent="0.3">
      <c r="A2056" t="s">
        <v>7918</v>
      </c>
      <c r="B2056" t="s">
        <v>7919</v>
      </c>
      <c r="C2056" s="1" t="str">
        <f t="shared" si="338"/>
        <v>21:0699</v>
      </c>
      <c r="D2056" s="1" t="str">
        <f t="shared" si="340"/>
        <v>21:0211</v>
      </c>
      <c r="E2056" t="s">
        <v>7920</v>
      </c>
      <c r="F2056" t="s">
        <v>7921</v>
      </c>
      <c r="H2056">
        <v>49.842423500000002</v>
      </c>
      <c r="I2056">
        <v>-93.992345400000005</v>
      </c>
      <c r="J2056" s="1" t="str">
        <f t="shared" si="341"/>
        <v>Fluid (lake)</v>
      </c>
      <c r="K2056" s="1" t="str">
        <f t="shared" si="342"/>
        <v>Untreated Water</v>
      </c>
      <c r="L2056">
        <v>1</v>
      </c>
      <c r="M2056" t="s">
        <v>98</v>
      </c>
      <c r="N2056">
        <v>16</v>
      </c>
      <c r="O2056">
        <v>20</v>
      </c>
      <c r="P2056">
        <v>5.7</v>
      </c>
      <c r="Q2056">
        <v>2.5000000000000001E-2</v>
      </c>
      <c r="R2056">
        <v>3.6</v>
      </c>
      <c r="S2056">
        <v>1.32</v>
      </c>
      <c r="T2056">
        <v>10</v>
      </c>
    </row>
    <row r="2057" spans="1:20" hidden="1" x14ac:dyDescent="0.3">
      <c r="A2057" t="s">
        <v>7922</v>
      </c>
      <c r="B2057" t="s">
        <v>7923</v>
      </c>
      <c r="C2057" s="1" t="str">
        <f t="shared" si="338"/>
        <v>21:0699</v>
      </c>
      <c r="D2057" s="1" t="str">
        <f t="shared" si="340"/>
        <v>21:0211</v>
      </c>
      <c r="E2057" t="s">
        <v>7924</v>
      </c>
      <c r="F2057" t="s">
        <v>7925</v>
      </c>
      <c r="H2057">
        <v>49.892703500000003</v>
      </c>
      <c r="I2057">
        <v>-93.970946499999997</v>
      </c>
      <c r="J2057" s="1" t="str">
        <f t="shared" si="341"/>
        <v>Fluid (lake)</v>
      </c>
      <c r="K2057" s="1" t="str">
        <f t="shared" si="342"/>
        <v>Untreated Water</v>
      </c>
      <c r="L2057">
        <v>1</v>
      </c>
      <c r="M2057" t="s">
        <v>103</v>
      </c>
      <c r="N2057">
        <v>17</v>
      </c>
      <c r="O2057">
        <v>10</v>
      </c>
      <c r="P2057">
        <v>5.3</v>
      </c>
      <c r="Q2057">
        <v>2.5000000000000001E-2</v>
      </c>
      <c r="R2057">
        <v>1.7</v>
      </c>
      <c r="S2057">
        <v>0.4</v>
      </c>
      <c r="T2057">
        <v>3</v>
      </c>
    </row>
    <row r="2058" spans="1:20" hidden="1" x14ac:dyDescent="0.3">
      <c r="A2058" t="s">
        <v>7926</v>
      </c>
      <c r="B2058" t="s">
        <v>7927</v>
      </c>
      <c r="C2058" s="1" t="str">
        <f t="shared" si="338"/>
        <v>21:0699</v>
      </c>
      <c r="D2058" s="1" t="str">
        <f t="shared" si="340"/>
        <v>21:0211</v>
      </c>
      <c r="E2058" t="s">
        <v>7928</v>
      </c>
      <c r="F2058" t="s">
        <v>7929</v>
      </c>
      <c r="H2058">
        <v>49.9096568</v>
      </c>
      <c r="I2058">
        <v>-93.967846699999996</v>
      </c>
      <c r="J2058" s="1" t="str">
        <f t="shared" si="341"/>
        <v>Fluid (lake)</v>
      </c>
      <c r="K2058" s="1" t="str">
        <f t="shared" si="342"/>
        <v>Untreated Water</v>
      </c>
      <c r="L2058">
        <v>1</v>
      </c>
      <c r="M2058" t="s">
        <v>108</v>
      </c>
      <c r="N2058">
        <v>18</v>
      </c>
      <c r="O2058">
        <v>10</v>
      </c>
      <c r="P2058">
        <v>5.4</v>
      </c>
      <c r="Q2058">
        <v>2.5000000000000001E-2</v>
      </c>
      <c r="R2058">
        <v>2</v>
      </c>
      <c r="S2058">
        <v>0.92</v>
      </c>
      <c r="T2058">
        <v>7</v>
      </c>
    </row>
    <row r="2059" spans="1:20" hidden="1" x14ac:dyDescent="0.3">
      <c r="A2059" t="s">
        <v>7930</v>
      </c>
      <c r="B2059" t="s">
        <v>7931</v>
      </c>
      <c r="C2059" s="1" t="str">
        <f t="shared" si="338"/>
        <v>21:0699</v>
      </c>
      <c r="D2059" s="1" t="str">
        <f t="shared" si="340"/>
        <v>21:0211</v>
      </c>
      <c r="E2059" t="s">
        <v>7932</v>
      </c>
      <c r="F2059" t="s">
        <v>7933</v>
      </c>
      <c r="H2059">
        <v>49.944788600000003</v>
      </c>
      <c r="I2059">
        <v>-93.986042800000007</v>
      </c>
      <c r="J2059" s="1" t="str">
        <f t="shared" si="341"/>
        <v>Fluid (lake)</v>
      </c>
      <c r="K2059" s="1" t="str">
        <f t="shared" si="342"/>
        <v>Untreated Water</v>
      </c>
      <c r="L2059">
        <v>1</v>
      </c>
      <c r="M2059" t="s">
        <v>113</v>
      </c>
      <c r="N2059">
        <v>19</v>
      </c>
      <c r="O2059">
        <v>20</v>
      </c>
      <c r="P2059">
        <v>5.4</v>
      </c>
      <c r="Q2059">
        <v>2.5000000000000001E-2</v>
      </c>
      <c r="R2059">
        <v>2.1</v>
      </c>
      <c r="S2059">
        <v>1</v>
      </c>
      <c r="T2059">
        <v>6</v>
      </c>
    </row>
    <row r="2060" spans="1:20" hidden="1" x14ac:dyDescent="0.3">
      <c r="A2060" t="s">
        <v>7934</v>
      </c>
      <c r="B2060" t="s">
        <v>7935</v>
      </c>
      <c r="C2060" s="1" t="str">
        <f t="shared" si="338"/>
        <v>21:0699</v>
      </c>
      <c r="D2060" s="1" t="str">
        <f t="shared" si="340"/>
        <v>21:0211</v>
      </c>
      <c r="E2060" t="s">
        <v>7936</v>
      </c>
      <c r="F2060" t="s">
        <v>7937</v>
      </c>
      <c r="H2060">
        <v>49.980618100000001</v>
      </c>
      <c r="I2060">
        <v>-93.999133400000005</v>
      </c>
      <c r="J2060" s="1" t="str">
        <f t="shared" si="341"/>
        <v>Fluid (lake)</v>
      </c>
      <c r="K2060" s="1" t="str">
        <f t="shared" si="342"/>
        <v>Untreated Water</v>
      </c>
      <c r="L2060">
        <v>2</v>
      </c>
      <c r="M2060" t="s">
        <v>24</v>
      </c>
      <c r="N2060">
        <v>20</v>
      </c>
      <c r="O2060">
        <v>20</v>
      </c>
      <c r="P2060">
        <v>5.5</v>
      </c>
      <c r="Q2060">
        <v>2.5000000000000001E-2</v>
      </c>
      <c r="R2060">
        <v>2.2000000000000002</v>
      </c>
      <c r="S2060">
        <v>1.08</v>
      </c>
      <c r="T2060">
        <v>5</v>
      </c>
    </row>
    <row r="2061" spans="1:20" hidden="1" x14ac:dyDescent="0.3">
      <c r="A2061" t="s">
        <v>7938</v>
      </c>
      <c r="B2061" t="s">
        <v>7939</v>
      </c>
      <c r="C2061" s="1" t="str">
        <f t="shared" si="338"/>
        <v>21:0699</v>
      </c>
      <c r="D2061" s="1" t="str">
        <f t="shared" si="340"/>
        <v>21:0211</v>
      </c>
      <c r="E2061" t="s">
        <v>7936</v>
      </c>
      <c r="F2061" t="s">
        <v>7940</v>
      </c>
      <c r="H2061">
        <v>49.980618100000001</v>
      </c>
      <c r="I2061">
        <v>-93.999133400000005</v>
      </c>
      <c r="J2061" s="1" t="str">
        <f t="shared" si="341"/>
        <v>Fluid (lake)</v>
      </c>
      <c r="K2061" s="1" t="str">
        <f t="shared" si="342"/>
        <v>Untreated Water</v>
      </c>
      <c r="L2061">
        <v>2</v>
      </c>
      <c r="M2061" t="s">
        <v>28</v>
      </c>
      <c r="N2061">
        <v>21</v>
      </c>
      <c r="O2061">
        <v>20</v>
      </c>
      <c r="P2061">
        <v>5.4</v>
      </c>
      <c r="Q2061">
        <v>2.5000000000000001E-2</v>
      </c>
      <c r="R2061">
        <v>1.8</v>
      </c>
      <c r="S2061">
        <v>1.08</v>
      </c>
      <c r="T2061">
        <v>5</v>
      </c>
    </row>
    <row r="2062" spans="1:20" hidden="1" x14ac:dyDescent="0.3">
      <c r="A2062" t="s">
        <v>7941</v>
      </c>
      <c r="B2062" t="s">
        <v>7942</v>
      </c>
      <c r="C2062" s="1" t="str">
        <f t="shared" si="338"/>
        <v>21:0699</v>
      </c>
      <c r="D2062" s="1" t="str">
        <f t="shared" si="340"/>
        <v>21:0211</v>
      </c>
      <c r="E2062" t="s">
        <v>7943</v>
      </c>
      <c r="F2062" t="s">
        <v>7944</v>
      </c>
      <c r="H2062">
        <v>49.995137200000002</v>
      </c>
      <c r="I2062">
        <v>-93.919473199999999</v>
      </c>
      <c r="J2062" s="1" t="str">
        <f t="shared" si="341"/>
        <v>Fluid (lake)</v>
      </c>
      <c r="K2062" s="1" t="str">
        <f t="shared" si="342"/>
        <v>Untreated Water</v>
      </c>
      <c r="L2062">
        <v>2</v>
      </c>
      <c r="M2062" t="s">
        <v>33</v>
      </c>
      <c r="N2062">
        <v>22</v>
      </c>
      <c r="O2062">
        <v>20</v>
      </c>
      <c r="P2062">
        <v>5.6</v>
      </c>
      <c r="Q2062">
        <v>2.5000000000000001E-2</v>
      </c>
      <c r="R2062">
        <v>2.7</v>
      </c>
      <c r="S2062">
        <v>1.2</v>
      </c>
      <c r="T2062">
        <v>8</v>
      </c>
    </row>
    <row r="2063" spans="1:20" hidden="1" x14ac:dyDescent="0.3">
      <c r="A2063" t="s">
        <v>7945</v>
      </c>
      <c r="B2063" t="s">
        <v>7946</v>
      </c>
      <c r="C2063" s="1" t="str">
        <f t="shared" si="338"/>
        <v>21:0699</v>
      </c>
      <c r="D2063" s="1" t="str">
        <f t="shared" si="340"/>
        <v>21:0211</v>
      </c>
      <c r="E2063" t="s">
        <v>7947</v>
      </c>
      <c r="F2063" t="s">
        <v>7948</v>
      </c>
      <c r="H2063">
        <v>49.9973448</v>
      </c>
      <c r="I2063">
        <v>-93.879567800000004</v>
      </c>
      <c r="J2063" s="1" t="str">
        <f t="shared" si="341"/>
        <v>Fluid (lake)</v>
      </c>
      <c r="K2063" s="1" t="str">
        <f t="shared" si="342"/>
        <v>Untreated Water</v>
      </c>
      <c r="L2063">
        <v>2</v>
      </c>
      <c r="M2063" t="s">
        <v>38</v>
      </c>
      <c r="N2063">
        <v>23</v>
      </c>
      <c r="O2063">
        <v>20</v>
      </c>
      <c r="P2063">
        <v>5.6</v>
      </c>
      <c r="Q2063">
        <v>2.5000000000000001E-2</v>
      </c>
      <c r="R2063">
        <v>3.3</v>
      </c>
      <c r="S2063">
        <v>1.52</v>
      </c>
      <c r="T2063">
        <v>12</v>
      </c>
    </row>
    <row r="2064" spans="1:20" hidden="1" x14ac:dyDescent="0.3">
      <c r="A2064" t="s">
        <v>7949</v>
      </c>
      <c r="B2064" t="s">
        <v>7950</v>
      </c>
      <c r="C2064" s="1" t="str">
        <f t="shared" si="338"/>
        <v>21:0699</v>
      </c>
      <c r="D2064" s="1" t="str">
        <f t="shared" si="340"/>
        <v>21:0211</v>
      </c>
      <c r="E2064" t="s">
        <v>7951</v>
      </c>
      <c r="F2064" t="s">
        <v>7952</v>
      </c>
      <c r="H2064">
        <v>49.975633299999998</v>
      </c>
      <c r="I2064">
        <v>-93.902853300000004</v>
      </c>
      <c r="J2064" s="1" t="str">
        <f t="shared" si="341"/>
        <v>Fluid (lake)</v>
      </c>
      <c r="K2064" s="1" t="str">
        <f t="shared" si="342"/>
        <v>Untreated Water</v>
      </c>
      <c r="L2064">
        <v>2</v>
      </c>
      <c r="M2064" t="s">
        <v>43</v>
      </c>
      <c r="N2064">
        <v>24</v>
      </c>
      <c r="O2064">
        <v>20</v>
      </c>
      <c r="P2064">
        <v>5.5</v>
      </c>
      <c r="Q2064">
        <v>2.5000000000000001E-2</v>
      </c>
      <c r="R2064">
        <v>2.5</v>
      </c>
      <c r="S2064">
        <v>1.08</v>
      </c>
      <c r="T2064">
        <v>7</v>
      </c>
    </row>
    <row r="2065" spans="1:20" hidden="1" x14ac:dyDescent="0.3">
      <c r="A2065" t="s">
        <v>7953</v>
      </c>
      <c r="B2065" t="s">
        <v>7954</v>
      </c>
      <c r="C2065" s="1" t="str">
        <f t="shared" si="338"/>
        <v>21:0699</v>
      </c>
      <c r="D2065" s="1" t="str">
        <f t="shared" si="340"/>
        <v>21:0211</v>
      </c>
      <c r="E2065" t="s">
        <v>7955</v>
      </c>
      <c r="F2065" t="s">
        <v>7956</v>
      </c>
      <c r="H2065">
        <v>49.969622600000001</v>
      </c>
      <c r="I2065">
        <v>-93.925959199999994</v>
      </c>
      <c r="J2065" s="1" t="str">
        <f t="shared" si="341"/>
        <v>Fluid (lake)</v>
      </c>
      <c r="K2065" s="1" t="str">
        <f t="shared" si="342"/>
        <v>Untreated Water</v>
      </c>
      <c r="L2065">
        <v>2</v>
      </c>
      <c r="M2065" t="s">
        <v>53</v>
      </c>
      <c r="N2065">
        <v>25</v>
      </c>
      <c r="O2065">
        <v>10</v>
      </c>
      <c r="P2065">
        <v>5.5</v>
      </c>
      <c r="Q2065">
        <v>2.5000000000000001E-2</v>
      </c>
      <c r="R2065">
        <v>2.7</v>
      </c>
      <c r="S2065">
        <v>1.08</v>
      </c>
      <c r="T2065">
        <v>7</v>
      </c>
    </row>
    <row r="2066" spans="1:20" hidden="1" x14ac:dyDescent="0.3">
      <c r="A2066" t="s">
        <v>7957</v>
      </c>
      <c r="B2066" t="s">
        <v>7958</v>
      </c>
      <c r="C2066" s="1" t="str">
        <f t="shared" si="338"/>
        <v>21:0699</v>
      </c>
      <c r="D2066" s="1" t="str">
        <f t="shared" si="340"/>
        <v>21:0211</v>
      </c>
      <c r="E2066" t="s">
        <v>7959</v>
      </c>
      <c r="F2066" t="s">
        <v>7960</v>
      </c>
      <c r="H2066">
        <v>49.9367199</v>
      </c>
      <c r="I2066">
        <v>-93.938427599999997</v>
      </c>
      <c r="J2066" s="1" t="str">
        <f t="shared" si="341"/>
        <v>Fluid (lake)</v>
      </c>
      <c r="K2066" s="1" t="str">
        <f t="shared" si="342"/>
        <v>Untreated Water</v>
      </c>
      <c r="L2066">
        <v>2</v>
      </c>
      <c r="M2066" t="s">
        <v>58</v>
      </c>
      <c r="N2066">
        <v>26</v>
      </c>
      <c r="O2066">
        <v>10</v>
      </c>
      <c r="P2066">
        <v>5.5</v>
      </c>
      <c r="Q2066">
        <v>2.5000000000000001E-2</v>
      </c>
      <c r="R2066">
        <v>2.7</v>
      </c>
      <c r="S2066">
        <v>0.92</v>
      </c>
      <c r="T2066">
        <v>8</v>
      </c>
    </row>
    <row r="2067" spans="1:20" hidden="1" x14ac:dyDescent="0.3">
      <c r="A2067" t="s">
        <v>7961</v>
      </c>
      <c r="B2067" t="s">
        <v>7962</v>
      </c>
      <c r="C2067" s="1" t="str">
        <f t="shared" si="338"/>
        <v>21:0699</v>
      </c>
      <c r="D2067" s="1" t="str">
        <f t="shared" si="340"/>
        <v>21:0211</v>
      </c>
      <c r="E2067" t="s">
        <v>7963</v>
      </c>
      <c r="F2067" t="s">
        <v>7964</v>
      </c>
      <c r="H2067">
        <v>49.918450499999999</v>
      </c>
      <c r="I2067">
        <v>-93.919545499999998</v>
      </c>
      <c r="J2067" s="1" t="str">
        <f t="shared" si="341"/>
        <v>Fluid (lake)</v>
      </c>
      <c r="K2067" s="1" t="str">
        <f t="shared" si="342"/>
        <v>Untreated Water</v>
      </c>
      <c r="L2067">
        <v>2</v>
      </c>
      <c r="M2067" t="s">
        <v>63</v>
      </c>
      <c r="N2067">
        <v>27</v>
      </c>
      <c r="O2067">
        <v>20</v>
      </c>
      <c r="P2067">
        <v>5.4</v>
      </c>
      <c r="Q2067">
        <v>2.5000000000000001E-2</v>
      </c>
      <c r="R2067">
        <v>1.8</v>
      </c>
      <c r="S2067">
        <v>0.92</v>
      </c>
      <c r="T2067">
        <v>5</v>
      </c>
    </row>
    <row r="2068" spans="1:20" hidden="1" x14ac:dyDescent="0.3">
      <c r="A2068" t="s">
        <v>7965</v>
      </c>
      <c r="B2068" t="s">
        <v>7966</v>
      </c>
      <c r="C2068" s="1" t="str">
        <f t="shared" si="338"/>
        <v>21:0699</v>
      </c>
      <c r="D2068" s="1" t="str">
        <f t="shared" si="340"/>
        <v>21:0211</v>
      </c>
      <c r="E2068" t="s">
        <v>7967</v>
      </c>
      <c r="F2068" t="s">
        <v>7968</v>
      </c>
      <c r="H2068">
        <v>49.882142799999997</v>
      </c>
      <c r="I2068">
        <v>-93.916948599999998</v>
      </c>
      <c r="J2068" s="1" t="str">
        <f t="shared" si="341"/>
        <v>Fluid (lake)</v>
      </c>
      <c r="K2068" s="1" t="str">
        <f t="shared" si="342"/>
        <v>Untreated Water</v>
      </c>
      <c r="L2068">
        <v>2</v>
      </c>
      <c r="M2068" t="s">
        <v>68</v>
      </c>
      <c r="N2068">
        <v>28</v>
      </c>
      <c r="O2068">
        <v>10</v>
      </c>
      <c r="P2068">
        <v>5.5</v>
      </c>
      <c r="Q2068">
        <v>2.5000000000000001E-2</v>
      </c>
      <c r="R2068">
        <v>2.2999999999999998</v>
      </c>
      <c r="S2068">
        <v>0.96</v>
      </c>
      <c r="T2068">
        <v>8</v>
      </c>
    </row>
    <row r="2069" spans="1:20" hidden="1" x14ac:dyDescent="0.3">
      <c r="A2069" t="s">
        <v>7969</v>
      </c>
      <c r="B2069" t="s">
        <v>7970</v>
      </c>
      <c r="C2069" s="1" t="str">
        <f t="shared" si="338"/>
        <v>21:0699</v>
      </c>
      <c r="D2069" s="1" t="str">
        <f t="shared" si="340"/>
        <v>21:0211</v>
      </c>
      <c r="E2069" t="s">
        <v>7971</v>
      </c>
      <c r="F2069" t="s">
        <v>7972</v>
      </c>
      <c r="H2069">
        <v>49.848484300000003</v>
      </c>
      <c r="I2069">
        <v>-93.939611099999993</v>
      </c>
      <c r="J2069" s="1" t="str">
        <f t="shared" si="341"/>
        <v>Fluid (lake)</v>
      </c>
      <c r="K2069" s="1" t="str">
        <f t="shared" si="342"/>
        <v>Untreated Water</v>
      </c>
      <c r="L2069">
        <v>2</v>
      </c>
      <c r="M2069" t="s">
        <v>73</v>
      </c>
      <c r="N2069">
        <v>29</v>
      </c>
      <c r="O2069">
        <v>30</v>
      </c>
      <c r="P2069">
        <v>5.6</v>
      </c>
      <c r="Q2069">
        <v>2.5000000000000001E-2</v>
      </c>
      <c r="R2069">
        <v>3.3</v>
      </c>
      <c r="S2069">
        <v>1.32</v>
      </c>
      <c r="T2069">
        <v>10</v>
      </c>
    </row>
    <row r="2070" spans="1:20" hidden="1" x14ac:dyDescent="0.3">
      <c r="A2070" t="s">
        <v>7973</v>
      </c>
      <c r="B2070" t="s">
        <v>7974</v>
      </c>
      <c r="C2070" s="1" t="str">
        <f t="shared" si="338"/>
        <v>21:0699</v>
      </c>
      <c r="D2070" s="1" t="str">
        <f t="shared" si="340"/>
        <v>21:0211</v>
      </c>
      <c r="E2070" t="s">
        <v>7975</v>
      </c>
      <c r="F2070" t="s">
        <v>7976</v>
      </c>
      <c r="H2070">
        <v>49.858651000000002</v>
      </c>
      <c r="I2070">
        <v>-93.885575500000002</v>
      </c>
      <c r="J2070" s="1" t="str">
        <f t="shared" si="341"/>
        <v>Fluid (lake)</v>
      </c>
      <c r="K2070" s="1" t="str">
        <f t="shared" si="342"/>
        <v>Untreated Water</v>
      </c>
      <c r="L2070">
        <v>2</v>
      </c>
      <c r="M2070" t="s">
        <v>78</v>
      </c>
      <c r="N2070">
        <v>30</v>
      </c>
      <c r="O2070">
        <v>20</v>
      </c>
      <c r="P2070">
        <v>5.6</v>
      </c>
      <c r="Q2070">
        <v>2.5000000000000001E-2</v>
      </c>
      <c r="R2070">
        <v>2.8</v>
      </c>
      <c r="S2070">
        <v>1.36</v>
      </c>
      <c r="T2070">
        <v>11</v>
      </c>
    </row>
    <row r="2071" spans="1:20" hidden="1" x14ac:dyDescent="0.3">
      <c r="A2071" t="s">
        <v>7977</v>
      </c>
      <c r="B2071" t="s">
        <v>7978</v>
      </c>
      <c r="C2071" s="1" t="str">
        <f t="shared" si="338"/>
        <v>21:0699</v>
      </c>
      <c r="D2071" s="1" t="str">
        <f t="shared" si="340"/>
        <v>21:0211</v>
      </c>
      <c r="E2071" t="s">
        <v>7979</v>
      </c>
      <c r="F2071" t="s">
        <v>7980</v>
      </c>
      <c r="H2071">
        <v>49.885035100000003</v>
      </c>
      <c r="I2071">
        <v>-93.863701800000001</v>
      </c>
      <c r="J2071" s="1" t="str">
        <f t="shared" si="341"/>
        <v>Fluid (lake)</v>
      </c>
      <c r="K2071" s="1" t="str">
        <f t="shared" si="342"/>
        <v>Untreated Water</v>
      </c>
      <c r="L2071">
        <v>2</v>
      </c>
      <c r="M2071" t="s">
        <v>83</v>
      </c>
      <c r="N2071">
        <v>31</v>
      </c>
      <c r="O2071">
        <v>20</v>
      </c>
      <c r="P2071">
        <v>5.6</v>
      </c>
      <c r="Q2071">
        <v>2.5000000000000001E-2</v>
      </c>
      <c r="R2071">
        <v>3.2</v>
      </c>
      <c r="S2071">
        <v>1.1200000000000001</v>
      </c>
      <c r="T2071">
        <v>10</v>
      </c>
    </row>
    <row r="2072" spans="1:20" hidden="1" x14ac:dyDescent="0.3">
      <c r="A2072" t="s">
        <v>7981</v>
      </c>
      <c r="B2072" t="s">
        <v>7982</v>
      </c>
      <c r="C2072" s="1" t="str">
        <f t="shared" si="338"/>
        <v>21:0699</v>
      </c>
      <c r="D2072" s="1" t="str">
        <f>HYPERLINK("https://geochem.nrcan.gc.ca/cdogs/content/svy/svy_e.htm", "")</f>
        <v/>
      </c>
      <c r="G2072" s="1" t="str">
        <f>HYPERLINK("https://geochem.nrcan.gc.ca/cdogs/content/cr_/cr_00082_e.htm", "82")</f>
        <v>82</v>
      </c>
      <c r="J2072" t="s">
        <v>46</v>
      </c>
      <c r="K2072" t="s">
        <v>47</v>
      </c>
      <c r="L2072">
        <v>2</v>
      </c>
      <c r="M2072" t="s">
        <v>48</v>
      </c>
      <c r="N2072">
        <v>32</v>
      </c>
      <c r="O2072">
        <v>60</v>
      </c>
      <c r="P2072">
        <v>6</v>
      </c>
      <c r="Q2072">
        <v>0.43</v>
      </c>
      <c r="R2072">
        <v>17.5</v>
      </c>
      <c r="S2072">
        <v>3.1</v>
      </c>
      <c r="T2072">
        <v>36</v>
      </c>
    </row>
    <row r="2073" spans="1:20" hidden="1" x14ac:dyDescent="0.3">
      <c r="A2073" t="s">
        <v>7983</v>
      </c>
      <c r="B2073" t="s">
        <v>7984</v>
      </c>
      <c r="C2073" s="1" t="str">
        <f t="shared" si="338"/>
        <v>21:0699</v>
      </c>
      <c r="D2073" s="1" t="str">
        <f t="shared" ref="D2073:D2083" si="343">HYPERLINK("https://geochem.nrcan.gc.ca/cdogs/content/svy/svy210211_e.htm", "21:0211")</f>
        <v>21:0211</v>
      </c>
      <c r="E2073" t="s">
        <v>7985</v>
      </c>
      <c r="F2073" t="s">
        <v>7986</v>
      </c>
      <c r="H2073">
        <v>49.933712100000001</v>
      </c>
      <c r="I2073">
        <v>-93.873350400000007</v>
      </c>
      <c r="J2073" s="1" t="str">
        <f t="shared" ref="J2073:J2083" si="344">HYPERLINK("https://geochem.nrcan.gc.ca/cdogs/content/kwd/kwd020016_e.htm", "Fluid (lake)")</f>
        <v>Fluid (lake)</v>
      </c>
      <c r="K2073" s="1" t="str">
        <f t="shared" ref="K2073:K2083" si="345">HYPERLINK("https://geochem.nrcan.gc.ca/cdogs/content/kwd/kwd080007_e.htm", "Untreated Water")</f>
        <v>Untreated Water</v>
      </c>
      <c r="L2073">
        <v>2</v>
      </c>
      <c r="M2073" t="s">
        <v>88</v>
      </c>
      <c r="N2073">
        <v>33</v>
      </c>
      <c r="O2073">
        <v>20</v>
      </c>
      <c r="P2073">
        <v>5.4</v>
      </c>
      <c r="Q2073">
        <v>2.5000000000000001E-2</v>
      </c>
      <c r="R2073">
        <v>1.4</v>
      </c>
      <c r="S2073">
        <v>0.92</v>
      </c>
      <c r="T2073">
        <v>3</v>
      </c>
    </row>
    <row r="2074" spans="1:20" hidden="1" x14ac:dyDescent="0.3">
      <c r="A2074" t="s">
        <v>7987</v>
      </c>
      <c r="B2074" t="s">
        <v>7988</v>
      </c>
      <c r="C2074" s="1" t="str">
        <f t="shared" si="338"/>
        <v>21:0699</v>
      </c>
      <c r="D2074" s="1" t="str">
        <f t="shared" si="343"/>
        <v>21:0211</v>
      </c>
      <c r="E2074" t="s">
        <v>7989</v>
      </c>
      <c r="F2074" t="s">
        <v>7990</v>
      </c>
      <c r="H2074">
        <v>49.901840999999997</v>
      </c>
      <c r="I2074">
        <v>-93.8349118</v>
      </c>
      <c r="J2074" s="1" t="str">
        <f t="shared" si="344"/>
        <v>Fluid (lake)</v>
      </c>
      <c r="K2074" s="1" t="str">
        <f t="shared" si="345"/>
        <v>Untreated Water</v>
      </c>
      <c r="L2074">
        <v>2</v>
      </c>
      <c r="M2074" t="s">
        <v>93</v>
      </c>
      <c r="N2074">
        <v>34</v>
      </c>
      <c r="O2074">
        <v>10</v>
      </c>
      <c r="P2074">
        <v>5.3</v>
      </c>
      <c r="Q2074">
        <v>2.5000000000000001E-2</v>
      </c>
      <c r="R2074">
        <v>1.3</v>
      </c>
      <c r="S2074">
        <v>1.05</v>
      </c>
      <c r="T2074">
        <v>3</v>
      </c>
    </row>
    <row r="2075" spans="1:20" hidden="1" x14ac:dyDescent="0.3">
      <c r="A2075" t="s">
        <v>7991</v>
      </c>
      <c r="B2075" t="s">
        <v>7992</v>
      </c>
      <c r="C2075" s="1" t="str">
        <f t="shared" si="338"/>
        <v>21:0699</v>
      </c>
      <c r="D2075" s="1" t="str">
        <f t="shared" si="343"/>
        <v>21:0211</v>
      </c>
      <c r="E2075" t="s">
        <v>7993</v>
      </c>
      <c r="F2075" t="s">
        <v>7994</v>
      </c>
      <c r="H2075">
        <v>49.940104599999998</v>
      </c>
      <c r="I2075">
        <v>-93.835921400000004</v>
      </c>
      <c r="J2075" s="1" t="str">
        <f t="shared" si="344"/>
        <v>Fluid (lake)</v>
      </c>
      <c r="K2075" s="1" t="str">
        <f t="shared" si="345"/>
        <v>Untreated Water</v>
      </c>
      <c r="L2075">
        <v>2</v>
      </c>
      <c r="M2075" t="s">
        <v>98</v>
      </c>
      <c r="N2075">
        <v>35</v>
      </c>
      <c r="O2075">
        <v>40</v>
      </c>
      <c r="P2075">
        <v>5.5</v>
      </c>
      <c r="Q2075">
        <v>2.5000000000000001E-2</v>
      </c>
      <c r="R2075">
        <v>2.1</v>
      </c>
      <c r="S2075">
        <v>0.96</v>
      </c>
      <c r="T2075">
        <v>7</v>
      </c>
    </row>
    <row r="2076" spans="1:20" hidden="1" x14ac:dyDescent="0.3">
      <c r="A2076" t="s">
        <v>7995</v>
      </c>
      <c r="B2076" t="s">
        <v>7996</v>
      </c>
      <c r="C2076" s="1" t="str">
        <f t="shared" si="338"/>
        <v>21:0699</v>
      </c>
      <c r="D2076" s="1" t="str">
        <f t="shared" si="343"/>
        <v>21:0211</v>
      </c>
      <c r="E2076" t="s">
        <v>7997</v>
      </c>
      <c r="F2076" t="s">
        <v>7998</v>
      </c>
      <c r="H2076">
        <v>49.965065299999999</v>
      </c>
      <c r="I2076">
        <v>-93.818115599999999</v>
      </c>
      <c r="J2076" s="1" t="str">
        <f t="shared" si="344"/>
        <v>Fluid (lake)</v>
      </c>
      <c r="K2076" s="1" t="str">
        <f t="shared" si="345"/>
        <v>Untreated Water</v>
      </c>
      <c r="L2076">
        <v>2</v>
      </c>
      <c r="M2076" t="s">
        <v>103</v>
      </c>
      <c r="N2076">
        <v>36</v>
      </c>
      <c r="O2076">
        <v>30</v>
      </c>
      <c r="P2076">
        <v>5.5</v>
      </c>
      <c r="Q2076">
        <v>2.5000000000000001E-2</v>
      </c>
      <c r="R2076">
        <v>1.8</v>
      </c>
      <c r="S2076">
        <v>1.08</v>
      </c>
      <c r="T2076">
        <v>7</v>
      </c>
    </row>
    <row r="2077" spans="1:20" hidden="1" x14ac:dyDescent="0.3">
      <c r="A2077" t="s">
        <v>7999</v>
      </c>
      <c r="B2077" t="s">
        <v>8000</v>
      </c>
      <c r="C2077" s="1" t="str">
        <f t="shared" si="338"/>
        <v>21:0699</v>
      </c>
      <c r="D2077" s="1" t="str">
        <f t="shared" si="343"/>
        <v>21:0211</v>
      </c>
      <c r="E2077" t="s">
        <v>8001</v>
      </c>
      <c r="F2077" t="s">
        <v>8002</v>
      </c>
      <c r="H2077">
        <v>49.997895499999998</v>
      </c>
      <c r="I2077">
        <v>-93.834286000000006</v>
      </c>
      <c r="J2077" s="1" t="str">
        <f t="shared" si="344"/>
        <v>Fluid (lake)</v>
      </c>
      <c r="K2077" s="1" t="str">
        <f t="shared" si="345"/>
        <v>Untreated Water</v>
      </c>
      <c r="L2077">
        <v>2</v>
      </c>
      <c r="M2077" t="s">
        <v>108</v>
      </c>
      <c r="N2077">
        <v>37</v>
      </c>
      <c r="O2077">
        <v>30</v>
      </c>
      <c r="P2077">
        <v>5.6</v>
      </c>
      <c r="Q2077">
        <v>2.5000000000000001E-2</v>
      </c>
      <c r="R2077">
        <v>3</v>
      </c>
      <c r="S2077">
        <v>1.32</v>
      </c>
      <c r="T2077">
        <v>10</v>
      </c>
    </row>
    <row r="2078" spans="1:20" hidden="1" x14ac:dyDescent="0.3">
      <c r="A2078" t="s">
        <v>8003</v>
      </c>
      <c r="B2078" t="s">
        <v>8004</v>
      </c>
      <c r="C2078" s="1" t="str">
        <f t="shared" si="338"/>
        <v>21:0699</v>
      </c>
      <c r="D2078" s="1" t="str">
        <f t="shared" si="343"/>
        <v>21:0211</v>
      </c>
      <c r="E2078" t="s">
        <v>8005</v>
      </c>
      <c r="F2078" t="s">
        <v>8006</v>
      </c>
      <c r="H2078">
        <v>49.971486800000001</v>
      </c>
      <c r="I2078">
        <v>-93.781799500000005</v>
      </c>
      <c r="J2078" s="1" t="str">
        <f t="shared" si="344"/>
        <v>Fluid (lake)</v>
      </c>
      <c r="K2078" s="1" t="str">
        <f t="shared" si="345"/>
        <v>Untreated Water</v>
      </c>
      <c r="L2078">
        <v>2</v>
      </c>
      <c r="M2078" t="s">
        <v>113</v>
      </c>
      <c r="N2078">
        <v>38</v>
      </c>
      <c r="O2078">
        <v>20</v>
      </c>
      <c r="P2078">
        <v>5.5</v>
      </c>
      <c r="Q2078">
        <v>2.5000000000000001E-2</v>
      </c>
      <c r="R2078">
        <v>2.2000000000000002</v>
      </c>
      <c r="S2078">
        <v>1.08</v>
      </c>
      <c r="T2078">
        <v>6</v>
      </c>
    </row>
    <row r="2079" spans="1:20" hidden="1" x14ac:dyDescent="0.3">
      <c r="A2079" t="s">
        <v>8007</v>
      </c>
      <c r="B2079" t="s">
        <v>8008</v>
      </c>
      <c r="C2079" s="1" t="str">
        <f t="shared" si="338"/>
        <v>21:0699</v>
      </c>
      <c r="D2079" s="1" t="str">
        <f t="shared" si="343"/>
        <v>21:0211</v>
      </c>
      <c r="E2079" t="s">
        <v>8009</v>
      </c>
      <c r="F2079" t="s">
        <v>8010</v>
      </c>
      <c r="H2079">
        <v>49.9911447</v>
      </c>
      <c r="I2079">
        <v>-93.741395299999994</v>
      </c>
      <c r="J2079" s="1" t="str">
        <f t="shared" si="344"/>
        <v>Fluid (lake)</v>
      </c>
      <c r="K2079" s="1" t="str">
        <f t="shared" si="345"/>
        <v>Untreated Water</v>
      </c>
      <c r="L2079">
        <v>3</v>
      </c>
      <c r="M2079" t="s">
        <v>24</v>
      </c>
      <c r="N2079">
        <v>39</v>
      </c>
      <c r="O2079">
        <v>30</v>
      </c>
      <c r="P2079">
        <v>5.7</v>
      </c>
      <c r="Q2079">
        <v>2.5000000000000001E-2</v>
      </c>
      <c r="R2079">
        <v>4.7</v>
      </c>
      <c r="S2079">
        <v>1.6</v>
      </c>
      <c r="T2079">
        <v>14</v>
      </c>
    </row>
    <row r="2080" spans="1:20" hidden="1" x14ac:dyDescent="0.3">
      <c r="A2080" t="s">
        <v>8011</v>
      </c>
      <c r="B2080" t="s">
        <v>8012</v>
      </c>
      <c r="C2080" s="1" t="str">
        <f t="shared" si="338"/>
        <v>21:0699</v>
      </c>
      <c r="D2080" s="1" t="str">
        <f t="shared" si="343"/>
        <v>21:0211</v>
      </c>
      <c r="E2080" t="s">
        <v>8009</v>
      </c>
      <c r="F2080" t="s">
        <v>8013</v>
      </c>
      <c r="H2080">
        <v>49.9911447</v>
      </c>
      <c r="I2080">
        <v>-93.741395299999994</v>
      </c>
      <c r="J2080" s="1" t="str">
        <f t="shared" si="344"/>
        <v>Fluid (lake)</v>
      </c>
      <c r="K2080" s="1" t="str">
        <f t="shared" si="345"/>
        <v>Untreated Water</v>
      </c>
      <c r="L2080">
        <v>3</v>
      </c>
      <c r="M2080" t="s">
        <v>28</v>
      </c>
      <c r="N2080">
        <v>40</v>
      </c>
      <c r="O2080">
        <v>20</v>
      </c>
      <c r="P2080">
        <v>5.7</v>
      </c>
      <c r="Q2080">
        <v>2.5000000000000001E-2</v>
      </c>
      <c r="R2080">
        <v>4.3</v>
      </c>
      <c r="S2080">
        <v>1.48</v>
      </c>
      <c r="T2080">
        <v>15</v>
      </c>
    </row>
    <row r="2081" spans="1:20" hidden="1" x14ac:dyDescent="0.3">
      <c r="A2081" t="s">
        <v>8014</v>
      </c>
      <c r="B2081" t="s">
        <v>8015</v>
      </c>
      <c r="C2081" s="1" t="str">
        <f t="shared" si="338"/>
        <v>21:0699</v>
      </c>
      <c r="D2081" s="1" t="str">
        <f t="shared" si="343"/>
        <v>21:0211</v>
      </c>
      <c r="E2081" t="s">
        <v>8016</v>
      </c>
      <c r="F2081" t="s">
        <v>8017</v>
      </c>
      <c r="H2081">
        <v>49.992808199999999</v>
      </c>
      <c r="I2081">
        <v>-93.7040449</v>
      </c>
      <c r="J2081" s="1" t="str">
        <f t="shared" si="344"/>
        <v>Fluid (lake)</v>
      </c>
      <c r="K2081" s="1" t="str">
        <f t="shared" si="345"/>
        <v>Untreated Water</v>
      </c>
      <c r="L2081">
        <v>3</v>
      </c>
      <c r="M2081" t="s">
        <v>33</v>
      </c>
      <c r="N2081">
        <v>41</v>
      </c>
      <c r="O2081">
        <v>20</v>
      </c>
      <c r="P2081">
        <v>5.7</v>
      </c>
      <c r="Q2081">
        <v>2.5000000000000001E-2</v>
      </c>
      <c r="R2081">
        <v>3.8</v>
      </c>
      <c r="S2081">
        <v>1.4</v>
      </c>
      <c r="T2081">
        <v>17</v>
      </c>
    </row>
    <row r="2082" spans="1:20" hidden="1" x14ac:dyDescent="0.3">
      <c r="A2082" t="s">
        <v>8018</v>
      </c>
      <c r="B2082" t="s">
        <v>8019</v>
      </c>
      <c r="C2082" s="1" t="str">
        <f t="shared" si="338"/>
        <v>21:0699</v>
      </c>
      <c r="D2082" s="1" t="str">
        <f t="shared" si="343"/>
        <v>21:0211</v>
      </c>
      <c r="E2082" t="s">
        <v>8020</v>
      </c>
      <c r="F2082" t="s">
        <v>8021</v>
      </c>
      <c r="H2082">
        <v>49.989119299999999</v>
      </c>
      <c r="I2082">
        <v>-93.631016700000004</v>
      </c>
      <c r="J2082" s="1" t="str">
        <f t="shared" si="344"/>
        <v>Fluid (lake)</v>
      </c>
      <c r="K2082" s="1" t="str">
        <f t="shared" si="345"/>
        <v>Untreated Water</v>
      </c>
      <c r="L2082">
        <v>3</v>
      </c>
      <c r="M2082" t="s">
        <v>38</v>
      </c>
      <c r="N2082">
        <v>42</v>
      </c>
      <c r="O2082">
        <v>20</v>
      </c>
      <c r="P2082">
        <v>5.7</v>
      </c>
      <c r="Q2082">
        <v>2.5000000000000001E-2</v>
      </c>
      <c r="R2082">
        <v>4.7</v>
      </c>
      <c r="S2082">
        <v>2.0499999999999998</v>
      </c>
      <c r="T2082">
        <v>16</v>
      </c>
    </row>
    <row r="2083" spans="1:20" hidden="1" x14ac:dyDescent="0.3">
      <c r="A2083" t="s">
        <v>8022</v>
      </c>
      <c r="B2083" t="s">
        <v>8023</v>
      </c>
      <c r="C2083" s="1" t="str">
        <f t="shared" si="338"/>
        <v>21:0699</v>
      </c>
      <c r="D2083" s="1" t="str">
        <f t="shared" si="343"/>
        <v>21:0211</v>
      </c>
      <c r="E2083" t="s">
        <v>8024</v>
      </c>
      <c r="F2083" t="s">
        <v>8025</v>
      </c>
      <c r="H2083">
        <v>49.981126799999998</v>
      </c>
      <c r="I2083">
        <v>-93.554895299999998</v>
      </c>
      <c r="J2083" s="1" t="str">
        <f t="shared" si="344"/>
        <v>Fluid (lake)</v>
      </c>
      <c r="K2083" s="1" t="str">
        <f t="shared" si="345"/>
        <v>Untreated Water</v>
      </c>
      <c r="L2083">
        <v>3</v>
      </c>
      <c r="M2083" t="s">
        <v>43</v>
      </c>
      <c r="N2083">
        <v>43</v>
      </c>
      <c r="O2083">
        <v>30</v>
      </c>
      <c r="P2083">
        <v>6.4</v>
      </c>
      <c r="Q2083">
        <v>2.5000000000000001E-2</v>
      </c>
      <c r="R2083">
        <v>17.5</v>
      </c>
      <c r="S2083">
        <v>6</v>
      </c>
      <c r="T2083">
        <v>72</v>
      </c>
    </row>
    <row r="2084" spans="1:20" hidden="1" x14ac:dyDescent="0.3">
      <c r="A2084" t="s">
        <v>8026</v>
      </c>
      <c r="B2084" t="s">
        <v>8027</v>
      </c>
      <c r="C2084" s="1" t="str">
        <f t="shared" si="338"/>
        <v>21:0699</v>
      </c>
      <c r="D2084" s="1" t="str">
        <f>HYPERLINK("https://geochem.nrcan.gc.ca/cdogs/content/svy/svy_e.htm", "")</f>
        <v/>
      </c>
      <c r="G2084" s="1" t="str">
        <f>HYPERLINK("https://geochem.nrcan.gc.ca/cdogs/content/cr_/cr_00082_e.htm", "82")</f>
        <v>82</v>
      </c>
      <c r="J2084" t="s">
        <v>46</v>
      </c>
      <c r="K2084" t="s">
        <v>47</v>
      </c>
      <c r="L2084">
        <v>3</v>
      </c>
      <c r="M2084" t="s">
        <v>48</v>
      </c>
      <c r="N2084">
        <v>44</v>
      </c>
      <c r="O2084">
        <v>60</v>
      </c>
      <c r="P2084">
        <v>6.1</v>
      </c>
      <c r="Q2084">
        <v>0.44</v>
      </c>
      <c r="R2084">
        <v>16.5</v>
      </c>
      <c r="S2084">
        <v>2.6</v>
      </c>
      <c r="T2084">
        <v>36</v>
      </c>
    </row>
    <row r="2085" spans="1:20" hidden="1" x14ac:dyDescent="0.3">
      <c r="A2085" t="s">
        <v>8028</v>
      </c>
      <c r="B2085" t="s">
        <v>8029</v>
      </c>
      <c r="C2085" s="1" t="str">
        <f t="shared" si="338"/>
        <v>21:0699</v>
      </c>
      <c r="D2085" s="1" t="str">
        <f t="shared" ref="D2085:D2107" si="346">HYPERLINK("https://geochem.nrcan.gc.ca/cdogs/content/svy/svy210211_e.htm", "21:0211")</f>
        <v>21:0211</v>
      </c>
      <c r="E2085" t="s">
        <v>8030</v>
      </c>
      <c r="F2085" t="s">
        <v>8031</v>
      </c>
      <c r="H2085">
        <v>49.983193100000001</v>
      </c>
      <c r="I2085">
        <v>-93.465536200000003</v>
      </c>
      <c r="J2085" s="1" t="str">
        <f t="shared" ref="J2085:J2107" si="347">HYPERLINK("https://geochem.nrcan.gc.ca/cdogs/content/kwd/kwd020016_e.htm", "Fluid (lake)")</f>
        <v>Fluid (lake)</v>
      </c>
      <c r="K2085" s="1" t="str">
        <f t="shared" ref="K2085:K2107" si="348">HYPERLINK("https://geochem.nrcan.gc.ca/cdogs/content/kwd/kwd080007_e.htm", "Untreated Water")</f>
        <v>Untreated Water</v>
      </c>
      <c r="L2085">
        <v>3</v>
      </c>
      <c r="M2085" t="s">
        <v>53</v>
      </c>
      <c r="N2085">
        <v>45</v>
      </c>
      <c r="O2085">
        <v>30</v>
      </c>
      <c r="P2085">
        <v>6.1</v>
      </c>
      <c r="Q2085">
        <v>2.5000000000000001E-2</v>
      </c>
      <c r="R2085">
        <v>12</v>
      </c>
      <c r="S2085">
        <v>4.5999999999999996</v>
      </c>
      <c r="T2085">
        <v>50</v>
      </c>
    </row>
    <row r="2086" spans="1:20" hidden="1" x14ac:dyDescent="0.3">
      <c r="A2086" t="s">
        <v>8032</v>
      </c>
      <c r="B2086" t="s">
        <v>8033</v>
      </c>
      <c r="C2086" s="1" t="str">
        <f t="shared" si="338"/>
        <v>21:0699</v>
      </c>
      <c r="D2086" s="1" t="str">
        <f t="shared" si="346"/>
        <v>21:0211</v>
      </c>
      <c r="E2086" t="s">
        <v>8034</v>
      </c>
      <c r="F2086" t="s">
        <v>8035</v>
      </c>
      <c r="H2086">
        <v>49.986621499999998</v>
      </c>
      <c r="I2086">
        <v>-93.439818200000005</v>
      </c>
      <c r="J2086" s="1" t="str">
        <f t="shared" si="347"/>
        <v>Fluid (lake)</v>
      </c>
      <c r="K2086" s="1" t="str">
        <f t="shared" si="348"/>
        <v>Untreated Water</v>
      </c>
      <c r="L2086">
        <v>3</v>
      </c>
      <c r="M2086" t="s">
        <v>58</v>
      </c>
      <c r="N2086">
        <v>46</v>
      </c>
      <c r="O2086">
        <v>20</v>
      </c>
      <c r="P2086">
        <v>5.9</v>
      </c>
      <c r="Q2086">
        <v>2.5000000000000001E-2</v>
      </c>
      <c r="R2086">
        <v>6.3</v>
      </c>
      <c r="S2086">
        <v>3.32</v>
      </c>
      <c r="T2086">
        <v>26</v>
      </c>
    </row>
    <row r="2087" spans="1:20" hidden="1" x14ac:dyDescent="0.3">
      <c r="A2087" t="s">
        <v>8036</v>
      </c>
      <c r="B2087" t="s">
        <v>8037</v>
      </c>
      <c r="C2087" s="1" t="str">
        <f t="shared" si="338"/>
        <v>21:0699</v>
      </c>
      <c r="D2087" s="1" t="str">
        <f t="shared" si="346"/>
        <v>21:0211</v>
      </c>
      <c r="E2087" t="s">
        <v>8038</v>
      </c>
      <c r="F2087" t="s">
        <v>8039</v>
      </c>
      <c r="H2087">
        <v>49.9291038</v>
      </c>
      <c r="I2087">
        <v>-93.402539599999997</v>
      </c>
      <c r="J2087" s="1" t="str">
        <f t="shared" si="347"/>
        <v>Fluid (lake)</v>
      </c>
      <c r="K2087" s="1" t="str">
        <f t="shared" si="348"/>
        <v>Untreated Water</v>
      </c>
      <c r="L2087">
        <v>3</v>
      </c>
      <c r="M2087" t="s">
        <v>63</v>
      </c>
      <c r="N2087">
        <v>47</v>
      </c>
      <c r="O2087">
        <v>20</v>
      </c>
      <c r="P2087">
        <v>6</v>
      </c>
      <c r="Q2087">
        <v>2.5000000000000001E-2</v>
      </c>
      <c r="R2087">
        <v>12.5</v>
      </c>
      <c r="S2087">
        <v>3.88</v>
      </c>
      <c r="T2087">
        <v>33</v>
      </c>
    </row>
    <row r="2088" spans="1:20" hidden="1" x14ac:dyDescent="0.3">
      <c r="A2088" t="s">
        <v>8040</v>
      </c>
      <c r="B2088" t="s">
        <v>8041</v>
      </c>
      <c r="C2088" s="1" t="str">
        <f t="shared" si="338"/>
        <v>21:0699</v>
      </c>
      <c r="D2088" s="1" t="str">
        <f t="shared" si="346"/>
        <v>21:0211</v>
      </c>
      <c r="E2088" t="s">
        <v>8042</v>
      </c>
      <c r="F2088" t="s">
        <v>8043</v>
      </c>
      <c r="H2088">
        <v>49.916316199999997</v>
      </c>
      <c r="I2088">
        <v>-93.443817199999998</v>
      </c>
      <c r="J2088" s="1" t="str">
        <f t="shared" si="347"/>
        <v>Fluid (lake)</v>
      </c>
      <c r="K2088" s="1" t="str">
        <f t="shared" si="348"/>
        <v>Untreated Water</v>
      </c>
      <c r="L2088">
        <v>3</v>
      </c>
      <c r="M2088" t="s">
        <v>68</v>
      </c>
      <c r="N2088">
        <v>48</v>
      </c>
      <c r="O2088">
        <v>30</v>
      </c>
      <c r="P2088">
        <v>6.2</v>
      </c>
      <c r="Q2088">
        <v>2.5000000000000001E-2</v>
      </c>
      <c r="R2088">
        <v>13.5</v>
      </c>
      <c r="S2088">
        <v>4.4000000000000004</v>
      </c>
      <c r="T2088">
        <v>46</v>
      </c>
    </row>
    <row r="2089" spans="1:20" hidden="1" x14ac:dyDescent="0.3">
      <c r="A2089" t="s">
        <v>8044</v>
      </c>
      <c r="B2089" t="s">
        <v>8045</v>
      </c>
      <c r="C2089" s="1" t="str">
        <f t="shared" si="338"/>
        <v>21:0699</v>
      </c>
      <c r="D2089" s="1" t="str">
        <f t="shared" si="346"/>
        <v>21:0211</v>
      </c>
      <c r="E2089" t="s">
        <v>8046</v>
      </c>
      <c r="F2089" t="s">
        <v>8047</v>
      </c>
      <c r="H2089">
        <v>49.937650900000001</v>
      </c>
      <c r="I2089">
        <v>-93.492731500000005</v>
      </c>
      <c r="J2089" s="1" t="str">
        <f t="shared" si="347"/>
        <v>Fluid (lake)</v>
      </c>
      <c r="K2089" s="1" t="str">
        <f t="shared" si="348"/>
        <v>Untreated Water</v>
      </c>
      <c r="L2089">
        <v>3</v>
      </c>
      <c r="M2089" t="s">
        <v>73</v>
      </c>
      <c r="N2089">
        <v>49</v>
      </c>
      <c r="O2089">
        <v>30</v>
      </c>
      <c r="P2089">
        <v>6.3</v>
      </c>
      <c r="Q2089">
        <v>0.68</v>
      </c>
      <c r="R2089">
        <v>20</v>
      </c>
      <c r="S2089">
        <v>5.4</v>
      </c>
      <c r="T2089">
        <v>77</v>
      </c>
    </row>
    <row r="2090" spans="1:20" hidden="1" x14ac:dyDescent="0.3">
      <c r="A2090" t="s">
        <v>8048</v>
      </c>
      <c r="B2090" t="s">
        <v>8049</v>
      </c>
      <c r="C2090" s="1" t="str">
        <f t="shared" si="338"/>
        <v>21:0699</v>
      </c>
      <c r="D2090" s="1" t="str">
        <f t="shared" si="346"/>
        <v>21:0211</v>
      </c>
      <c r="E2090" t="s">
        <v>8050</v>
      </c>
      <c r="F2090" t="s">
        <v>8051</v>
      </c>
      <c r="H2090">
        <v>49.9189018</v>
      </c>
      <c r="I2090">
        <v>-93.536406200000002</v>
      </c>
      <c r="J2090" s="1" t="str">
        <f t="shared" si="347"/>
        <v>Fluid (lake)</v>
      </c>
      <c r="K2090" s="1" t="str">
        <f t="shared" si="348"/>
        <v>Untreated Water</v>
      </c>
      <c r="L2090">
        <v>3</v>
      </c>
      <c r="M2090" t="s">
        <v>78</v>
      </c>
      <c r="N2090">
        <v>50</v>
      </c>
      <c r="O2090">
        <v>20</v>
      </c>
      <c r="P2090">
        <v>5.9</v>
      </c>
      <c r="Q2090">
        <v>2.5000000000000001E-2</v>
      </c>
      <c r="R2090">
        <v>7.5</v>
      </c>
      <c r="S2090">
        <v>2.52</v>
      </c>
      <c r="T2090">
        <v>26</v>
      </c>
    </row>
    <row r="2091" spans="1:20" hidden="1" x14ac:dyDescent="0.3">
      <c r="A2091" t="s">
        <v>8052</v>
      </c>
      <c r="B2091" t="s">
        <v>8053</v>
      </c>
      <c r="C2091" s="1" t="str">
        <f t="shared" si="338"/>
        <v>21:0699</v>
      </c>
      <c r="D2091" s="1" t="str">
        <f t="shared" si="346"/>
        <v>21:0211</v>
      </c>
      <c r="E2091" t="s">
        <v>8054</v>
      </c>
      <c r="F2091" t="s">
        <v>8055</v>
      </c>
      <c r="H2091">
        <v>49.942908799999998</v>
      </c>
      <c r="I2091">
        <v>-93.577313000000004</v>
      </c>
      <c r="J2091" s="1" t="str">
        <f t="shared" si="347"/>
        <v>Fluid (lake)</v>
      </c>
      <c r="K2091" s="1" t="str">
        <f t="shared" si="348"/>
        <v>Untreated Water</v>
      </c>
      <c r="L2091">
        <v>3</v>
      </c>
      <c r="M2091" t="s">
        <v>83</v>
      </c>
      <c r="N2091">
        <v>51</v>
      </c>
      <c r="O2091">
        <v>20</v>
      </c>
      <c r="P2091">
        <v>5.9</v>
      </c>
      <c r="Q2091">
        <v>2.5000000000000001E-2</v>
      </c>
      <c r="R2091">
        <v>7.3</v>
      </c>
      <c r="S2091">
        <v>2.3199999999999998</v>
      </c>
      <c r="T2091">
        <v>27</v>
      </c>
    </row>
    <row r="2092" spans="1:20" hidden="1" x14ac:dyDescent="0.3">
      <c r="A2092" t="s">
        <v>8056</v>
      </c>
      <c r="B2092" t="s">
        <v>8057</v>
      </c>
      <c r="C2092" s="1" t="str">
        <f t="shared" si="338"/>
        <v>21:0699</v>
      </c>
      <c r="D2092" s="1" t="str">
        <f t="shared" si="346"/>
        <v>21:0211</v>
      </c>
      <c r="E2092" t="s">
        <v>8058</v>
      </c>
      <c r="F2092" t="s">
        <v>8059</v>
      </c>
      <c r="H2092">
        <v>49.955059599999998</v>
      </c>
      <c r="I2092">
        <v>-93.543931299999997</v>
      </c>
      <c r="J2092" s="1" t="str">
        <f t="shared" si="347"/>
        <v>Fluid (lake)</v>
      </c>
      <c r="K2092" s="1" t="str">
        <f t="shared" si="348"/>
        <v>Untreated Water</v>
      </c>
      <c r="L2092">
        <v>3</v>
      </c>
      <c r="M2092" t="s">
        <v>88</v>
      </c>
      <c r="N2092">
        <v>52</v>
      </c>
      <c r="O2092">
        <v>20</v>
      </c>
      <c r="P2092">
        <v>5.8</v>
      </c>
      <c r="Q2092">
        <v>2.5000000000000001E-2</v>
      </c>
      <c r="R2092">
        <v>7.7</v>
      </c>
      <c r="S2092">
        <v>2.4</v>
      </c>
      <c r="T2092">
        <v>27</v>
      </c>
    </row>
    <row r="2093" spans="1:20" hidden="1" x14ac:dyDescent="0.3">
      <c r="A2093" t="s">
        <v>8060</v>
      </c>
      <c r="B2093" t="s">
        <v>8061</v>
      </c>
      <c r="C2093" s="1" t="str">
        <f t="shared" si="338"/>
        <v>21:0699</v>
      </c>
      <c r="D2093" s="1" t="str">
        <f t="shared" si="346"/>
        <v>21:0211</v>
      </c>
      <c r="E2093" t="s">
        <v>8062</v>
      </c>
      <c r="F2093" t="s">
        <v>8063</v>
      </c>
      <c r="H2093">
        <v>49.9715597</v>
      </c>
      <c r="I2093">
        <v>-93.587180200000006</v>
      </c>
      <c r="J2093" s="1" t="str">
        <f t="shared" si="347"/>
        <v>Fluid (lake)</v>
      </c>
      <c r="K2093" s="1" t="str">
        <f t="shared" si="348"/>
        <v>Untreated Water</v>
      </c>
      <c r="L2093">
        <v>3</v>
      </c>
      <c r="M2093" t="s">
        <v>93</v>
      </c>
      <c r="N2093">
        <v>53</v>
      </c>
      <c r="O2093">
        <v>20</v>
      </c>
      <c r="P2093">
        <v>5.7</v>
      </c>
      <c r="Q2093">
        <v>2.5000000000000001E-2</v>
      </c>
      <c r="R2093">
        <v>3.3</v>
      </c>
      <c r="S2093">
        <v>1.48</v>
      </c>
      <c r="T2093">
        <v>12</v>
      </c>
    </row>
    <row r="2094" spans="1:20" hidden="1" x14ac:dyDescent="0.3">
      <c r="A2094" t="s">
        <v>8064</v>
      </c>
      <c r="B2094" t="s">
        <v>8065</v>
      </c>
      <c r="C2094" s="1" t="str">
        <f t="shared" si="338"/>
        <v>21:0699</v>
      </c>
      <c r="D2094" s="1" t="str">
        <f t="shared" si="346"/>
        <v>21:0211</v>
      </c>
      <c r="E2094" t="s">
        <v>8066</v>
      </c>
      <c r="F2094" t="s">
        <v>8067</v>
      </c>
      <c r="H2094">
        <v>49.401248899999999</v>
      </c>
      <c r="I2094">
        <v>-93.993597199999996</v>
      </c>
      <c r="J2094" s="1" t="str">
        <f t="shared" si="347"/>
        <v>Fluid (lake)</v>
      </c>
      <c r="K2094" s="1" t="str">
        <f t="shared" si="348"/>
        <v>Untreated Water</v>
      </c>
      <c r="L2094">
        <v>3</v>
      </c>
      <c r="M2094" t="s">
        <v>98</v>
      </c>
      <c r="N2094">
        <v>54</v>
      </c>
      <c r="O2094">
        <v>20</v>
      </c>
      <c r="P2094">
        <v>6</v>
      </c>
      <c r="Q2094">
        <v>2.5000000000000001E-2</v>
      </c>
      <c r="R2094">
        <v>13.5</v>
      </c>
      <c r="S2094">
        <v>2.2000000000000002</v>
      </c>
      <c r="T2094">
        <v>35</v>
      </c>
    </row>
    <row r="2095" spans="1:20" hidden="1" x14ac:dyDescent="0.3">
      <c r="A2095" t="s">
        <v>8068</v>
      </c>
      <c r="B2095" t="s">
        <v>8069</v>
      </c>
      <c r="C2095" s="1" t="str">
        <f t="shared" si="338"/>
        <v>21:0699</v>
      </c>
      <c r="D2095" s="1" t="str">
        <f t="shared" si="346"/>
        <v>21:0211</v>
      </c>
      <c r="E2095" t="s">
        <v>8070</v>
      </c>
      <c r="F2095" t="s">
        <v>8071</v>
      </c>
      <c r="H2095">
        <v>49.458054799999999</v>
      </c>
      <c r="I2095">
        <v>-93.924024099999997</v>
      </c>
      <c r="J2095" s="1" t="str">
        <f t="shared" si="347"/>
        <v>Fluid (lake)</v>
      </c>
      <c r="K2095" s="1" t="str">
        <f t="shared" si="348"/>
        <v>Untreated Water</v>
      </c>
      <c r="L2095">
        <v>3</v>
      </c>
      <c r="M2095" t="s">
        <v>103</v>
      </c>
      <c r="N2095">
        <v>55</v>
      </c>
      <c r="O2095">
        <v>30</v>
      </c>
      <c r="P2095">
        <v>5.9</v>
      </c>
      <c r="Q2095">
        <v>2.5000000000000001E-2</v>
      </c>
      <c r="R2095">
        <v>6.3</v>
      </c>
      <c r="S2095">
        <v>1.92</v>
      </c>
      <c r="T2095">
        <v>20</v>
      </c>
    </row>
    <row r="2096" spans="1:20" hidden="1" x14ac:dyDescent="0.3">
      <c r="A2096" t="s">
        <v>8072</v>
      </c>
      <c r="B2096" t="s">
        <v>8073</v>
      </c>
      <c r="C2096" s="1" t="str">
        <f t="shared" si="338"/>
        <v>21:0699</v>
      </c>
      <c r="D2096" s="1" t="str">
        <f t="shared" si="346"/>
        <v>21:0211</v>
      </c>
      <c r="E2096" t="s">
        <v>8074</v>
      </c>
      <c r="F2096" t="s">
        <v>8075</v>
      </c>
      <c r="H2096">
        <v>49.496844799999998</v>
      </c>
      <c r="I2096">
        <v>-93.929228699999996</v>
      </c>
      <c r="J2096" s="1" t="str">
        <f t="shared" si="347"/>
        <v>Fluid (lake)</v>
      </c>
      <c r="K2096" s="1" t="str">
        <f t="shared" si="348"/>
        <v>Untreated Water</v>
      </c>
      <c r="L2096">
        <v>3</v>
      </c>
      <c r="M2096" t="s">
        <v>108</v>
      </c>
      <c r="N2096">
        <v>56</v>
      </c>
      <c r="O2096">
        <v>20</v>
      </c>
      <c r="P2096">
        <v>5.6</v>
      </c>
      <c r="Q2096">
        <v>2.5000000000000001E-2</v>
      </c>
      <c r="R2096">
        <v>3.3</v>
      </c>
      <c r="S2096">
        <v>1.36</v>
      </c>
      <c r="T2096">
        <v>12</v>
      </c>
    </row>
    <row r="2097" spans="1:20" hidden="1" x14ac:dyDescent="0.3">
      <c r="A2097" t="s">
        <v>8076</v>
      </c>
      <c r="B2097" t="s">
        <v>8077</v>
      </c>
      <c r="C2097" s="1" t="str">
        <f t="shared" si="338"/>
        <v>21:0699</v>
      </c>
      <c r="D2097" s="1" t="str">
        <f t="shared" si="346"/>
        <v>21:0211</v>
      </c>
      <c r="E2097" t="s">
        <v>8078</v>
      </c>
      <c r="F2097" t="s">
        <v>8079</v>
      </c>
      <c r="H2097">
        <v>49.521513800000001</v>
      </c>
      <c r="I2097">
        <v>-93.912853200000001</v>
      </c>
      <c r="J2097" s="1" t="str">
        <f t="shared" si="347"/>
        <v>Fluid (lake)</v>
      </c>
      <c r="K2097" s="1" t="str">
        <f t="shared" si="348"/>
        <v>Untreated Water</v>
      </c>
      <c r="L2097">
        <v>3</v>
      </c>
      <c r="M2097" t="s">
        <v>113</v>
      </c>
      <c r="N2097">
        <v>57</v>
      </c>
      <c r="O2097">
        <v>20</v>
      </c>
      <c r="P2097">
        <v>5.6</v>
      </c>
      <c r="Q2097">
        <v>2.5000000000000001E-2</v>
      </c>
      <c r="R2097">
        <v>2.5</v>
      </c>
      <c r="S2097">
        <v>1.28</v>
      </c>
      <c r="T2097">
        <v>10</v>
      </c>
    </row>
    <row r="2098" spans="1:20" hidden="1" x14ac:dyDescent="0.3">
      <c r="A2098" t="s">
        <v>8080</v>
      </c>
      <c r="B2098" t="s">
        <v>8081</v>
      </c>
      <c r="C2098" s="1" t="str">
        <f t="shared" si="338"/>
        <v>21:0699</v>
      </c>
      <c r="D2098" s="1" t="str">
        <f t="shared" si="346"/>
        <v>21:0211</v>
      </c>
      <c r="E2098" t="s">
        <v>8082</v>
      </c>
      <c r="F2098" t="s">
        <v>8083</v>
      </c>
      <c r="H2098">
        <v>49.563004599999999</v>
      </c>
      <c r="I2098">
        <v>-93.902923200000004</v>
      </c>
      <c r="J2098" s="1" t="str">
        <f t="shared" si="347"/>
        <v>Fluid (lake)</v>
      </c>
      <c r="K2098" s="1" t="str">
        <f t="shared" si="348"/>
        <v>Untreated Water</v>
      </c>
      <c r="L2098">
        <v>4</v>
      </c>
      <c r="M2098" t="s">
        <v>33</v>
      </c>
      <c r="N2098">
        <v>58</v>
      </c>
      <c r="O2098">
        <v>10</v>
      </c>
      <c r="P2098">
        <v>5.6</v>
      </c>
      <c r="Q2098">
        <v>2.5000000000000001E-2</v>
      </c>
      <c r="R2098">
        <v>2.7</v>
      </c>
      <c r="S2098">
        <v>1.2</v>
      </c>
      <c r="T2098">
        <v>10</v>
      </c>
    </row>
    <row r="2099" spans="1:20" hidden="1" x14ac:dyDescent="0.3">
      <c r="A2099" t="s">
        <v>8084</v>
      </c>
      <c r="B2099" t="s">
        <v>8085</v>
      </c>
      <c r="C2099" s="1" t="str">
        <f t="shared" si="338"/>
        <v>21:0699</v>
      </c>
      <c r="D2099" s="1" t="str">
        <f t="shared" si="346"/>
        <v>21:0211</v>
      </c>
      <c r="E2099" t="s">
        <v>8086</v>
      </c>
      <c r="F2099" t="s">
        <v>8087</v>
      </c>
      <c r="H2099">
        <v>49.578335600000003</v>
      </c>
      <c r="I2099">
        <v>-93.933085599999998</v>
      </c>
      <c r="J2099" s="1" t="str">
        <f t="shared" si="347"/>
        <v>Fluid (lake)</v>
      </c>
      <c r="K2099" s="1" t="str">
        <f t="shared" si="348"/>
        <v>Untreated Water</v>
      </c>
      <c r="L2099">
        <v>4</v>
      </c>
      <c r="M2099" t="s">
        <v>24</v>
      </c>
      <c r="N2099">
        <v>59</v>
      </c>
      <c r="O2099">
        <v>20</v>
      </c>
      <c r="P2099">
        <v>5.8</v>
      </c>
      <c r="Q2099">
        <v>0.35</v>
      </c>
      <c r="R2099">
        <v>4.7</v>
      </c>
      <c r="S2099">
        <v>1.6</v>
      </c>
      <c r="T2099">
        <v>19</v>
      </c>
    </row>
    <row r="2100" spans="1:20" hidden="1" x14ac:dyDescent="0.3">
      <c r="A2100" t="s">
        <v>8088</v>
      </c>
      <c r="B2100" t="s">
        <v>8089</v>
      </c>
      <c r="C2100" s="1" t="str">
        <f t="shared" si="338"/>
        <v>21:0699</v>
      </c>
      <c r="D2100" s="1" t="str">
        <f t="shared" si="346"/>
        <v>21:0211</v>
      </c>
      <c r="E2100" t="s">
        <v>8086</v>
      </c>
      <c r="F2100" t="s">
        <v>8090</v>
      </c>
      <c r="H2100">
        <v>49.578335600000003</v>
      </c>
      <c r="I2100">
        <v>-93.933085599999998</v>
      </c>
      <c r="J2100" s="1" t="str">
        <f t="shared" si="347"/>
        <v>Fluid (lake)</v>
      </c>
      <c r="K2100" s="1" t="str">
        <f t="shared" si="348"/>
        <v>Untreated Water</v>
      </c>
      <c r="L2100">
        <v>4</v>
      </c>
      <c r="M2100" t="s">
        <v>28</v>
      </c>
      <c r="N2100">
        <v>60</v>
      </c>
      <c r="O2100">
        <v>10</v>
      </c>
      <c r="P2100">
        <v>5.8</v>
      </c>
      <c r="Q2100">
        <v>0.36</v>
      </c>
      <c r="R2100">
        <v>5.3</v>
      </c>
      <c r="S2100">
        <v>1.6</v>
      </c>
      <c r="T2100">
        <v>19</v>
      </c>
    </row>
    <row r="2101" spans="1:20" hidden="1" x14ac:dyDescent="0.3">
      <c r="A2101" t="s">
        <v>8091</v>
      </c>
      <c r="B2101" t="s">
        <v>8092</v>
      </c>
      <c r="C2101" s="1" t="str">
        <f t="shared" si="338"/>
        <v>21:0699</v>
      </c>
      <c r="D2101" s="1" t="str">
        <f t="shared" si="346"/>
        <v>21:0211</v>
      </c>
      <c r="E2101" t="s">
        <v>8093</v>
      </c>
      <c r="F2101" t="s">
        <v>8094</v>
      </c>
      <c r="H2101">
        <v>49.610411999999997</v>
      </c>
      <c r="I2101">
        <v>-93.918402099999994</v>
      </c>
      <c r="J2101" s="1" t="str">
        <f t="shared" si="347"/>
        <v>Fluid (lake)</v>
      </c>
      <c r="K2101" s="1" t="str">
        <f t="shared" si="348"/>
        <v>Untreated Water</v>
      </c>
      <c r="L2101">
        <v>4</v>
      </c>
      <c r="M2101" t="s">
        <v>38</v>
      </c>
      <c r="N2101">
        <v>61</v>
      </c>
      <c r="O2101">
        <v>10</v>
      </c>
      <c r="P2101">
        <v>5.6</v>
      </c>
      <c r="Q2101">
        <v>0.11</v>
      </c>
      <c r="R2101">
        <v>2.8</v>
      </c>
      <c r="S2101">
        <v>1.32</v>
      </c>
      <c r="T2101">
        <v>11</v>
      </c>
    </row>
    <row r="2102" spans="1:20" hidden="1" x14ac:dyDescent="0.3">
      <c r="A2102" t="s">
        <v>8095</v>
      </c>
      <c r="B2102" t="s">
        <v>8096</v>
      </c>
      <c r="C2102" s="1" t="str">
        <f t="shared" si="338"/>
        <v>21:0699</v>
      </c>
      <c r="D2102" s="1" t="str">
        <f t="shared" si="346"/>
        <v>21:0211</v>
      </c>
      <c r="E2102" t="s">
        <v>8097</v>
      </c>
      <c r="F2102" t="s">
        <v>8098</v>
      </c>
      <c r="H2102">
        <v>49.642594699999997</v>
      </c>
      <c r="I2102">
        <v>-93.930891700000004</v>
      </c>
      <c r="J2102" s="1" t="str">
        <f t="shared" si="347"/>
        <v>Fluid (lake)</v>
      </c>
      <c r="K2102" s="1" t="str">
        <f t="shared" si="348"/>
        <v>Untreated Water</v>
      </c>
      <c r="L2102">
        <v>4</v>
      </c>
      <c r="M2102" t="s">
        <v>43</v>
      </c>
      <c r="N2102">
        <v>62</v>
      </c>
      <c r="O2102">
        <v>20</v>
      </c>
      <c r="P2102">
        <v>5.5</v>
      </c>
      <c r="Q2102">
        <v>2.5000000000000001E-2</v>
      </c>
      <c r="R2102">
        <v>2.7</v>
      </c>
      <c r="S2102">
        <v>1</v>
      </c>
      <c r="T2102">
        <v>9</v>
      </c>
    </row>
    <row r="2103" spans="1:20" hidden="1" x14ac:dyDescent="0.3">
      <c r="A2103" t="s">
        <v>8099</v>
      </c>
      <c r="B2103" t="s">
        <v>8100</v>
      </c>
      <c r="C2103" s="1" t="str">
        <f t="shared" si="338"/>
        <v>21:0699</v>
      </c>
      <c r="D2103" s="1" t="str">
        <f t="shared" si="346"/>
        <v>21:0211</v>
      </c>
      <c r="E2103" t="s">
        <v>8101</v>
      </c>
      <c r="F2103" t="s">
        <v>8102</v>
      </c>
      <c r="H2103">
        <v>49.6720556</v>
      </c>
      <c r="I2103">
        <v>-93.919271100000003</v>
      </c>
      <c r="J2103" s="1" t="str">
        <f t="shared" si="347"/>
        <v>Fluid (lake)</v>
      </c>
      <c r="K2103" s="1" t="str">
        <f t="shared" si="348"/>
        <v>Untreated Water</v>
      </c>
      <c r="L2103">
        <v>4</v>
      </c>
      <c r="M2103" t="s">
        <v>53</v>
      </c>
      <c r="N2103">
        <v>63</v>
      </c>
      <c r="O2103">
        <v>10</v>
      </c>
      <c r="P2103">
        <v>5.6</v>
      </c>
      <c r="Q2103">
        <v>0.23</v>
      </c>
      <c r="R2103">
        <v>2.7</v>
      </c>
      <c r="S2103">
        <v>1.08</v>
      </c>
      <c r="T2103">
        <v>9</v>
      </c>
    </row>
    <row r="2104" spans="1:20" hidden="1" x14ac:dyDescent="0.3">
      <c r="A2104" t="s">
        <v>8103</v>
      </c>
      <c r="B2104" t="s">
        <v>8104</v>
      </c>
      <c r="C2104" s="1" t="str">
        <f t="shared" si="338"/>
        <v>21:0699</v>
      </c>
      <c r="D2104" s="1" t="str">
        <f t="shared" si="346"/>
        <v>21:0211</v>
      </c>
      <c r="E2104" t="s">
        <v>8105</v>
      </c>
      <c r="F2104" t="s">
        <v>8106</v>
      </c>
      <c r="H2104">
        <v>49.729481399999997</v>
      </c>
      <c r="I2104">
        <v>-93.910947300000004</v>
      </c>
      <c r="J2104" s="1" t="str">
        <f t="shared" si="347"/>
        <v>Fluid (lake)</v>
      </c>
      <c r="K2104" s="1" t="str">
        <f t="shared" si="348"/>
        <v>Untreated Water</v>
      </c>
      <c r="L2104">
        <v>4</v>
      </c>
      <c r="M2104" t="s">
        <v>58</v>
      </c>
      <c r="N2104">
        <v>64</v>
      </c>
      <c r="O2104">
        <v>10</v>
      </c>
      <c r="P2104">
        <v>5.6</v>
      </c>
      <c r="Q2104">
        <v>0.16</v>
      </c>
      <c r="R2104">
        <v>3.3</v>
      </c>
      <c r="S2104">
        <v>1.32</v>
      </c>
      <c r="T2104">
        <v>11</v>
      </c>
    </row>
    <row r="2105" spans="1:20" hidden="1" x14ac:dyDescent="0.3">
      <c r="A2105" t="s">
        <v>8107</v>
      </c>
      <c r="B2105" t="s">
        <v>8108</v>
      </c>
      <c r="C2105" s="1" t="str">
        <f t="shared" ref="C2105:C2168" si="349">HYPERLINK("https://geochem.nrcan.gc.ca/cdogs/content/bdl/bdl210699_e.htm", "21:0699")</f>
        <v>21:0699</v>
      </c>
      <c r="D2105" s="1" t="str">
        <f t="shared" si="346"/>
        <v>21:0211</v>
      </c>
      <c r="E2105" t="s">
        <v>8109</v>
      </c>
      <c r="F2105" t="s">
        <v>8110</v>
      </c>
      <c r="H2105">
        <v>49.749153800000002</v>
      </c>
      <c r="I2105">
        <v>-93.936760699999994</v>
      </c>
      <c r="J2105" s="1" t="str">
        <f t="shared" si="347"/>
        <v>Fluid (lake)</v>
      </c>
      <c r="K2105" s="1" t="str">
        <f t="shared" si="348"/>
        <v>Untreated Water</v>
      </c>
      <c r="L2105">
        <v>4</v>
      </c>
      <c r="M2105" t="s">
        <v>63</v>
      </c>
      <c r="N2105">
        <v>65</v>
      </c>
      <c r="O2105">
        <v>10</v>
      </c>
      <c r="P2105">
        <v>5.5</v>
      </c>
      <c r="Q2105">
        <v>0.22</v>
      </c>
      <c r="R2105">
        <v>2.2999999999999998</v>
      </c>
      <c r="S2105">
        <v>1.32</v>
      </c>
      <c r="T2105">
        <v>7</v>
      </c>
    </row>
    <row r="2106" spans="1:20" hidden="1" x14ac:dyDescent="0.3">
      <c r="A2106" t="s">
        <v>8111</v>
      </c>
      <c r="B2106" t="s">
        <v>8112</v>
      </c>
      <c r="C2106" s="1" t="str">
        <f t="shared" si="349"/>
        <v>21:0699</v>
      </c>
      <c r="D2106" s="1" t="str">
        <f t="shared" si="346"/>
        <v>21:0211</v>
      </c>
      <c r="E2106" t="s">
        <v>8113</v>
      </c>
      <c r="F2106" t="s">
        <v>8114</v>
      </c>
      <c r="H2106">
        <v>49.793145199999998</v>
      </c>
      <c r="I2106">
        <v>-93.923450799999998</v>
      </c>
      <c r="J2106" s="1" t="str">
        <f t="shared" si="347"/>
        <v>Fluid (lake)</v>
      </c>
      <c r="K2106" s="1" t="str">
        <f t="shared" si="348"/>
        <v>Untreated Water</v>
      </c>
      <c r="L2106">
        <v>4</v>
      </c>
      <c r="M2106" t="s">
        <v>68</v>
      </c>
      <c r="N2106">
        <v>66</v>
      </c>
      <c r="O2106">
        <v>10</v>
      </c>
      <c r="P2106">
        <v>5.6</v>
      </c>
      <c r="Q2106">
        <v>2.5000000000000001E-2</v>
      </c>
      <c r="R2106">
        <v>2</v>
      </c>
      <c r="S2106">
        <v>1.08</v>
      </c>
      <c r="T2106">
        <v>9</v>
      </c>
    </row>
    <row r="2107" spans="1:20" hidden="1" x14ac:dyDescent="0.3">
      <c r="A2107" t="s">
        <v>8115</v>
      </c>
      <c r="B2107" t="s">
        <v>8116</v>
      </c>
      <c r="C2107" s="1" t="str">
        <f t="shared" si="349"/>
        <v>21:0699</v>
      </c>
      <c r="D2107" s="1" t="str">
        <f t="shared" si="346"/>
        <v>21:0211</v>
      </c>
      <c r="E2107" t="s">
        <v>8117</v>
      </c>
      <c r="F2107" t="s">
        <v>8118</v>
      </c>
      <c r="H2107">
        <v>49.807567800000001</v>
      </c>
      <c r="I2107">
        <v>-93.9307716</v>
      </c>
      <c r="J2107" s="1" t="str">
        <f t="shared" si="347"/>
        <v>Fluid (lake)</v>
      </c>
      <c r="K2107" s="1" t="str">
        <f t="shared" si="348"/>
        <v>Untreated Water</v>
      </c>
      <c r="L2107">
        <v>4</v>
      </c>
      <c r="M2107" t="s">
        <v>73</v>
      </c>
      <c r="N2107">
        <v>67</v>
      </c>
      <c r="O2107">
        <v>10</v>
      </c>
      <c r="P2107">
        <v>5.5</v>
      </c>
      <c r="Q2107">
        <v>2.5000000000000001E-2</v>
      </c>
      <c r="R2107">
        <v>1.8</v>
      </c>
      <c r="S2107">
        <v>1</v>
      </c>
      <c r="T2107">
        <v>6</v>
      </c>
    </row>
    <row r="2108" spans="1:20" hidden="1" x14ac:dyDescent="0.3">
      <c r="A2108" t="s">
        <v>8119</v>
      </c>
      <c r="B2108" t="s">
        <v>8120</v>
      </c>
      <c r="C2108" s="1" t="str">
        <f t="shared" si="349"/>
        <v>21:0699</v>
      </c>
      <c r="D2108" s="1" t="str">
        <f>HYPERLINK("https://geochem.nrcan.gc.ca/cdogs/content/svy/svy_e.htm", "")</f>
        <v/>
      </c>
      <c r="G2108" s="1" t="str">
        <f>HYPERLINK("https://geochem.nrcan.gc.ca/cdogs/content/cr_/cr_00080_e.htm", "80")</f>
        <v>80</v>
      </c>
      <c r="J2108" t="s">
        <v>46</v>
      </c>
      <c r="K2108" t="s">
        <v>47</v>
      </c>
      <c r="L2108">
        <v>4</v>
      </c>
      <c r="M2108" t="s">
        <v>48</v>
      </c>
      <c r="N2108">
        <v>68</v>
      </c>
      <c r="O2108">
        <v>20</v>
      </c>
      <c r="P2108">
        <v>5.9</v>
      </c>
      <c r="Q2108">
        <v>0.18</v>
      </c>
      <c r="R2108">
        <v>15</v>
      </c>
      <c r="S2108">
        <v>3.1</v>
      </c>
      <c r="T2108">
        <v>36</v>
      </c>
    </row>
    <row r="2109" spans="1:20" hidden="1" x14ac:dyDescent="0.3">
      <c r="A2109" t="s">
        <v>8121</v>
      </c>
      <c r="B2109" t="s">
        <v>8122</v>
      </c>
      <c r="C2109" s="1" t="str">
        <f t="shared" si="349"/>
        <v>21:0699</v>
      </c>
      <c r="D2109" s="1" t="str">
        <f t="shared" ref="D2109:D2122" si="350">HYPERLINK("https://geochem.nrcan.gc.ca/cdogs/content/svy/svy210211_e.htm", "21:0211")</f>
        <v>21:0211</v>
      </c>
      <c r="E2109" t="s">
        <v>8123</v>
      </c>
      <c r="F2109" t="s">
        <v>8124</v>
      </c>
      <c r="H2109">
        <v>49.834829200000001</v>
      </c>
      <c r="I2109">
        <v>-93.9263859</v>
      </c>
      <c r="J2109" s="1" t="str">
        <f t="shared" ref="J2109:J2122" si="351">HYPERLINK("https://geochem.nrcan.gc.ca/cdogs/content/kwd/kwd020016_e.htm", "Fluid (lake)")</f>
        <v>Fluid (lake)</v>
      </c>
      <c r="K2109" s="1" t="str">
        <f t="shared" ref="K2109:K2122" si="352">HYPERLINK("https://geochem.nrcan.gc.ca/cdogs/content/kwd/kwd080007_e.htm", "Untreated Water")</f>
        <v>Untreated Water</v>
      </c>
      <c r="L2109">
        <v>4</v>
      </c>
      <c r="M2109" t="s">
        <v>78</v>
      </c>
      <c r="N2109">
        <v>69</v>
      </c>
      <c r="O2109">
        <v>20</v>
      </c>
      <c r="P2109">
        <v>5.6</v>
      </c>
      <c r="Q2109">
        <v>2.5000000000000001E-2</v>
      </c>
      <c r="R2109">
        <v>3.3</v>
      </c>
      <c r="S2109">
        <v>1.1599999999999999</v>
      </c>
      <c r="T2109">
        <v>7</v>
      </c>
    </row>
    <row r="2110" spans="1:20" hidden="1" x14ac:dyDescent="0.3">
      <c r="A2110" t="s">
        <v>8125</v>
      </c>
      <c r="B2110" t="s">
        <v>8126</v>
      </c>
      <c r="C2110" s="1" t="str">
        <f t="shared" si="349"/>
        <v>21:0699</v>
      </c>
      <c r="D2110" s="1" t="str">
        <f t="shared" si="350"/>
        <v>21:0211</v>
      </c>
      <c r="E2110" t="s">
        <v>8127</v>
      </c>
      <c r="F2110" t="s">
        <v>8128</v>
      </c>
      <c r="H2110">
        <v>49.842980699999998</v>
      </c>
      <c r="I2110">
        <v>-93.872827200000003</v>
      </c>
      <c r="J2110" s="1" t="str">
        <f t="shared" si="351"/>
        <v>Fluid (lake)</v>
      </c>
      <c r="K2110" s="1" t="str">
        <f t="shared" si="352"/>
        <v>Untreated Water</v>
      </c>
      <c r="L2110">
        <v>4</v>
      </c>
      <c r="M2110" t="s">
        <v>83</v>
      </c>
      <c r="N2110">
        <v>70</v>
      </c>
      <c r="O2110">
        <v>10</v>
      </c>
      <c r="P2110">
        <v>5.5</v>
      </c>
      <c r="Q2110">
        <v>2.5000000000000001E-2</v>
      </c>
      <c r="R2110">
        <v>1.7</v>
      </c>
      <c r="S2110">
        <v>1.32</v>
      </c>
      <c r="T2110">
        <v>6</v>
      </c>
    </row>
    <row r="2111" spans="1:20" hidden="1" x14ac:dyDescent="0.3">
      <c r="A2111" t="s">
        <v>8129</v>
      </c>
      <c r="B2111" t="s">
        <v>8130</v>
      </c>
      <c r="C2111" s="1" t="str">
        <f t="shared" si="349"/>
        <v>21:0699</v>
      </c>
      <c r="D2111" s="1" t="str">
        <f t="shared" si="350"/>
        <v>21:0211</v>
      </c>
      <c r="E2111" t="s">
        <v>8131</v>
      </c>
      <c r="F2111" t="s">
        <v>8132</v>
      </c>
      <c r="H2111">
        <v>49.875920299999997</v>
      </c>
      <c r="I2111">
        <v>-93.823483699999997</v>
      </c>
      <c r="J2111" s="1" t="str">
        <f t="shared" si="351"/>
        <v>Fluid (lake)</v>
      </c>
      <c r="K2111" s="1" t="str">
        <f t="shared" si="352"/>
        <v>Untreated Water</v>
      </c>
      <c r="L2111">
        <v>4</v>
      </c>
      <c r="M2111" t="s">
        <v>88</v>
      </c>
      <c r="N2111">
        <v>71</v>
      </c>
      <c r="O2111">
        <v>10</v>
      </c>
      <c r="P2111">
        <v>5.6</v>
      </c>
      <c r="Q2111">
        <v>2.5000000000000001E-2</v>
      </c>
      <c r="R2111">
        <v>3.3</v>
      </c>
      <c r="S2111">
        <v>1.36</v>
      </c>
      <c r="T2111">
        <v>11</v>
      </c>
    </row>
    <row r="2112" spans="1:20" hidden="1" x14ac:dyDescent="0.3">
      <c r="A2112" t="s">
        <v>8133</v>
      </c>
      <c r="B2112" t="s">
        <v>8134</v>
      </c>
      <c r="C2112" s="1" t="str">
        <f t="shared" si="349"/>
        <v>21:0699</v>
      </c>
      <c r="D2112" s="1" t="str">
        <f t="shared" si="350"/>
        <v>21:0211</v>
      </c>
      <c r="E2112" t="s">
        <v>8135</v>
      </c>
      <c r="F2112" t="s">
        <v>8136</v>
      </c>
      <c r="H2112">
        <v>49.915652799999997</v>
      </c>
      <c r="I2112">
        <v>-93.782748799999993</v>
      </c>
      <c r="J2112" s="1" t="str">
        <f t="shared" si="351"/>
        <v>Fluid (lake)</v>
      </c>
      <c r="K2112" s="1" t="str">
        <f t="shared" si="352"/>
        <v>Untreated Water</v>
      </c>
      <c r="L2112">
        <v>4</v>
      </c>
      <c r="M2112" t="s">
        <v>93</v>
      </c>
      <c r="N2112">
        <v>72</v>
      </c>
      <c r="O2112">
        <v>10</v>
      </c>
      <c r="P2112">
        <v>5.5</v>
      </c>
      <c r="Q2112">
        <v>2.5000000000000001E-2</v>
      </c>
      <c r="R2112">
        <v>2.5</v>
      </c>
      <c r="S2112">
        <v>1.1599999999999999</v>
      </c>
      <c r="T2112">
        <v>7</v>
      </c>
    </row>
    <row r="2113" spans="1:20" hidden="1" x14ac:dyDescent="0.3">
      <c r="A2113" t="s">
        <v>8137</v>
      </c>
      <c r="B2113" t="s">
        <v>8138</v>
      </c>
      <c r="C2113" s="1" t="str">
        <f t="shared" si="349"/>
        <v>21:0699</v>
      </c>
      <c r="D2113" s="1" t="str">
        <f t="shared" si="350"/>
        <v>21:0211</v>
      </c>
      <c r="E2113" t="s">
        <v>8139</v>
      </c>
      <c r="F2113" t="s">
        <v>8140</v>
      </c>
      <c r="H2113">
        <v>49.9559079</v>
      </c>
      <c r="I2113">
        <v>-93.739571499999997</v>
      </c>
      <c r="J2113" s="1" t="str">
        <f t="shared" si="351"/>
        <v>Fluid (lake)</v>
      </c>
      <c r="K2113" s="1" t="str">
        <f t="shared" si="352"/>
        <v>Untreated Water</v>
      </c>
      <c r="L2113">
        <v>4</v>
      </c>
      <c r="M2113" t="s">
        <v>98</v>
      </c>
      <c r="N2113">
        <v>73</v>
      </c>
      <c r="O2113">
        <v>20</v>
      </c>
      <c r="P2113">
        <v>5.5</v>
      </c>
      <c r="Q2113">
        <v>2.5000000000000001E-2</v>
      </c>
      <c r="R2113">
        <v>2.4</v>
      </c>
      <c r="S2113">
        <v>1.32</v>
      </c>
      <c r="T2113">
        <v>8</v>
      </c>
    </row>
    <row r="2114" spans="1:20" hidden="1" x14ac:dyDescent="0.3">
      <c r="A2114" t="s">
        <v>8141</v>
      </c>
      <c r="B2114" t="s">
        <v>8142</v>
      </c>
      <c r="C2114" s="1" t="str">
        <f t="shared" si="349"/>
        <v>21:0699</v>
      </c>
      <c r="D2114" s="1" t="str">
        <f t="shared" si="350"/>
        <v>21:0211</v>
      </c>
      <c r="E2114" t="s">
        <v>8143</v>
      </c>
      <c r="F2114" t="s">
        <v>8144</v>
      </c>
      <c r="H2114">
        <v>49.940793499999998</v>
      </c>
      <c r="I2114">
        <v>-93.674020200000001</v>
      </c>
      <c r="J2114" s="1" t="str">
        <f t="shared" si="351"/>
        <v>Fluid (lake)</v>
      </c>
      <c r="K2114" s="1" t="str">
        <f t="shared" si="352"/>
        <v>Untreated Water</v>
      </c>
      <c r="L2114">
        <v>4</v>
      </c>
      <c r="M2114" t="s">
        <v>103</v>
      </c>
      <c r="N2114">
        <v>74</v>
      </c>
      <c r="O2114">
        <v>10</v>
      </c>
      <c r="P2114">
        <v>5.6</v>
      </c>
      <c r="Q2114">
        <v>2.5000000000000001E-2</v>
      </c>
      <c r="R2114">
        <v>3</v>
      </c>
      <c r="S2114">
        <v>1.28</v>
      </c>
      <c r="T2114">
        <v>10</v>
      </c>
    </row>
    <row r="2115" spans="1:20" hidden="1" x14ac:dyDescent="0.3">
      <c r="A2115" t="s">
        <v>8145</v>
      </c>
      <c r="B2115" t="s">
        <v>8146</v>
      </c>
      <c r="C2115" s="1" t="str">
        <f t="shared" si="349"/>
        <v>21:0699</v>
      </c>
      <c r="D2115" s="1" t="str">
        <f t="shared" si="350"/>
        <v>21:0211</v>
      </c>
      <c r="E2115" t="s">
        <v>8147</v>
      </c>
      <c r="F2115" t="s">
        <v>8148</v>
      </c>
      <c r="H2115">
        <v>49.926111200000001</v>
      </c>
      <c r="I2115">
        <v>-93.683832600000002</v>
      </c>
      <c r="J2115" s="1" t="str">
        <f t="shared" si="351"/>
        <v>Fluid (lake)</v>
      </c>
      <c r="K2115" s="1" t="str">
        <f t="shared" si="352"/>
        <v>Untreated Water</v>
      </c>
      <c r="L2115">
        <v>4</v>
      </c>
      <c r="M2115" t="s">
        <v>108</v>
      </c>
      <c r="N2115">
        <v>75</v>
      </c>
      <c r="O2115">
        <v>10</v>
      </c>
      <c r="P2115">
        <v>5.6</v>
      </c>
      <c r="Q2115">
        <v>2.5000000000000001E-2</v>
      </c>
      <c r="R2115">
        <v>2.8</v>
      </c>
      <c r="S2115">
        <v>1.24</v>
      </c>
      <c r="T2115">
        <v>10</v>
      </c>
    </row>
    <row r="2116" spans="1:20" hidden="1" x14ac:dyDescent="0.3">
      <c r="A2116" t="s">
        <v>8149</v>
      </c>
      <c r="B2116" t="s">
        <v>8150</v>
      </c>
      <c r="C2116" s="1" t="str">
        <f t="shared" si="349"/>
        <v>21:0699</v>
      </c>
      <c r="D2116" s="1" t="str">
        <f t="shared" si="350"/>
        <v>21:0211</v>
      </c>
      <c r="E2116" t="s">
        <v>8151</v>
      </c>
      <c r="F2116" t="s">
        <v>8152</v>
      </c>
      <c r="H2116">
        <v>49.9252757</v>
      </c>
      <c r="I2116">
        <v>-93.729294600000003</v>
      </c>
      <c r="J2116" s="1" t="str">
        <f t="shared" si="351"/>
        <v>Fluid (lake)</v>
      </c>
      <c r="K2116" s="1" t="str">
        <f t="shared" si="352"/>
        <v>Untreated Water</v>
      </c>
      <c r="L2116">
        <v>4</v>
      </c>
      <c r="M2116" t="s">
        <v>113</v>
      </c>
      <c r="N2116">
        <v>76</v>
      </c>
      <c r="O2116">
        <v>10</v>
      </c>
      <c r="P2116">
        <v>5.5</v>
      </c>
      <c r="Q2116">
        <v>2.5000000000000001E-2</v>
      </c>
      <c r="R2116">
        <v>2</v>
      </c>
      <c r="S2116">
        <v>1.08</v>
      </c>
      <c r="T2116">
        <v>6</v>
      </c>
    </row>
    <row r="2117" spans="1:20" hidden="1" x14ac:dyDescent="0.3">
      <c r="A2117" t="s">
        <v>8153</v>
      </c>
      <c r="B2117" t="s">
        <v>8154</v>
      </c>
      <c r="C2117" s="1" t="str">
        <f t="shared" si="349"/>
        <v>21:0699</v>
      </c>
      <c r="D2117" s="1" t="str">
        <f t="shared" si="350"/>
        <v>21:0211</v>
      </c>
      <c r="E2117" t="s">
        <v>8155</v>
      </c>
      <c r="F2117" t="s">
        <v>8156</v>
      </c>
      <c r="H2117">
        <v>49.872188299999998</v>
      </c>
      <c r="I2117">
        <v>-93.719685600000005</v>
      </c>
      <c r="J2117" s="1" t="str">
        <f t="shared" si="351"/>
        <v>Fluid (lake)</v>
      </c>
      <c r="K2117" s="1" t="str">
        <f t="shared" si="352"/>
        <v>Untreated Water</v>
      </c>
      <c r="L2117">
        <v>5</v>
      </c>
      <c r="M2117" t="s">
        <v>33</v>
      </c>
      <c r="N2117">
        <v>77</v>
      </c>
      <c r="O2117">
        <v>20</v>
      </c>
      <c r="P2117">
        <v>5.6</v>
      </c>
      <c r="Q2117">
        <v>0.24</v>
      </c>
      <c r="R2117">
        <v>3.3</v>
      </c>
      <c r="S2117">
        <v>1.2</v>
      </c>
      <c r="T2117">
        <v>9</v>
      </c>
    </row>
    <row r="2118" spans="1:20" hidden="1" x14ac:dyDescent="0.3">
      <c r="A2118" t="s">
        <v>8157</v>
      </c>
      <c r="B2118" t="s">
        <v>8158</v>
      </c>
      <c r="C2118" s="1" t="str">
        <f t="shared" si="349"/>
        <v>21:0699</v>
      </c>
      <c r="D2118" s="1" t="str">
        <f t="shared" si="350"/>
        <v>21:0211</v>
      </c>
      <c r="E2118" t="s">
        <v>8159</v>
      </c>
      <c r="F2118" t="s">
        <v>8160</v>
      </c>
      <c r="H2118">
        <v>49.846012100000003</v>
      </c>
      <c r="I2118">
        <v>-93.835006899999996</v>
      </c>
      <c r="J2118" s="1" t="str">
        <f t="shared" si="351"/>
        <v>Fluid (lake)</v>
      </c>
      <c r="K2118" s="1" t="str">
        <f t="shared" si="352"/>
        <v>Untreated Water</v>
      </c>
      <c r="L2118">
        <v>5</v>
      </c>
      <c r="M2118" t="s">
        <v>24</v>
      </c>
      <c r="N2118">
        <v>78</v>
      </c>
      <c r="O2118">
        <v>20</v>
      </c>
      <c r="P2118">
        <v>5.7</v>
      </c>
      <c r="Q2118">
        <v>2.5000000000000001E-2</v>
      </c>
      <c r="R2118">
        <v>4.7</v>
      </c>
      <c r="S2118">
        <v>2.15</v>
      </c>
      <c r="T2118">
        <v>11</v>
      </c>
    </row>
    <row r="2119" spans="1:20" hidden="1" x14ac:dyDescent="0.3">
      <c r="A2119" t="s">
        <v>8161</v>
      </c>
      <c r="B2119" t="s">
        <v>8162</v>
      </c>
      <c r="C2119" s="1" t="str">
        <f t="shared" si="349"/>
        <v>21:0699</v>
      </c>
      <c r="D2119" s="1" t="str">
        <f t="shared" si="350"/>
        <v>21:0211</v>
      </c>
      <c r="E2119" t="s">
        <v>8159</v>
      </c>
      <c r="F2119" t="s">
        <v>8163</v>
      </c>
      <c r="H2119">
        <v>49.846012100000003</v>
      </c>
      <c r="I2119">
        <v>-93.835006899999996</v>
      </c>
      <c r="J2119" s="1" t="str">
        <f t="shared" si="351"/>
        <v>Fluid (lake)</v>
      </c>
      <c r="K2119" s="1" t="str">
        <f t="shared" si="352"/>
        <v>Untreated Water</v>
      </c>
      <c r="L2119">
        <v>5</v>
      </c>
      <c r="M2119" t="s">
        <v>28</v>
      </c>
      <c r="N2119">
        <v>79</v>
      </c>
      <c r="O2119">
        <v>10</v>
      </c>
      <c r="P2119">
        <v>5.6</v>
      </c>
      <c r="Q2119">
        <v>0.11</v>
      </c>
      <c r="R2119">
        <v>4.7</v>
      </c>
      <c r="S2119">
        <v>2.15</v>
      </c>
      <c r="T2119">
        <v>10</v>
      </c>
    </row>
    <row r="2120" spans="1:20" hidden="1" x14ac:dyDescent="0.3">
      <c r="A2120" t="s">
        <v>8164</v>
      </c>
      <c r="B2120" t="s">
        <v>8165</v>
      </c>
      <c r="C2120" s="1" t="str">
        <f t="shared" si="349"/>
        <v>21:0699</v>
      </c>
      <c r="D2120" s="1" t="str">
        <f t="shared" si="350"/>
        <v>21:0211</v>
      </c>
      <c r="E2120" t="s">
        <v>8166</v>
      </c>
      <c r="F2120" t="s">
        <v>8167</v>
      </c>
      <c r="H2120">
        <v>49.855382900000002</v>
      </c>
      <c r="I2120">
        <v>-93.815051800000006</v>
      </c>
      <c r="J2120" s="1" t="str">
        <f t="shared" si="351"/>
        <v>Fluid (lake)</v>
      </c>
      <c r="K2120" s="1" t="str">
        <f t="shared" si="352"/>
        <v>Untreated Water</v>
      </c>
      <c r="L2120">
        <v>5</v>
      </c>
      <c r="M2120" t="s">
        <v>38</v>
      </c>
      <c r="N2120">
        <v>80</v>
      </c>
      <c r="O2120">
        <v>10</v>
      </c>
      <c r="P2120">
        <v>5.7</v>
      </c>
      <c r="Q2120">
        <v>0.1</v>
      </c>
      <c r="R2120">
        <v>4</v>
      </c>
      <c r="S2120">
        <v>1.4</v>
      </c>
      <c r="T2120">
        <v>12</v>
      </c>
    </row>
    <row r="2121" spans="1:20" hidden="1" x14ac:dyDescent="0.3">
      <c r="A2121" t="s">
        <v>8168</v>
      </c>
      <c r="B2121" t="s">
        <v>8169</v>
      </c>
      <c r="C2121" s="1" t="str">
        <f t="shared" si="349"/>
        <v>21:0699</v>
      </c>
      <c r="D2121" s="1" t="str">
        <f t="shared" si="350"/>
        <v>21:0211</v>
      </c>
      <c r="E2121" t="s">
        <v>8170</v>
      </c>
      <c r="F2121" t="s">
        <v>8171</v>
      </c>
      <c r="H2121">
        <v>49.861140599999999</v>
      </c>
      <c r="I2121">
        <v>-93.762166199999996</v>
      </c>
      <c r="J2121" s="1" t="str">
        <f t="shared" si="351"/>
        <v>Fluid (lake)</v>
      </c>
      <c r="K2121" s="1" t="str">
        <f t="shared" si="352"/>
        <v>Untreated Water</v>
      </c>
      <c r="L2121">
        <v>5</v>
      </c>
      <c r="M2121" t="s">
        <v>43</v>
      </c>
      <c r="N2121">
        <v>81</v>
      </c>
      <c r="O2121">
        <v>10</v>
      </c>
      <c r="P2121">
        <v>5.6</v>
      </c>
      <c r="Q2121">
        <v>2.5000000000000001E-2</v>
      </c>
      <c r="R2121">
        <v>3.7</v>
      </c>
      <c r="S2121">
        <v>1.4</v>
      </c>
      <c r="T2121">
        <v>11</v>
      </c>
    </row>
    <row r="2122" spans="1:20" hidden="1" x14ac:dyDescent="0.3">
      <c r="A2122" t="s">
        <v>8172</v>
      </c>
      <c r="B2122" t="s">
        <v>8173</v>
      </c>
      <c r="C2122" s="1" t="str">
        <f t="shared" si="349"/>
        <v>21:0699</v>
      </c>
      <c r="D2122" s="1" t="str">
        <f t="shared" si="350"/>
        <v>21:0211</v>
      </c>
      <c r="E2122" t="s">
        <v>8174</v>
      </c>
      <c r="F2122" t="s">
        <v>8175</v>
      </c>
      <c r="H2122">
        <v>49.844599199999998</v>
      </c>
      <c r="I2122">
        <v>-93.764993799999999</v>
      </c>
      <c r="J2122" s="1" t="str">
        <f t="shared" si="351"/>
        <v>Fluid (lake)</v>
      </c>
      <c r="K2122" s="1" t="str">
        <f t="shared" si="352"/>
        <v>Untreated Water</v>
      </c>
      <c r="L2122">
        <v>5</v>
      </c>
      <c r="M2122" t="s">
        <v>53</v>
      </c>
      <c r="N2122">
        <v>82</v>
      </c>
      <c r="O2122">
        <v>10</v>
      </c>
      <c r="P2122">
        <v>5.6</v>
      </c>
      <c r="Q2122">
        <v>0.08</v>
      </c>
      <c r="R2122">
        <v>4</v>
      </c>
      <c r="S2122">
        <v>1.4</v>
      </c>
      <c r="T2122">
        <v>8</v>
      </c>
    </row>
    <row r="2123" spans="1:20" hidden="1" x14ac:dyDescent="0.3">
      <c r="A2123" t="s">
        <v>8176</v>
      </c>
      <c r="B2123" t="s">
        <v>8177</v>
      </c>
      <c r="C2123" s="1" t="str">
        <f t="shared" si="349"/>
        <v>21:0699</v>
      </c>
      <c r="D2123" s="1" t="str">
        <f>HYPERLINK("https://geochem.nrcan.gc.ca/cdogs/content/svy/svy_e.htm", "")</f>
        <v/>
      </c>
      <c r="G2123" s="1" t="str">
        <f>HYPERLINK("https://geochem.nrcan.gc.ca/cdogs/content/cr_/cr_00082_e.htm", "82")</f>
        <v>82</v>
      </c>
      <c r="J2123" t="s">
        <v>46</v>
      </c>
      <c r="K2123" t="s">
        <v>47</v>
      </c>
      <c r="L2123">
        <v>5</v>
      </c>
      <c r="M2123" t="s">
        <v>48</v>
      </c>
      <c r="N2123">
        <v>83</v>
      </c>
      <c r="O2123">
        <v>40</v>
      </c>
      <c r="P2123">
        <v>6</v>
      </c>
      <c r="Q2123">
        <v>0.39</v>
      </c>
      <c r="R2123">
        <v>17.5</v>
      </c>
      <c r="S2123">
        <v>2.4</v>
      </c>
      <c r="T2123">
        <v>36</v>
      </c>
    </row>
    <row r="2124" spans="1:20" hidden="1" x14ac:dyDescent="0.3">
      <c r="A2124" t="s">
        <v>8178</v>
      </c>
      <c r="B2124" t="s">
        <v>8179</v>
      </c>
      <c r="C2124" s="1" t="str">
        <f t="shared" si="349"/>
        <v>21:0699</v>
      </c>
      <c r="D2124" s="1" t="str">
        <f t="shared" ref="D2124:D2148" si="353">HYPERLINK("https://geochem.nrcan.gc.ca/cdogs/content/svy/svy210211_e.htm", "21:0211")</f>
        <v>21:0211</v>
      </c>
      <c r="E2124" t="s">
        <v>8180</v>
      </c>
      <c r="F2124" t="s">
        <v>8181</v>
      </c>
      <c r="H2124">
        <v>49.845792400000001</v>
      </c>
      <c r="I2124">
        <v>-93.734983</v>
      </c>
      <c r="J2124" s="1" t="str">
        <f t="shared" ref="J2124:J2148" si="354">HYPERLINK("https://geochem.nrcan.gc.ca/cdogs/content/kwd/kwd020016_e.htm", "Fluid (lake)")</f>
        <v>Fluid (lake)</v>
      </c>
      <c r="K2124" s="1" t="str">
        <f t="shared" ref="K2124:K2148" si="355">HYPERLINK("https://geochem.nrcan.gc.ca/cdogs/content/kwd/kwd080007_e.htm", "Untreated Water")</f>
        <v>Untreated Water</v>
      </c>
      <c r="L2124">
        <v>5</v>
      </c>
      <c r="M2124" t="s">
        <v>58</v>
      </c>
      <c r="N2124">
        <v>84</v>
      </c>
      <c r="O2124">
        <v>20</v>
      </c>
      <c r="P2124">
        <v>5.7</v>
      </c>
      <c r="Q2124">
        <v>2.5000000000000001E-2</v>
      </c>
      <c r="R2124">
        <v>3.3</v>
      </c>
      <c r="S2124">
        <v>1.32</v>
      </c>
      <c r="T2124">
        <v>7</v>
      </c>
    </row>
    <row r="2125" spans="1:20" hidden="1" x14ac:dyDescent="0.3">
      <c r="A2125" t="s">
        <v>8182</v>
      </c>
      <c r="B2125" t="s">
        <v>8183</v>
      </c>
      <c r="C2125" s="1" t="str">
        <f t="shared" si="349"/>
        <v>21:0699</v>
      </c>
      <c r="D2125" s="1" t="str">
        <f t="shared" si="353"/>
        <v>21:0211</v>
      </c>
      <c r="E2125" t="s">
        <v>8184</v>
      </c>
      <c r="F2125" t="s">
        <v>8185</v>
      </c>
      <c r="H2125">
        <v>49.847582199999998</v>
      </c>
      <c r="I2125">
        <v>-93.707636199999996</v>
      </c>
      <c r="J2125" s="1" t="str">
        <f t="shared" si="354"/>
        <v>Fluid (lake)</v>
      </c>
      <c r="K2125" s="1" t="str">
        <f t="shared" si="355"/>
        <v>Untreated Water</v>
      </c>
      <c r="L2125">
        <v>5</v>
      </c>
      <c r="M2125" t="s">
        <v>63</v>
      </c>
      <c r="N2125">
        <v>85</v>
      </c>
      <c r="O2125">
        <v>10</v>
      </c>
      <c r="P2125">
        <v>5.7</v>
      </c>
      <c r="Q2125">
        <v>2.5000000000000001E-2</v>
      </c>
      <c r="R2125">
        <v>4</v>
      </c>
      <c r="S2125">
        <v>1.4</v>
      </c>
      <c r="T2125">
        <v>13</v>
      </c>
    </row>
    <row r="2126" spans="1:20" hidden="1" x14ac:dyDescent="0.3">
      <c r="A2126" t="s">
        <v>8186</v>
      </c>
      <c r="B2126" t="s">
        <v>8187</v>
      </c>
      <c r="C2126" s="1" t="str">
        <f t="shared" si="349"/>
        <v>21:0699</v>
      </c>
      <c r="D2126" s="1" t="str">
        <f t="shared" si="353"/>
        <v>21:0211</v>
      </c>
      <c r="E2126" t="s">
        <v>8188</v>
      </c>
      <c r="F2126" t="s">
        <v>8189</v>
      </c>
      <c r="H2126">
        <v>49.840729500000002</v>
      </c>
      <c r="I2126">
        <v>-93.680513700000006</v>
      </c>
      <c r="J2126" s="1" t="str">
        <f t="shared" si="354"/>
        <v>Fluid (lake)</v>
      </c>
      <c r="K2126" s="1" t="str">
        <f t="shared" si="355"/>
        <v>Untreated Water</v>
      </c>
      <c r="L2126">
        <v>5</v>
      </c>
      <c r="M2126" t="s">
        <v>68</v>
      </c>
      <c r="N2126">
        <v>86</v>
      </c>
      <c r="O2126">
        <v>10</v>
      </c>
      <c r="P2126">
        <v>5.6</v>
      </c>
      <c r="Q2126">
        <v>2.5000000000000001E-2</v>
      </c>
      <c r="R2126">
        <v>5</v>
      </c>
      <c r="S2126">
        <v>1.6</v>
      </c>
      <c r="T2126">
        <v>10</v>
      </c>
    </row>
    <row r="2127" spans="1:20" hidden="1" x14ac:dyDescent="0.3">
      <c r="A2127" t="s">
        <v>8190</v>
      </c>
      <c r="B2127" t="s">
        <v>8191</v>
      </c>
      <c r="C2127" s="1" t="str">
        <f t="shared" si="349"/>
        <v>21:0699</v>
      </c>
      <c r="D2127" s="1" t="str">
        <f t="shared" si="353"/>
        <v>21:0211</v>
      </c>
      <c r="E2127" t="s">
        <v>8192</v>
      </c>
      <c r="F2127" t="s">
        <v>8193</v>
      </c>
      <c r="H2127">
        <v>49.868256199999998</v>
      </c>
      <c r="I2127">
        <v>-93.681387400000006</v>
      </c>
      <c r="J2127" s="1" t="str">
        <f t="shared" si="354"/>
        <v>Fluid (lake)</v>
      </c>
      <c r="K2127" s="1" t="str">
        <f t="shared" si="355"/>
        <v>Untreated Water</v>
      </c>
      <c r="L2127">
        <v>5</v>
      </c>
      <c r="M2127" t="s">
        <v>73</v>
      </c>
      <c r="N2127">
        <v>87</v>
      </c>
      <c r="O2127">
        <v>10</v>
      </c>
      <c r="P2127">
        <v>5.8</v>
      </c>
      <c r="Q2127">
        <v>0.08</v>
      </c>
      <c r="R2127">
        <v>5.7</v>
      </c>
      <c r="S2127">
        <v>1.88</v>
      </c>
      <c r="T2127">
        <v>19</v>
      </c>
    </row>
    <row r="2128" spans="1:20" hidden="1" x14ac:dyDescent="0.3">
      <c r="A2128" t="s">
        <v>8194</v>
      </c>
      <c r="B2128" t="s">
        <v>8195</v>
      </c>
      <c r="C2128" s="1" t="str">
        <f t="shared" si="349"/>
        <v>21:0699</v>
      </c>
      <c r="D2128" s="1" t="str">
        <f t="shared" si="353"/>
        <v>21:0211</v>
      </c>
      <c r="E2128" t="s">
        <v>8196</v>
      </c>
      <c r="F2128" t="s">
        <v>8197</v>
      </c>
      <c r="H2128">
        <v>49.8887097</v>
      </c>
      <c r="I2128">
        <v>-93.665902399999993</v>
      </c>
      <c r="J2128" s="1" t="str">
        <f t="shared" si="354"/>
        <v>Fluid (lake)</v>
      </c>
      <c r="K2128" s="1" t="str">
        <f t="shared" si="355"/>
        <v>Untreated Water</v>
      </c>
      <c r="L2128">
        <v>5</v>
      </c>
      <c r="M2128" t="s">
        <v>78</v>
      </c>
      <c r="N2128">
        <v>88</v>
      </c>
      <c r="O2128">
        <v>10</v>
      </c>
      <c r="P2128">
        <v>5.6</v>
      </c>
      <c r="Q2128">
        <v>2.5000000000000001E-2</v>
      </c>
      <c r="R2128">
        <v>2.7</v>
      </c>
      <c r="S2128">
        <v>1.35</v>
      </c>
      <c r="T2128">
        <v>7</v>
      </c>
    </row>
    <row r="2129" spans="1:20" hidden="1" x14ac:dyDescent="0.3">
      <c r="A2129" t="s">
        <v>8198</v>
      </c>
      <c r="B2129" t="s">
        <v>8199</v>
      </c>
      <c r="C2129" s="1" t="str">
        <f t="shared" si="349"/>
        <v>21:0699</v>
      </c>
      <c r="D2129" s="1" t="str">
        <f t="shared" si="353"/>
        <v>21:0211</v>
      </c>
      <c r="E2129" t="s">
        <v>8200</v>
      </c>
      <c r="F2129" t="s">
        <v>8201</v>
      </c>
      <c r="H2129">
        <v>49.927310200000001</v>
      </c>
      <c r="I2129">
        <v>-93.629512899999995</v>
      </c>
      <c r="J2129" s="1" t="str">
        <f t="shared" si="354"/>
        <v>Fluid (lake)</v>
      </c>
      <c r="K2129" s="1" t="str">
        <f t="shared" si="355"/>
        <v>Untreated Water</v>
      </c>
      <c r="L2129">
        <v>5</v>
      </c>
      <c r="M2129" t="s">
        <v>83</v>
      </c>
      <c r="N2129">
        <v>89</v>
      </c>
      <c r="O2129">
        <v>20</v>
      </c>
      <c r="P2129">
        <v>5.8</v>
      </c>
      <c r="Q2129">
        <v>2.5000000000000001E-2</v>
      </c>
      <c r="R2129">
        <v>6.3</v>
      </c>
      <c r="S2129">
        <v>1.92</v>
      </c>
      <c r="T2129">
        <v>20</v>
      </c>
    </row>
    <row r="2130" spans="1:20" hidden="1" x14ac:dyDescent="0.3">
      <c r="A2130" t="s">
        <v>8202</v>
      </c>
      <c r="B2130" t="s">
        <v>8203</v>
      </c>
      <c r="C2130" s="1" t="str">
        <f t="shared" si="349"/>
        <v>21:0699</v>
      </c>
      <c r="D2130" s="1" t="str">
        <f t="shared" si="353"/>
        <v>21:0211</v>
      </c>
      <c r="E2130" t="s">
        <v>8204</v>
      </c>
      <c r="F2130" t="s">
        <v>8205</v>
      </c>
      <c r="H2130">
        <v>49.8979243</v>
      </c>
      <c r="I2130">
        <v>-93.602800200000004</v>
      </c>
      <c r="J2130" s="1" t="str">
        <f t="shared" si="354"/>
        <v>Fluid (lake)</v>
      </c>
      <c r="K2130" s="1" t="str">
        <f t="shared" si="355"/>
        <v>Untreated Water</v>
      </c>
      <c r="L2130">
        <v>5</v>
      </c>
      <c r="M2130" t="s">
        <v>88</v>
      </c>
      <c r="N2130">
        <v>90</v>
      </c>
      <c r="O2130">
        <v>10</v>
      </c>
      <c r="P2130">
        <v>5.8</v>
      </c>
      <c r="Q2130">
        <v>2.5000000000000001E-2</v>
      </c>
      <c r="R2130">
        <v>6.3</v>
      </c>
      <c r="S2130">
        <v>2.12</v>
      </c>
      <c r="T2130">
        <v>22</v>
      </c>
    </row>
    <row r="2131" spans="1:20" hidden="1" x14ac:dyDescent="0.3">
      <c r="A2131" t="s">
        <v>8206</v>
      </c>
      <c r="B2131" t="s">
        <v>8207</v>
      </c>
      <c r="C2131" s="1" t="str">
        <f t="shared" si="349"/>
        <v>21:0699</v>
      </c>
      <c r="D2131" s="1" t="str">
        <f t="shared" si="353"/>
        <v>21:0211</v>
      </c>
      <c r="E2131" t="s">
        <v>8208</v>
      </c>
      <c r="F2131" t="s">
        <v>8209</v>
      </c>
      <c r="H2131">
        <v>49.878933400000001</v>
      </c>
      <c r="I2131">
        <v>-93.610399900000004</v>
      </c>
      <c r="J2131" s="1" t="str">
        <f t="shared" si="354"/>
        <v>Fluid (lake)</v>
      </c>
      <c r="K2131" s="1" t="str">
        <f t="shared" si="355"/>
        <v>Untreated Water</v>
      </c>
      <c r="L2131">
        <v>5</v>
      </c>
      <c r="M2131" t="s">
        <v>93</v>
      </c>
      <c r="N2131">
        <v>91</v>
      </c>
      <c r="O2131">
        <v>10</v>
      </c>
      <c r="P2131">
        <v>5.8</v>
      </c>
      <c r="Q2131">
        <v>2.5000000000000001E-2</v>
      </c>
      <c r="R2131">
        <v>5.7</v>
      </c>
      <c r="S2131">
        <v>2.12</v>
      </c>
      <c r="T2131">
        <v>20</v>
      </c>
    </row>
    <row r="2132" spans="1:20" hidden="1" x14ac:dyDescent="0.3">
      <c r="A2132" t="s">
        <v>8210</v>
      </c>
      <c r="B2132" t="s">
        <v>8211</v>
      </c>
      <c r="C2132" s="1" t="str">
        <f t="shared" si="349"/>
        <v>21:0699</v>
      </c>
      <c r="D2132" s="1" t="str">
        <f t="shared" si="353"/>
        <v>21:0211</v>
      </c>
      <c r="E2132" t="s">
        <v>8212</v>
      </c>
      <c r="F2132" t="s">
        <v>8213</v>
      </c>
      <c r="H2132">
        <v>49.850583399999998</v>
      </c>
      <c r="I2132">
        <v>-93.633759999999995</v>
      </c>
      <c r="J2132" s="1" t="str">
        <f t="shared" si="354"/>
        <v>Fluid (lake)</v>
      </c>
      <c r="K2132" s="1" t="str">
        <f t="shared" si="355"/>
        <v>Untreated Water</v>
      </c>
      <c r="L2132">
        <v>5</v>
      </c>
      <c r="M2132" t="s">
        <v>98</v>
      </c>
      <c r="N2132">
        <v>92</v>
      </c>
      <c r="O2132">
        <v>10</v>
      </c>
      <c r="P2132">
        <v>5.8</v>
      </c>
      <c r="Q2132">
        <v>0.08</v>
      </c>
      <c r="R2132">
        <v>4.7</v>
      </c>
      <c r="S2132">
        <v>1.48</v>
      </c>
      <c r="T2132">
        <v>13</v>
      </c>
    </row>
    <row r="2133" spans="1:20" hidden="1" x14ac:dyDescent="0.3">
      <c r="A2133" t="s">
        <v>8214</v>
      </c>
      <c r="B2133" t="s">
        <v>8215</v>
      </c>
      <c r="C2133" s="1" t="str">
        <f t="shared" si="349"/>
        <v>21:0699</v>
      </c>
      <c r="D2133" s="1" t="str">
        <f t="shared" si="353"/>
        <v>21:0211</v>
      </c>
      <c r="E2133" t="s">
        <v>8216</v>
      </c>
      <c r="F2133" t="s">
        <v>8217</v>
      </c>
      <c r="H2133">
        <v>49.834524199999997</v>
      </c>
      <c r="I2133">
        <v>-93.62294</v>
      </c>
      <c r="J2133" s="1" t="str">
        <f t="shared" si="354"/>
        <v>Fluid (lake)</v>
      </c>
      <c r="K2133" s="1" t="str">
        <f t="shared" si="355"/>
        <v>Untreated Water</v>
      </c>
      <c r="L2133">
        <v>5</v>
      </c>
      <c r="M2133" t="s">
        <v>103</v>
      </c>
      <c r="N2133">
        <v>93</v>
      </c>
      <c r="O2133">
        <v>20</v>
      </c>
      <c r="P2133">
        <v>5.6</v>
      </c>
      <c r="Q2133">
        <v>0.09</v>
      </c>
      <c r="R2133">
        <v>3.4</v>
      </c>
      <c r="S2133">
        <v>1.28</v>
      </c>
      <c r="T2133">
        <v>9</v>
      </c>
    </row>
    <row r="2134" spans="1:20" hidden="1" x14ac:dyDescent="0.3">
      <c r="A2134" t="s">
        <v>8218</v>
      </c>
      <c r="B2134" t="s">
        <v>8219</v>
      </c>
      <c r="C2134" s="1" t="str">
        <f t="shared" si="349"/>
        <v>21:0699</v>
      </c>
      <c r="D2134" s="1" t="str">
        <f t="shared" si="353"/>
        <v>21:0211</v>
      </c>
      <c r="E2134" t="s">
        <v>8220</v>
      </c>
      <c r="F2134" t="s">
        <v>8221</v>
      </c>
      <c r="H2134">
        <v>49.838235400000002</v>
      </c>
      <c r="I2134">
        <v>-93.594589900000003</v>
      </c>
      <c r="J2134" s="1" t="str">
        <f t="shared" si="354"/>
        <v>Fluid (lake)</v>
      </c>
      <c r="K2134" s="1" t="str">
        <f t="shared" si="355"/>
        <v>Untreated Water</v>
      </c>
      <c r="L2134">
        <v>5</v>
      </c>
      <c r="M2134" t="s">
        <v>108</v>
      </c>
      <c r="N2134">
        <v>94</v>
      </c>
      <c r="O2134">
        <v>10</v>
      </c>
      <c r="P2134">
        <v>5.6</v>
      </c>
      <c r="Q2134">
        <v>2.5000000000000001E-2</v>
      </c>
      <c r="R2134">
        <v>3.5</v>
      </c>
      <c r="S2134">
        <v>1.28</v>
      </c>
      <c r="T2134">
        <v>10</v>
      </c>
    </row>
    <row r="2135" spans="1:20" hidden="1" x14ac:dyDescent="0.3">
      <c r="A2135" t="s">
        <v>8222</v>
      </c>
      <c r="B2135" t="s">
        <v>8223</v>
      </c>
      <c r="C2135" s="1" t="str">
        <f t="shared" si="349"/>
        <v>21:0699</v>
      </c>
      <c r="D2135" s="1" t="str">
        <f t="shared" si="353"/>
        <v>21:0211</v>
      </c>
      <c r="E2135" t="s">
        <v>8224</v>
      </c>
      <c r="F2135" t="s">
        <v>8225</v>
      </c>
      <c r="H2135">
        <v>49.859634700000001</v>
      </c>
      <c r="I2135">
        <v>-93.597746299999997</v>
      </c>
      <c r="J2135" s="1" t="str">
        <f t="shared" si="354"/>
        <v>Fluid (lake)</v>
      </c>
      <c r="K2135" s="1" t="str">
        <f t="shared" si="355"/>
        <v>Untreated Water</v>
      </c>
      <c r="L2135">
        <v>5</v>
      </c>
      <c r="M2135" t="s">
        <v>113</v>
      </c>
      <c r="N2135">
        <v>95</v>
      </c>
      <c r="O2135">
        <v>10</v>
      </c>
      <c r="P2135">
        <v>5.7</v>
      </c>
      <c r="Q2135">
        <v>2.5000000000000001E-2</v>
      </c>
      <c r="R2135">
        <v>5.7</v>
      </c>
      <c r="S2135">
        <v>1.36</v>
      </c>
      <c r="T2135">
        <v>13</v>
      </c>
    </row>
    <row r="2136" spans="1:20" hidden="1" x14ac:dyDescent="0.3">
      <c r="A2136" t="s">
        <v>8226</v>
      </c>
      <c r="B2136" t="s">
        <v>8227</v>
      </c>
      <c r="C2136" s="1" t="str">
        <f t="shared" si="349"/>
        <v>21:0699</v>
      </c>
      <c r="D2136" s="1" t="str">
        <f t="shared" si="353"/>
        <v>21:0211</v>
      </c>
      <c r="E2136" t="s">
        <v>8228</v>
      </c>
      <c r="F2136" t="s">
        <v>8229</v>
      </c>
      <c r="H2136">
        <v>49.863054400000003</v>
      </c>
      <c r="I2136">
        <v>-93.568833499999997</v>
      </c>
      <c r="J2136" s="1" t="str">
        <f t="shared" si="354"/>
        <v>Fluid (lake)</v>
      </c>
      <c r="K2136" s="1" t="str">
        <f t="shared" si="355"/>
        <v>Untreated Water</v>
      </c>
      <c r="L2136">
        <v>6</v>
      </c>
      <c r="M2136" t="s">
        <v>24</v>
      </c>
      <c r="N2136">
        <v>96</v>
      </c>
      <c r="O2136">
        <v>10</v>
      </c>
      <c r="P2136">
        <v>5.8</v>
      </c>
      <c r="Q2136">
        <v>2.5000000000000001E-2</v>
      </c>
      <c r="R2136">
        <v>5.5</v>
      </c>
      <c r="S2136">
        <v>1.4</v>
      </c>
      <c r="T2136">
        <v>14</v>
      </c>
    </row>
    <row r="2137" spans="1:20" hidden="1" x14ac:dyDescent="0.3">
      <c r="A2137" t="s">
        <v>8230</v>
      </c>
      <c r="B2137" t="s">
        <v>8231</v>
      </c>
      <c r="C2137" s="1" t="str">
        <f t="shared" si="349"/>
        <v>21:0699</v>
      </c>
      <c r="D2137" s="1" t="str">
        <f t="shared" si="353"/>
        <v>21:0211</v>
      </c>
      <c r="E2137" t="s">
        <v>8228</v>
      </c>
      <c r="F2137" t="s">
        <v>8232</v>
      </c>
      <c r="H2137">
        <v>49.863054400000003</v>
      </c>
      <c r="I2137">
        <v>-93.568833499999997</v>
      </c>
      <c r="J2137" s="1" t="str">
        <f t="shared" si="354"/>
        <v>Fluid (lake)</v>
      </c>
      <c r="K2137" s="1" t="str">
        <f t="shared" si="355"/>
        <v>Untreated Water</v>
      </c>
      <c r="L2137">
        <v>6</v>
      </c>
      <c r="M2137" t="s">
        <v>28</v>
      </c>
      <c r="N2137">
        <v>97</v>
      </c>
      <c r="O2137">
        <v>10</v>
      </c>
      <c r="P2137">
        <v>5.7</v>
      </c>
      <c r="Q2137">
        <v>2.5000000000000001E-2</v>
      </c>
      <c r="R2137">
        <v>5.3</v>
      </c>
      <c r="S2137">
        <v>1.4</v>
      </c>
      <c r="T2137">
        <v>13</v>
      </c>
    </row>
    <row r="2138" spans="1:20" hidden="1" x14ac:dyDescent="0.3">
      <c r="A2138" t="s">
        <v>8233</v>
      </c>
      <c r="B2138" t="s">
        <v>8234</v>
      </c>
      <c r="C2138" s="1" t="str">
        <f t="shared" si="349"/>
        <v>21:0699</v>
      </c>
      <c r="D2138" s="1" t="str">
        <f t="shared" si="353"/>
        <v>21:0211</v>
      </c>
      <c r="E2138" t="s">
        <v>8235</v>
      </c>
      <c r="F2138" t="s">
        <v>8236</v>
      </c>
      <c r="H2138">
        <v>49.897872900000003</v>
      </c>
      <c r="I2138">
        <v>-93.566708500000004</v>
      </c>
      <c r="J2138" s="1" t="str">
        <f t="shared" si="354"/>
        <v>Fluid (lake)</v>
      </c>
      <c r="K2138" s="1" t="str">
        <f t="shared" si="355"/>
        <v>Untreated Water</v>
      </c>
      <c r="L2138">
        <v>6</v>
      </c>
      <c r="M2138" t="s">
        <v>33</v>
      </c>
      <c r="N2138">
        <v>98</v>
      </c>
      <c r="O2138">
        <v>10</v>
      </c>
      <c r="P2138">
        <v>5.6</v>
      </c>
      <c r="Q2138">
        <v>2.5000000000000001E-2</v>
      </c>
      <c r="R2138">
        <v>2.7</v>
      </c>
      <c r="S2138">
        <v>1.4</v>
      </c>
      <c r="T2138">
        <v>10</v>
      </c>
    </row>
    <row r="2139" spans="1:20" hidden="1" x14ac:dyDescent="0.3">
      <c r="A2139" t="s">
        <v>8237</v>
      </c>
      <c r="B2139" t="s">
        <v>8238</v>
      </c>
      <c r="C2139" s="1" t="str">
        <f t="shared" si="349"/>
        <v>21:0699</v>
      </c>
      <c r="D2139" s="1" t="str">
        <f t="shared" si="353"/>
        <v>21:0211</v>
      </c>
      <c r="E2139" t="s">
        <v>8239</v>
      </c>
      <c r="F2139" t="s">
        <v>8240</v>
      </c>
      <c r="H2139">
        <v>49.882808699999998</v>
      </c>
      <c r="I2139">
        <v>-93.528350500000002</v>
      </c>
      <c r="J2139" s="1" t="str">
        <f t="shared" si="354"/>
        <v>Fluid (lake)</v>
      </c>
      <c r="K2139" s="1" t="str">
        <f t="shared" si="355"/>
        <v>Untreated Water</v>
      </c>
      <c r="L2139">
        <v>6</v>
      </c>
      <c r="M2139" t="s">
        <v>38</v>
      </c>
      <c r="N2139">
        <v>99</v>
      </c>
      <c r="O2139">
        <v>10</v>
      </c>
      <c r="P2139">
        <v>5.7</v>
      </c>
      <c r="Q2139">
        <v>0.17</v>
      </c>
      <c r="R2139">
        <v>5.7</v>
      </c>
      <c r="S2139">
        <v>2.15</v>
      </c>
      <c r="T2139">
        <v>19</v>
      </c>
    </row>
    <row r="2140" spans="1:20" hidden="1" x14ac:dyDescent="0.3">
      <c r="A2140" t="s">
        <v>8241</v>
      </c>
      <c r="B2140" t="s">
        <v>8242</v>
      </c>
      <c r="C2140" s="1" t="str">
        <f t="shared" si="349"/>
        <v>21:0699</v>
      </c>
      <c r="D2140" s="1" t="str">
        <f t="shared" si="353"/>
        <v>21:0211</v>
      </c>
      <c r="E2140" t="s">
        <v>8243</v>
      </c>
      <c r="F2140" t="s">
        <v>8244</v>
      </c>
      <c r="H2140">
        <v>49.865435599999998</v>
      </c>
      <c r="I2140">
        <v>-93.541129499999997</v>
      </c>
      <c r="J2140" s="1" t="str">
        <f t="shared" si="354"/>
        <v>Fluid (lake)</v>
      </c>
      <c r="K2140" s="1" t="str">
        <f t="shared" si="355"/>
        <v>Untreated Water</v>
      </c>
      <c r="L2140">
        <v>6</v>
      </c>
      <c r="M2140" t="s">
        <v>43</v>
      </c>
      <c r="N2140">
        <v>100</v>
      </c>
      <c r="O2140">
        <v>20</v>
      </c>
      <c r="P2140">
        <v>5.8</v>
      </c>
      <c r="Q2140">
        <v>2.5000000000000001E-2</v>
      </c>
      <c r="R2140">
        <v>6.3</v>
      </c>
      <c r="S2140">
        <v>1.52</v>
      </c>
      <c r="T2140">
        <v>16</v>
      </c>
    </row>
    <row r="2141" spans="1:20" hidden="1" x14ac:dyDescent="0.3">
      <c r="A2141" t="s">
        <v>8245</v>
      </c>
      <c r="B2141" t="s">
        <v>8246</v>
      </c>
      <c r="C2141" s="1" t="str">
        <f t="shared" si="349"/>
        <v>21:0699</v>
      </c>
      <c r="D2141" s="1" t="str">
        <f t="shared" si="353"/>
        <v>21:0211</v>
      </c>
      <c r="E2141" t="s">
        <v>8247</v>
      </c>
      <c r="F2141" t="s">
        <v>8248</v>
      </c>
      <c r="H2141">
        <v>49.842370000000003</v>
      </c>
      <c r="I2141">
        <v>-93.514377300000007</v>
      </c>
      <c r="J2141" s="1" t="str">
        <f t="shared" si="354"/>
        <v>Fluid (lake)</v>
      </c>
      <c r="K2141" s="1" t="str">
        <f t="shared" si="355"/>
        <v>Untreated Water</v>
      </c>
      <c r="L2141">
        <v>6</v>
      </c>
      <c r="M2141" t="s">
        <v>53</v>
      </c>
      <c r="N2141">
        <v>101</v>
      </c>
      <c r="O2141">
        <v>10</v>
      </c>
      <c r="P2141">
        <v>5.5</v>
      </c>
      <c r="Q2141">
        <v>0.11</v>
      </c>
      <c r="R2141">
        <v>1.8</v>
      </c>
      <c r="S2141">
        <v>1</v>
      </c>
      <c r="T2141">
        <v>6</v>
      </c>
    </row>
    <row r="2142" spans="1:20" hidden="1" x14ac:dyDescent="0.3">
      <c r="A2142" t="s">
        <v>8249</v>
      </c>
      <c r="B2142" t="s">
        <v>8250</v>
      </c>
      <c r="C2142" s="1" t="str">
        <f t="shared" si="349"/>
        <v>21:0699</v>
      </c>
      <c r="D2142" s="1" t="str">
        <f t="shared" si="353"/>
        <v>21:0211</v>
      </c>
      <c r="E2142" t="s">
        <v>8251</v>
      </c>
      <c r="F2142" t="s">
        <v>8252</v>
      </c>
      <c r="H2142">
        <v>49.832295600000002</v>
      </c>
      <c r="I2142">
        <v>-93.516550899999999</v>
      </c>
      <c r="J2142" s="1" t="str">
        <f t="shared" si="354"/>
        <v>Fluid (lake)</v>
      </c>
      <c r="K2142" s="1" t="str">
        <f t="shared" si="355"/>
        <v>Untreated Water</v>
      </c>
      <c r="L2142">
        <v>6</v>
      </c>
      <c r="M2142" t="s">
        <v>58</v>
      </c>
      <c r="N2142">
        <v>102</v>
      </c>
      <c r="O2142">
        <v>10</v>
      </c>
      <c r="P2142">
        <v>5.5</v>
      </c>
      <c r="Q2142">
        <v>2.5000000000000001E-2</v>
      </c>
      <c r="R2142">
        <v>2</v>
      </c>
      <c r="S2142">
        <v>1</v>
      </c>
      <c r="T2142">
        <v>6</v>
      </c>
    </row>
    <row r="2143" spans="1:20" hidden="1" x14ac:dyDescent="0.3">
      <c r="A2143" t="s">
        <v>8253</v>
      </c>
      <c r="B2143" t="s">
        <v>8254</v>
      </c>
      <c r="C2143" s="1" t="str">
        <f t="shared" si="349"/>
        <v>21:0699</v>
      </c>
      <c r="D2143" s="1" t="str">
        <f t="shared" si="353"/>
        <v>21:0211</v>
      </c>
      <c r="E2143" t="s">
        <v>8255</v>
      </c>
      <c r="F2143" t="s">
        <v>8256</v>
      </c>
      <c r="H2143">
        <v>49.849187800000003</v>
      </c>
      <c r="I2143">
        <v>-93.487311199999994</v>
      </c>
      <c r="J2143" s="1" t="str">
        <f t="shared" si="354"/>
        <v>Fluid (lake)</v>
      </c>
      <c r="K2143" s="1" t="str">
        <f t="shared" si="355"/>
        <v>Untreated Water</v>
      </c>
      <c r="L2143">
        <v>6</v>
      </c>
      <c r="M2143" t="s">
        <v>63</v>
      </c>
      <c r="N2143">
        <v>103</v>
      </c>
      <c r="O2143">
        <v>10</v>
      </c>
      <c r="P2143">
        <v>5.4</v>
      </c>
      <c r="Q2143">
        <v>0.2</v>
      </c>
      <c r="R2143">
        <v>1.8</v>
      </c>
      <c r="S2143">
        <v>0.92</v>
      </c>
      <c r="T2143">
        <v>5</v>
      </c>
    </row>
    <row r="2144" spans="1:20" hidden="1" x14ac:dyDescent="0.3">
      <c r="A2144" t="s">
        <v>8257</v>
      </c>
      <c r="B2144" t="s">
        <v>8258</v>
      </c>
      <c r="C2144" s="1" t="str">
        <f t="shared" si="349"/>
        <v>21:0699</v>
      </c>
      <c r="D2144" s="1" t="str">
        <f t="shared" si="353"/>
        <v>21:0211</v>
      </c>
      <c r="E2144" t="s">
        <v>8259</v>
      </c>
      <c r="F2144" t="s">
        <v>8260</v>
      </c>
      <c r="H2144">
        <v>49.866566599999999</v>
      </c>
      <c r="I2144">
        <v>-93.480430999999996</v>
      </c>
      <c r="J2144" s="1" t="str">
        <f t="shared" si="354"/>
        <v>Fluid (lake)</v>
      </c>
      <c r="K2144" s="1" t="str">
        <f t="shared" si="355"/>
        <v>Untreated Water</v>
      </c>
      <c r="L2144">
        <v>6</v>
      </c>
      <c r="M2144" t="s">
        <v>68</v>
      </c>
      <c r="N2144">
        <v>104</v>
      </c>
      <c r="O2144">
        <v>10</v>
      </c>
      <c r="P2144">
        <v>5.8</v>
      </c>
      <c r="Q2144">
        <v>0.19</v>
      </c>
      <c r="R2144">
        <v>6</v>
      </c>
      <c r="S2144">
        <v>2.15</v>
      </c>
      <c r="T2144">
        <v>17</v>
      </c>
    </row>
    <row r="2145" spans="1:20" hidden="1" x14ac:dyDescent="0.3">
      <c r="A2145" t="s">
        <v>8261</v>
      </c>
      <c r="B2145" t="s">
        <v>8262</v>
      </c>
      <c r="C2145" s="1" t="str">
        <f t="shared" si="349"/>
        <v>21:0699</v>
      </c>
      <c r="D2145" s="1" t="str">
        <f t="shared" si="353"/>
        <v>21:0211</v>
      </c>
      <c r="E2145" t="s">
        <v>8263</v>
      </c>
      <c r="F2145" t="s">
        <v>8264</v>
      </c>
      <c r="H2145">
        <v>49.8871568</v>
      </c>
      <c r="I2145">
        <v>-93.471141200000005</v>
      </c>
      <c r="J2145" s="1" t="str">
        <f t="shared" si="354"/>
        <v>Fluid (lake)</v>
      </c>
      <c r="K2145" s="1" t="str">
        <f t="shared" si="355"/>
        <v>Untreated Water</v>
      </c>
      <c r="L2145">
        <v>6</v>
      </c>
      <c r="M2145" t="s">
        <v>73</v>
      </c>
      <c r="N2145">
        <v>105</v>
      </c>
      <c r="O2145">
        <v>10</v>
      </c>
      <c r="P2145">
        <v>5.8</v>
      </c>
      <c r="Q2145">
        <v>0.13</v>
      </c>
      <c r="R2145">
        <v>5.7</v>
      </c>
      <c r="S2145">
        <v>2.15</v>
      </c>
      <c r="T2145">
        <v>18</v>
      </c>
    </row>
    <row r="2146" spans="1:20" hidden="1" x14ac:dyDescent="0.3">
      <c r="A2146" t="s">
        <v>8265</v>
      </c>
      <c r="B2146" t="s">
        <v>8266</v>
      </c>
      <c r="C2146" s="1" t="str">
        <f t="shared" si="349"/>
        <v>21:0699</v>
      </c>
      <c r="D2146" s="1" t="str">
        <f t="shared" si="353"/>
        <v>21:0211</v>
      </c>
      <c r="E2146" t="s">
        <v>8267</v>
      </c>
      <c r="F2146" t="s">
        <v>8268</v>
      </c>
      <c r="H2146">
        <v>49.923290600000001</v>
      </c>
      <c r="I2146">
        <v>-93.481189299999997</v>
      </c>
      <c r="J2146" s="1" t="str">
        <f t="shared" si="354"/>
        <v>Fluid (lake)</v>
      </c>
      <c r="K2146" s="1" t="str">
        <f t="shared" si="355"/>
        <v>Untreated Water</v>
      </c>
      <c r="L2146">
        <v>6</v>
      </c>
      <c r="M2146" t="s">
        <v>78</v>
      </c>
      <c r="N2146">
        <v>106</v>
      </c>
      <c r="O2146">
        <v>20</v>
      </c>
      <c r="P2146">
        <v>5.9</v>
      </c>
      <c r="Q2146">
        <v>2.5000000000000001E-2</v>
      </c>
      <c r="R2146">
        <v>7.5</v>
      </c>
      <c r="S2146">
        <v>2.68</v>
      </c>
      <c r="T2146">
        <v>26</v>
      </c>
    </row>
    <row r="2147" spans="1:20" hidden="1" x14ac:dyDescent="0.3">
      <c r="A2147" t="s">
        <v>8269</v>
      </c>
      <c r="B2147" t="s">
        <v>8270</v>
      </c>
      <c r="C2147" s="1" t="str">
        <f t="shared" si="349"/>
        <v>21:0699</v>
      </c>
      <c r="D2147" s="1" t="str">
        <f t="shared" si="353"/>
        <v>21:0211</v>
      </c>
      <c r="E2147" t="s">
        <v>8271</v>
      </c>
      <c r="F2147" t="s">
        <v>8272</v>
      </c>
      <c r="H2147">
        <v>49.8969995</v>
      </c>
      <c r="I2147">
        <v>-93.416335599999996</v>
      </c>
      <c r="J2147" s="1" t="str">
        <f t="shared" si="354"/>
        <v>Fluid (lake)</v>
      </c>
      <c r="K2147" s="1" t="str">
        <f t="shared" si="355"/>
        <v>Untreated Water</v>
      </c>
      <c r="L2147">
        <v>6</v>
      </c>
      <c r="M2147" t="s">
        <v>83</v>
      </c>
      <c r="N2147">
        <v>107</v>
      </c>
      <c r="O2147">
        <v>10</v>
      </c>
      <c r="P2147">
        <v>5.6</v>
      </c>
      <c r="Q2147">
        <v>2.5000000000000001E-2</v>
      </c>
      <c r="R2147">
        <v>1.7</v>
      </c>
      <c r="S2147">
        <v>1.36</v>
      </c>
      <c r="T2147">
        <v>7</v>
      </c>
    </row>
    <row r="2148" spans="1:20" hidden="1" x14ac:dyDescent="0.3">
      <c r="A2148" t="s">
        <v>8273</v>
      </c>
      <c r="B2148" t="s">
        <v>8274</v>
      </c>
      <c r="C2148" s="1" t="str">
        <f t="shared" si="349"/>
        <v>21:0699</v>
      </c>
      <c r="D2148" s="1" t="str">
        <f t="shared" si="353"/>
        <v>21:0211</v>
      </c>
      <c r="E2148" t="s">
        <v>8275</v>
      </c>
      <c r="F2148" t="s">
        <v>8276</v>
      </c>
      <c r="H2148">
        <v>49.871423200000002</v>
      </c>
      <c r="I2148">
        <v>-93.420332400000007</v>
      </c>
      <c r="J2148" s="1" t="str">
        <f t="shared" si="354"/>
        <v>Fluid (lake)</v>
      </c>
      <c r="K2148" s="1" t="str">
        <f t="shared" si="355"/>
        <v>Untreated Water</v>
      </c>
      <c r="L2148">
        <v>6</v>
      </c>
      <c r="M2148" t="s">
        <v>88</v>
      </c>
      <c r="N2148">
        <v>108</v>
      </c>
      <c r="O2148">
        <v>20</v>
      </c>
      <c r="P2148">
        <v>5.8</v>
      </c>
      <c r="Q2148">
        <v>2.5000000000000001E-2</v>
      </c>
      <c r="R2148">
        <v>6.5</v>
      </c>
      <c r="S2148">
        <v>1.6</v>
      </c>
      <c r="T2148">
        <v>14</v>
      </c>
    </row>
    <row r="2149" spans="1:20" hidden="1" x14ac:dyDescent="0.3">
      <c r="A2149" t="s">
        <v>8277</v>
      </c>
      <c r="B2149" t="s">
        <v>8278</v>
      </c>
      <c r="C2149" s="1" t="str">
        <f t="shared" si="349"/>
        <v>21:0699</v>
      </c>
      <c r="D2149" s="1" t="str">
        <f>HYPERLINK("https://geochem.nrcan.gc.ca/cdogs/content/svy/svy_e.htm", "")</f>
        <v/>
      </c>
      <c r="G2149" s="1" t="str">
        <f>HYPERLINK("https://geochem.nrcan.gc.ca/cdogs/content/cr_/cr_00080_e.htm", "80")</f>
        <v>80</v>
      </c>
      <c r="J2149" t="s">
        <v>46</v>
      </c>
      <c r="K2149" t="s">
        <v>47</v>
      </c>
      <c r="L2149">
        <v>6</v>
      </c>
      <c r="M2149" t="s">
        <v>48</v>
      </c>
      <c r="N2149">
        <v>109</v>
      </c>
      <c r="O2149">
        <v>20</v>
      </c>
      <c r="P2149">
        <v>5.7</v>
      </c>
      <c r="Q2149">
        <v>0.25</v>
      </c>
      <c r="R2149">
        <v>15</v>
      </c>
      <c r="S2149">
        <v>2.52</v>
      </c>
      <c r="T2149">
        <v>37</v>
      </c>
    </row>
    <row r="2150" spans="1:20" hidden="1" x14ac:dyDescent="0.3">
      <c r="A2150" t="s">
        <v>8279</v>
      </c>
      <c r="B2150" t="s">
        <v>8280</v>
      </c>
      <c r="C2150" s="1" t="str">
        <f t="shared" si="349"/>
        <v>21:0699</v>
      </c>
      <c r="D2150" s="1" t="str">
        <f t="shared" ref="D2150:D2156" si="356">HYPERLINK("https://geochem.nrcan.gc.ca/cdogs/content/svy/svy210211_e.htm", "21:0211")</f>
        <v>21:0211</v>
      </c>
      <c r="E2150" t="s">
        <v>8281</v>
      </c>
      <c r="F2150" t="s">
        <v>8282</v>
      </c>
      <c r="H2150">
        <v>49.875320100000003</v>
      </c>
      <c r="I2150">
        <v>-93.391417700000005</v>
      </c>
      <c r="J2150" s="1" t="str">
        <f t="shared" ref="J2150:J2156" si="357">HYPERLINK("https://geochem.nrcan.gc.ca/cdogs/content/kwd/kwd020016_e.htm", "Fluid (lake)")</f>
        <v>Fluid (lake)</v>
      </c>
      <c r="K2150" s="1" t="str">
        <f t="shared" ref="K2150:K2156" si="358">HYPERLINK("https://geochem.nrcan.gc.ca/cdogs/content/kwd/kwd080007_e.htm", "Untreated Water")</f>
        <v>Untreated Water</v>
      </c>
      <c r="L2150">
        <v>6</v>
      </c>
      <c r="M2150" t="s">
        <v>93</v>
      </c>
      <c r="N2150">
        <v>110</v>
      </c>
      <c r="O2150">
        <v>10</v>
      </c>
      <c r="P2150">
        <v>5.8</v>
      </c>
      <c r="Q2150">
        <v>2.5000000000000001E-2</v>
      </c>
      <c r="R2150">
        <v>8.5</v>
      </c>
      <c r="S2150">
        <v>2.52</v>
      </c>
      <c r="T2150">
        <v>32</v>
      </c>
    </row>
    <row r="2151" spans="1:20" hidden="1" x14ac:dyDescent="0.3">
      <c r="A2151" t="s">
        <v>8283</v>
      </c>
      <c r="B2151" t="s">
        <v>8284</v>
      </c>
      <c r="C2151" s="1" t="str">
        <f t="shared" si="349"/>
        <v>21:0699</v>
      </c>
      <c r="D2151" s="1" t="str">
        <f t="shared" si="356"/>
        <v>21:0211</v>
      </c>
      <c r="E2151" t="s">
        <v>8285</v>
      </c>
      <c r="F2151" t="s">
        <v>8286</v>
      </c>
      <c r="H2151">
        <v>49.885911200000002</v>
      </c>
      <c r="I2151">
        <v>-93.381898100000001</v>
      </c>
      <c r="J2151" s="1" t="str">
        <f t="shared" si="357"/>
        <v>Fluid (lake)</v>
      </c>
      <c r="K2151" s="1" t="str">
        <f t="shared" si="358"/>
        <v>Untreated Water</v>
      </c>
      <c r="L2151">
        <v>6</v>
      </c>
      <c r="M2151" t="s">
        <v>98</v>
      </c>
      <c r="N2151">
        <v>111</v>
      </c>
      <c r="O2151">
        <v>20</v>
      </c>
      <c r="P2151">
        <v>6</v>
      </c>
      <c r="Q2151">
        <v>0.33</v>
      </c>
      <c r="R2151">
        <v>14</v>
      </c>
      <c r="S2151">
        <v>3.6</v>
      </c>
      <c r="T2151">
        <v>47</v>
      </c>
    </row>
    <row r="2152" spans="1:20" hidden="1" x14ac:dyDescent="0.3">
      <c r="A2152" t="s">
        <v>8287</v>
      </c>
      <c r="B2152" t="s">
        <v>8288</v>
      </c>
      <c r="C2152" s="1" t="str">
        <f t="shared" si="349"/>
        <v>21:0699</v>
      </c>
      <c r="D2152" s="1" t="str">
        <f t="shared" si="356"/>
        <v>21:0211</v>
      </c>
      <c r="E2152" t="s">
        <v>8289</v>
      </c>
      <c r="F2152" t="s">
        <v>8290</v>
      </c>
      <c r="H2152">
        <v>49.978969200000002</v>
      </c>
      <c r="I2152">
        <v>-93.355324999999993</v>
      </c>
      <c r="J2152" s="1" t="str">
        <f t="shared" si="357"/>
        <v>Fluid (lake)</v>
      </c>
      <c r="K2152" s="1" t="str">
        <f t="shared" si="358"/>
        <v>Untreated Water</v>
      </c>
      <c r="L2152">
        <v>6</v>
      </c>
      <c r="M2152" t="s">
        <v>103</v>
      </c>
      <c r="N2152">
        <v>112</v>
      </c>
      <c r="O2152">
        <v>30</v>
      </c>
      <c r="P2152">
        <v>6.1</v>
      </c>
      <c r="Q2152">
        <v>2.5000000000000001E-2</v>
      </c>
      <c r="R2152">
        <v>21.5</v>
      </c>
      <c r="S2152">
        <v>7.4</v>
      </c>
      <c r="T2152">
        <v>67</v>
      </c>
    </row>
    <row r="2153" spans="1:20" hidden="1" x14ac:dyDescent="0.3">
      <c r="A2153" t="s">
        <v>8291</v>
      </c>
      <c r="B2153" t="s">
        <v>8292</v>
      </c>
      <c r="C2153" s="1" t="str">
        <f t="shared" si="349"/>
        <v>21:0699</v>
      </c>
      <c r="D2153" s="1" t="str">
        <f t="shared" si="356"/>
        <v>21:0211</v>
      </c>
      <c r="E2153" t="s">
        <v>8293</v>
      </c>
      <c r="F2153" t="s">
        <v>8294</v>
      </c>
      <c r="H2153">
        <v>49.9965616</v>
      </c>
      <c r="I2153">
        <v>-93.318243499999994</v>
      </c>
      <c r="J2153" s="1" t="str">
        <f t="shared" si="357"/>
        <v>Fluid (lake)</v>
      </c>
      <c r="K2153" s="1" t="str">
        <f t="shared" si="358"/>
        <v>Untreated Water</v>
      </c>
      <c r="L2153">
        <v>6</v>
      </c>
      <c r="M2153" t="s">
        <v>108</v>
      </c>
      <c r="N2153">
        <v>113</v>
      </c>
      <c r="O2153">
        <v>20</v>
      </c>
      <c r="P2153">
        <v>5.9</v>
      </c>
      <c r="Q2153">
        <v>2.5000000000000001E-2</v>
      </c>
      <c r="R2153">
        <v>7.5</v>
      </c>
      <c r="S2153">
        <v>2.68</v>
      </c>
      <c r="T2153">
        <v>27</v>
      </c>
    </row>
    <row r="2154" spans="1:20" hidden="1" x14ac:dyDescent="0.3">
      <c r="A2154" t="s">
        <v>8295</v>
      </c>
      <c r="B2154" t="s">
        <v>8296</v>
      </c>
      <c r="C2154" s="1" t="str">
        <f t="shared" si="349"/>
        <v>21:0699</v>
      </c>
      <c r="D2154" s="1" t="str">
        <f t="shared" si="356"/>
        <v>21:0211</v>
      </c>
      <c r="E2154" t="s">
        <v>8297</v>
      </c>
      <c r="F2154" t="s">
        <v>8298</v>
      </c>
      <c r="H2154">
        <v>49.9863754</v>
      </c>
      <c r="I2154">
        <v>-93.289175400000005</v>
      </c>
      <c r="J2154" s="1" t="str">
        <f t="shared" si="357"/>
        <v>Fluid (lake)</v>
      </c>
      <c r="K2154" s="1" t="str">
        <f t="shared" si="358"/>
        <v>Untreated Water</v>
      </c>
      <c r="L2154">
        <v>6</v>
      </c>
      <c r="M2154" t="s">
        <v>113</v>
      </c>
      <c r="N2154">
        <v>114</v>
      </c>
      <c r="O2154">
        <v>20</v>
      </c>
      <c r="P2154">
        <v>5.7</v>
      </c>
      <c r="Q2154">
        <v>2.5000000000000001E-2</v>
      </c>
      <c r="R2154">
        <v>3.3</v>
      </c>
      <c r="S2154">
        <v>1.4</v>
      </c>
      <c r="T2154">
        <v>14</v>
      </c>
    </row>
    <row r="2155" spans="1:20" hidden="1" x14ac:dyDescent="0.3">
      <c r="A2155" t="s">
        <v>8299</v>
      </c>
      <c r="B2155" t="s">
        <v>8300</v>
      </c>
      <c r="C2155" s="1" t="str">
        <f t="shared" si="349"/>
        <v>21:0699</v>
      </c>
      <c r="D2155" s="1" t="str">
        <f t="shared" si="356"/>
        <v>21:0211</v>
      </c>
      <c r="E2155" t="s">
        <v>8301</v>
      </c>
      <c r="F2155" t="s">
        <v>8302</v>
      </c>
      <c r="H2155">
        <v>49.959954400000001</v>
      </c>
      <c r="I2155">
        <v>-93.261091500000006</v>
      </c>
      <c r="J2155" s="1" t="str">
        <f t="shared" si="357"/>
        <v>Fluid (lake)</v>
      </c>
      <c r="K2155" s="1" t="str">
        <f t="shared" si="358"/>
        <v>Untreated Water</v>
      </c>
      <c r="L2155">
        <v>7</v>
      </c>
      <c r="M2155" t="s">
        <v>24</v>
      </c>
      <c r="N2155">
        <v>115</v>
      </c>
      <c r="O2155">
        <v>20</v>
      </c>
      <c r="P2155">
        <v>5.6</v>
      </c>
      <c r="Q2155">
        <v>2.5000000000000001E-2</v>
      </c>
      <c r="R2155">
        <v>4</v>
      </c>
      <c r="S2155">
        <v>1.48</v>
      </c>
      <c r="T2155">
        <v>14</v>
      </c>
    </row>
    <row r="2156" spans="1:20" hidden="1" x14ac:dyDescent="0.3">
      <c r="A2156" t="s">
        <v>8303</v>
      </c>
      <c r="B2156" t="s">
        <v>8304</v>
      </c>
      <c r="C2156" s="1" t="str">
        <f t="shared" si="349"/>
        <v>21:0699</v>
      </c>
      <c r="D2156" s="1" t="str">
        <f t="shared" si="356"/>
        <v>21:0211</v>
      </c>
      <c r="E2156" t="s">
        <v>8301</v>
      </c>
      <c r="F2156" t="s">
        <v>8305</v>
      </c>
      <c r="H2156">
        <v>49.959954400000001</v>
      </c>
      <c r="I2156">
        <v>-93.261091500000006</v>
      </c>
      <c r="J2156" s="1" t="str">
        <f t="shared" si="357"/>
        <v>Fluid (lake)</v>
      </c>
      <c r="K2156" s="1" t="str">
        <f t="shared" si="358"/>
        <v>Untreated Water</v>
      </c>
      <c r="L2156">
        <v>7</v>
      </c>
      <c r="M2156" t="s">
        <v>28</v>
      </c>
      <c r="N2156">
        <v>116</v>
      </c>
      <c r="O2156">
        <v>10</v>
      </c>
      <c r="P2156">
        <v>5.6</v>
      </c>
      <c r="Q2156">
        <v>2.5000000000000001E-2</v>
      </c>
      <c r="R2156">
        <v>3.8</v>
      </c>
      <c r="S2156">
        <v>1.44</v>
      </c>
      <c r="T2156">
        <v>14</v>
      </c>
    </row>
    <row r="2157" spans="1:20" hidden="1" x14ac:dyDescent="0.3">
      <c r="A2157" t="s">
        <v>8306</v>
      </c>
      <c r="B2157" t="s">
        <v>8307</v>
      </c>
      <c r="C2157" s="1" t="str">
        <f t="shared" si="349"/>
        <v>21:0699</v>
      </c>
      <c r="D2157" s="1" t="str">
        <f>HYPERLINK("https://geochem.nrcan.gc.ca/cdogs/content/svy/svy_e.htm", "")</f>
        <v/>
      </c>
      <c r="G2157" s="1" t="str">
        <f>HYPERLINK("https://geochem.nrcan.gc.ca/cdogs/content/cr_/cr_00081_e.htm", "81")</f>
        <v>81</v>
      </c>
      <c r="J2157" t="s">
        <v>46</v>
      </c>
      <c r="K2157" t="s">
        <v>47</v>
      </c>
      <c r="L2157">
        <v>7</v>
      </c>
      <c r="M2157" t="s">
        <v>48</v>
      </c>
      <c r="N2157">
        <v>117</v>
      </c>
      <c r="O2157">
        <v>30</v>
      </c>
      <c r="P2157">
        <v>6.9</v>
      </c>
      <c r="Q2157">
        <v>0.19</v>
      </c>
      <c r="R2157">
        <v>43.5</v>
      </c>
      <c r="S2157">
        <v>3.6</v>
      </c>
      <c r="T2157">
        <v>125</v>
      </c>
    </row>
    <row r="2158" spans="1:20" hidden="1" x14ac:dyDescent="0.3">
      <c r="A2158" t="s">
        <v>8308</v>
      </c>
      <c r="B2158" t="s">
        <v>8309</v>
      </c>
      <c r="C2158" s="1" t="str">
        <f t="shared" si="349"/>
        <v>21:0699</v>
      </c>
      <c r="D2158" s="1" t="str">
        <f t="shared" ref="D2158:D2182" si="359">HYPERLINK("https://geochem.nrcan.gc.ca/cdogs/content/svy/svy210211_e.htm", "21:0211")</f>
        <v>21:0211</v>
      </c>
      <c r="E2158" t="s">
        <v>8310</v>
      </c>
      <c r="F2158" t="s">
        <v>8311</v>
      </c>
      <c r="H2158">
        <v>49.966546000000001</v>
      </c>
      <c r="I2158">
        <v>-93.305663499999994</v>
      </c>
      <c r="J2158" s="1" t="str">
        <f t="shared" ref="J2158:J2182" si="360">HYPERLINK("https://geochem.nrcan.gc.ca/cdogs/content/kwd/kwd020016_e.htm", "Fluid (lake)")</f>
        <v>Fluid (lake)</v>
      </c>
      <c r="K2158" s="1" t="str">
        <f t="shared" ref="K2158:K2182" si="361">HYPERLINK("https://geochem.nrcan.gc.ca/cdogs/content/kwd/kwd080007_e.htm", "Untreated Water")</f>
        <v>Untreated Water</v>
      </c>
      <c r="L2158">
        <v>7</v>
      </c>
      <c r="M2158" t="s">
        <v>33</v>
      </c>
      <c r="N2158">
        <v>118</v>
      </c>
      <c r="O2158">
        <v>20</v>
      </c>
      <c r="P2158">
        <v>6.2</v>
      </c>
      <c r="Q2158">
        <v>2.5000000000000001E-2</v>
      </c>
      <c r="R2158">
        <v>15.5</v>
      </c>
      <c r="S2158">
        <v>5.2</v>
      </c>
      <c r="T2158">
        <v>52</v>
      </c>
    </row>
    <row r="2159" spans="1:20" hidden="1" x14ac:dyDescent="0.3">
      <c r="A2159" t="s">
        <v>8312</v>
      </c>
      <c r="B2159" t="s">
        <v>8313</v>
      </c>
      <c r="C2159" s="1" t="str">
        <f t="shared" si="349"/>
        <v>21:0699</v>
      </c>
      <c r="D2159" s="1" t="str">
        <f t="shared" si="359"/>
        <v>21:0211</v>
      </c>
      <c r="E2159" t="s">
        <v>8314</v>
      </c>
      <c r="F2159" t="s">
        <v>8315</v>
      </c>
      <c r="H2159">
        <v>49.915113400000003</v>
      </c>
      <c r="I2159">
        <v>-93.307065399999999</v>
      </c>
      <c r="J2159" s="1" t="str">
        <f t="shared" si="360"/>
        <v>Fluid (lake)</v>
      </c>
      <c r="K2159" s="1" t="str">
        <f t="shared" si="361"/>
        <v>Untreated Water</v>
      </c>
      <c r="L2159">
        <v>7</v>
      </c>
      <c r="M2159" t="s">
        <v>38</v>
      </c>
      <c r="N2159">
        <v>119</v>
      </c>
      <c r="O2159">
        <v>20</v>
      </c>
      <c r="P2159">
        <v>6.3</v>
      </c>
      <c r="Q2159">
        <v>2.5000000000000001E-2</v>
      </c>
      <c r="R2159">
        <v>16.5</v>
      </c>
      <c r="S2159">
        <v>6.6</v>
      </c>
      <c r="T2159">
        <v>49</v>
      </c>
    </row>
    <row r="2160" spans="1:20" hidden="1" x14ac:dyDescent="0.3">
      <c r="A2160" t="s">
        <v>8316</v>
      </c>
      <c r="B2160" t="s">
        <v>8317</v>
      </c>
      <c r="C2160" s="1" t="str">
        <f t="shared" si="349"/>
        <v>21:0699</v>
      </c>
      <c r="D2160" s="1" t="str">
        <f t="shared" si="359"/>
        <v>21:0211</v>
      </c>
      <c r="E2160" t="s">
        <v>8318</v>
      </c>
      <c r="F2160" t="s">
        <v>8319</v>
      </c>
      <c r="H2160">
        <v>49.923254100000001</v>
      </c>
      <c r="I2160">
        <v>-93.246599500000002</v>
      </c>
      <c r="J2160" s="1" t="str">
        <f t="shared" si="360"/>
        <v>Fluid (lake)</v>
      </c>
      <c r="K2160" s="1" t="str">
        <f t="shared" si="361"/>
        <v>Untreated Water</v>
      </c>
      <c r="L2160">
        <v>7</v>
      </c>
      <c r="M2160" t="s">
        <v>43</v>
      </c>
      <c r="N2160">
        <v>120</v>
      </c>
      <c r="O2160">
        <v>20</v>
      </c>
      <c r="P2160">
        <v>6.1</v>
      </c>
      <c r="Q2160">
        <v>2.5000000000000001E-2</v>
      </c>
      <c r="R2160">
        <v>9.6999999999999993</v>
      </c>
      <c r="S2160">
        <v>3.72</v>
      </c>
      <c r="T2160">
        <v>40</v>
      </c>
    </row>
    <row r="2161" spans="1:20" hidden="1" x14ac:dyDescent="0.3">
      <c r="A2161" t="s">
        <v>8320</v>
      </c>
      <c r="B2161" t="s">
        <v>8321</v>
      </c>
      <c r="C2161" s="1" t="str">
        <f t="shared" si="349"/>
        <v>21:0699</v>
      </c>
      <c r="D2161" s="1" t="str">
        <f t="shared" si="359"/>
        <v>21:0211</v>
      </c>
      <c r="E2161" t="s">
        <v>8322</v>
      </c>
      <c r="F2161" t="s">
        <v>8323</v>
      </c>
      <c r="H2161">
        <v>49.960334099999997</v>
      </c>
      <c r="I2161">
        <v>-93.221344999999999</v>
      </c>
      <c r="J2161" s="1" t="str">
        <f t="shared" si="360"/>
        <v>Fluid (lake)</v>
      </c>
      <c r="K2161" s="1" t="str">
        <f t="shared" si="361"/>
        <v>Untreated Water</v>
      </c>
      <c r="L2161">
        <v>7</v>
      </c>
      <c r="M2161" t="s">
        <v>53</v>
      </c>
      <c r="N2161">
        <v>121</v>
      </c>
      <c r="O2161">
        <v>20</v>
      </c>
      <c r="P2161">
        <v>6.1</v>
      </c>
      <c r="Q2161">
        <v>2.5000000000000001E-2</v>
      </c>
      <c r="R2161">
        <v>11.5</v>
      </c>
      <c r="S2161">
        <v>3.8</v>
      </c>
      <c r="T2161">
        <v>40</v>
      </c>
    </row>
    <row r="2162" spans="1:20" hidden="1" x14ac:dyDescent="0.3">
      <c r="A2162" t="s">
        <v>8324</v>
      </c>
      <c r="B2162" t="s">
        <v>8325</v>
      </c>
      <c r="C2162" s="1" t="str">
        <f t="shared" si="349"/>
        <v>21:0699</v>
      </c>
      <c r="D2162" s="1" t="str">
        <f t="shared" si="359"/>
        <v>21:0211</v>
      </c>
      <c r="E2162" t="s">
        <v>8326</v>
      </c>
      <c r="F2162" t="s">
        <v>8327</v>
      </c>
      <c r="H2162">
        <v>49.9455296</v>
      </c>
      <c r="I2162">
        <v>-93.196579400000005</v>
      </c>
      <c r="J2162" s="1" t="str">
        <f t="shared" si="360"/>
        <v>Fluid (lake)</v>
      </c>
      <c r="K2162" s="1" t="str">
        <f t="shared" si="361"/>
        <v>Untreated Water</v>
      </c>
      <c r="L2162">
        <v>7</v>
      </c>
      <c r="M2162" t="s">
        <v>58</v>
      </c>
      <c r="N2162">
        <v>122</v>
      </c>
      <c r="O2162">
        <v>20</v>
      </c>
      <c r="P2162">
        <v>6.1</v>
      </c>
      <c r="Q2162">
        <v>2.5000000000000001E-2</v>
      </c>
      <c r="R2162">
        <v>9.6999999999999993</v>
      </c>
      <c r="S2162">
        <v>4.4000000000000004</v>
      </c>
      <c r="T2162">
        <v>42</v>
      </c>
    </row>
    <row r="2163" spans="1:20" hidden="1" x14ac:dyDescent="0.3">
      <c r="A2163" t="s">
        <v>8328</v>
      </c>
      <c r="B2163" t="s">
        <v>8329</v>
      </c>
      <c r="C2163" s="1" t="str">
        <f t="shared" si="349"/>
        <v>21:0699</v>
      </c>
      <c r="D2163" s="1" t="str">
        <f t="shared" si="359"/>
        <v>21:0211</v>
      </c>
      <c r="E2163" t="s">
        <v>8330</v>
      </c>
      <c r="F2163" t="s">
        <v>8331</v>
      </c>
      <c r="H2163">
        <v>49.983972299999998</v>
      </c>
      <c r="I2163">
        <v>-93.215692700000005</v>
      </c>
      <c r="J2163" s="1" t="str">
        <f t="shared" si="360"/>
        <v>Fluid (lake)</v>
      </c>
      <c r="K2163" s="1" t="str">
        <f t="shared" si="361"/>
        <v>Untreated Water</v>
      </c>
      <c r="L2163">
        <v>7</v>
      </c>
      <c r="M2163" t="s">
        <v>63</v>
      </c>
      <c r="N2163">
        <v>123</v>
      </c>
      <c r="O2163">
        <v>10</v>
      </c>
      <c r="P2163">
        <v>6.1</v>
      </c>
      <c r="Q2163">
        <v>2.5000000000000001E-2</v>
      </c>
      <c r="R2163">
        <v>7.3</v>
      </c>
      <c r="S2163">
        <v>2.2000000000000002</v>
      </c>
      <c r="T2163">
        <v>40</v>
      </c>
    </row>
    <row r="2164" spans="1:20" hidden="1" x14ac:dyDescent="0.3">
      <c r="A2164" t="s">
        <v>8332</v>
      </c>
      <c r="B2164" t="s">
        <v>8333</v>
      </c>
      <c r="C2164" s="1" t="str">
        <f t="shared" si="349"/>
        <v>21:0699</v>
      </c>
      <c r="D2164" s="1" t="str">
        <f t="shared" si="359"/>
        <v>21:0211</v>
      </c>
      <c r="E2164" t="s">
        <v>8334</v>
      </c>
      <c r="F2164" t="s">
        <v>8335</v>
      </c>
      <c r="H2164">
        <v>49.996960000000001</v>
      </c>
      <c r="I2164">
        <v>-93.195324299999996</v>
      </c>
      <c r="J2164" s="1" t="str">
        <f t="shared" si="360"/>
        <v>Fluid (lake)</v>
      </c>
      <c r="K2164" s="1" t="str">
        <f t="shared" si="361"/>
        <v>Untreated Water</v>
      </c>
      <c r="L2164">
        <v>7</v>
      </c>
      <c r="M2164" t="s">
        <v>68</v>
      </c>
      <c r="N2164">
        <v>124</v>
      </c>
      <c r="O2164">
        <v>10</v>
      </c>
      <c r="P2164">
        <v>5.9</v>
      </c>
      <c r="Q2164">
        <v>2.5000000000000001E-2</v>
      </c>
      <c r="R2164">
        <v>5.7</v>
      </c>
      <c r="S2164">
        <v>2.08</v>
      </c>
      <c r="T2164">
        <v>14</v>
      </c>
    </row>
    <row r="2165" spans="1:20" hidden="1" x14ac:dyDescent="0.3">
      <c r="A2165" t="s">
        <v>8336</v>
      </c>
      <c r="B2165" t="s">
        <v>8337</v>
      </c>
      <c r="C2165" s="1" t="str">
        <f t="shared" si="349"/>
        <v>21:0699</v>
      </c>
      <c r="D2165" s="1" t="str">
        <f t="shared" si="359"/>
        <v>21:0211</v>
      </c>
      <c r="E2165" t="s">
        <v>8338</v>
      </c>
      <c r="F2165" t="s">
        <v>8339</v>
      </c>
      <c r="H2165">
        <v>49.999263399999997</v>
      </c>
      <c r="I2165">
        <v>-93.145995099999993</v>
      </c>
      <c r="J2165" s="1" t="str">
        <f t="shared" si="360"/>
        <v>Fluid (lake)</v>
      </c>
      <c r="K2165" s="1" t="str">
        <f t="shared" si="361"/>
        <v>Untreated Water</v>
      </c>
      <c r="L2165">
        <v>7</v>
      </c>
      <c r="M2165" t="s">
        <v>73</v>
      </c>
      <c r="N2165">
        <v>125</v>
      </c>
      <c r="O2165">
        <v>10</v>
      </c>
      <c r="P2165">
        <v>5.6</v>
      </c>
      <c r="Q2165">
        <v>2.5000000000000001E-2</v>
      </c>
      <c r="R2165">
        <v>3.5</v>
      </c>
      <c r="S2165">
        <v>1.08</v>
      </c>
      <c r="T2165">
        <v>11</v>
      </c>
    </row>
    <row r="2166" spans="1:20" hidden="1" x14ac:dyDescent="0.3">
      <c r="A2166" t="s">
        <v>8340</v>
      </c>
      <c r="B2166" t="s">
        <v>8341</v>
      </c>
      <c r="C2166" s="1" t="str">
        <f t="shared" si="349"/>
        <v>21:0699</v>
      </c>
      <c r="D2166" s="1" t="str">
        <f t="shared" si="359"/>
        <v>21:0211</v>
      </c>
      <c r="E2166" t="s">
        <v>8342</v>
      </c>
      <c r="F2166" t="s">
        <v>8343</v>
      </c>
      <c r="H2166">
        <v>49.988810200000003</v>
      </c>
      <c r="I2166">
        <v>-93.085503200000005</v>
      </c>
      <c r="J2166" s="1" t="str">
        <f t="shared" si="360"/>
        <v>Fluid (lake)</v>
      </c>
      <c r="K2166" s="1" t="str">
        <f t="shared" si="361"/>
        <v>Untreated Water</v>
      </c>
      <c r="L2166">
        <v>7</v>
      </c>
      <c r="M2166" t="s">
        <v>78</v>
      </c>
      <c r="N2166">
        <v>126</v>
      </c>
      <c r="O2166">
        <v>10</v>
      </c>
      <c r="P2166">
        <v>5.6</v>
      </c>
      <c r="Q2166">
        <v>2.5000000000000001E-2</v>
      </c>
      <c r="R2166">
        <v>3.7</v>
      </c>
      <c r="S2166">
        <v>1.2</v>
      </c>
      <c r="T2166">
        <v>12</v>
      </c>
    </row>
    <row r="2167" spans="1:20" hidden="1" x14ac:dyDescent="0.3">
      <c r="A2167" t="s">
        <v>8344</v>
      </c>
      <c r="B2167" t="s">
        <v>8345</v>
      </c>
      <c r="C2167" s="1" t="str">
        <f t="shared" si="349"/>
        <v>21:0699</v>
      </c>
      <c r="D2167" s="1" t="str">
        <f t="shared" si="359"/>
        <v>21:0211</v>
      </c>
      <c r="E2167" t="s">
        <v>8346</v>
      </c>
      <c r="F2167" t="s">
        <v>8347</v>
      </c>
      <c r="H2167">
        <v>49.985520800000003</v>
      </c>
      <c r="I2167">
        <v>-93.026896399999998</v>
      </c>
      <c r="J2167" s="1" t="str">
        <f t="shared" si="360"/>
        <v>Fluid (lake)</v>
      </c>
      <c r="K2167" s="1" t="str">
        <f t="shared" si="361"/>
        <v>Untreated Water</v>
      </c>
      <c r="L2167">
        <v>7</v>
      </c>
      <c r="M2167" t="s">
        <v>83</v>
      </c>
      <c r="N2167">
        <v>127</v>
      </c>
      <c r="O2167">
        <v>10</v>
      </c>
      <c r="P2167">
        <v>5.7</v>
      </c>
      <c r="Q2167">
        <v>0.11</v>
      </c>
      <c r="R2167">
        <v>4.7</v>
      </c>
      <c r="S2167">
        <v>1.8</v>
      </c>
      <c r="T2167">
        <v>16</v>
      </c>
    </row>
    <row r="2168" spans="1:20" hidden="1" x14ac:dyDescent="0.3">
      <c r="A2168" t="s">
        <v>8348</v>
      </c>
      <c r="B2168" t="s">
        <v>8349</v>
      </c>
      <c r="C2168" s="1" t="str">
        <f t="shared" si="349"/>
        <v>21:0699</v>
      </c>
      <c r="D2168" s="1" t="str">
        <f t="shared" si="359"/>
        <v>21:0211</v>
      </c>
      <c r="E2168" t="s">
        <v>8350</v>
      </c>
      <c r="F2168" t="s">
        <v>8351</v>
      </c>
      <c r="H2168">
        <v>49.961806899999999</v>
      </c>
      <c r="I2168">
        <v>-93.003236700000002</v>
      </c>
      <c r="J2168" s="1" t="str">
        <f t="shared" si="360"/>
        <v>Fluid (lake)</v>
      </c>
      <c r="K2168" s="1" t="str">
        <f t="shared" si="361"/>
        <v>Untreated Water</v>
      </c>
      <c r="L2168">
        <v>7</v>
      </c>
      <c r="M2168" t="s">
        <v>88</v>
      </c>
      <c r="N2168">
        <v>128</v>
      </c>
      <c r="O2168">
        <v>20</v>
      </c>
      <c r="P2168">
        <v>6</v>
      </c>
      <c r="Q2168">
        <v>0.17</v>
      </c>
      <c r="R2168">
        <v>9.8000000000000007</v>
      </c>
      <c r="S2168">
        <v>3</v>
      </c>
      <c r="T2168">
        <v>38</v>
      </c>
    </row>
    <row r="2169" spans="1:20" hidden="1" x14ac:dyDescent="0.3">
      <c r="A2169" t="s">
        <v>8352</v>
      </c>
      <c r="B2169" t="s">
        <v>8353</v>
      </c>
      <c r="C2169" s="1" t="str">
        <f t="shared" ref="C2169:C2232" si="362">HYPERLINK("https://geochem.nrcan.gc.ca/cdogs/content/bdl/bdl210699_e.htm", "21:0699")</f>
        <v>21:0699</v>
      </c>
      <c r="D2169" s="1" t="str">
        <f t="shared" si="359"/>
        <v>21:0211</v>
      </c>
      <c r="E2169" t="s">
        <v>8354</v>
      </c>
      <c r="F2169" t="s">
        <v>8355</v>
      </c>
      <c r="H2169">
        <v>49.915442300000002</v>
      </c>
      <c r="I2169">
        <v>-93.043502099999998</v>
      </c>
      <c r="J2169" s="1" t="str">
        <f t="shared" si="360"/>
        <v>Fluid (lake)</v>
      </c>
      <c r="K2169" s="1" t="str">
        <f t="shared" si="361"/>
        <v>Untreated Water</v>
      </c>
      <c r="L2169">
        <v>7</v>
      </c>
      <c r="M2169" t="s">
        <v>93</v>
      </c>
      <c r="N2169">
        <v>129</v>
      </c>
      <c r="O2169">
        <v>10</v>
      </c>
      <c r="P2169">
        <v>5.9</v>
      </c>
      <c r="Q2169">
        <v>0.09</v>
      </c>
      <c r="R2169">
        <v>7.3</v>
      </c>
      <c r="S2169">
        <v>2.52</v>
      </c>
      <c r="T2169">
        <v>26</v>
      </c>
    </row>
    <row r="2170" spans="1:20" hidden="1" x14ac:dyDescent="0.3">
      <c r="A2170" t="s">
        <v>8356</v>
      </c>
      <c r="B2170" t="s">
        <v>8357</v>
      </c>
      <c r="C2170" s="1" t="str">
        <f t="shared" si="362"/>
        <v>21:0699</v>
      </c>
      <c r="D2170" s="1" t="str">
        <f t="shared" si="359"/>
        <v>21:0211</v>
      </c>
      <c r="E2170" t="s">
        <v>8358</v>
      </c>
      <c r="F2170" t="s">
        <v>8359</v>
      </c>
      <c r="H2170">
        <v>49.914126500000002</v>
      </c>
      <c r="I2170">
        <v>-93.066845299999997</v>
      </c>
      <c r="J2170" s="1" t="str">
        <f t="shared" si="360"/>
        <v>Fluid (lake)</v>
      </c>
      <c r="K2170" s="1" t="str">
        <f t="shared" si="361"/>
        <v>Untreated Water</v>
      </c>
      <c r="L2170">
        <v>7</v>
      </c>
      <c r="M2170" t="s">
        <v>98</v>
      </c>
      <c r="N2170">
        <v>130</v>
      </c>
      <c r="O2170">
        <v>10</v>
      </c>
      <c r="P2170">
        <v>5.9</v>
      </c>
      <c r="Q2170">
        <v>0.13</v>
      </c>
      <c r="R2170">
        <v>8.3000000000000007</v>
      </c>
      <c r="S2170">
        <v>2.52</v>
      </c>
      <c r="T2170">
        <v>27</v>
      </c>
    </row>
    <row r="2171" spans="1:20" hidden="1" x14ac:dyDescent="0.3">
      <c r="A2171" t="s">
        <v>8360</v>
      </c>
      <c r="B2171" t="s">
        <v>8361</v>
      </c>
      <c r="C2171" s="1" t="str">
        <f t="shared" si="362"/>
        <v>21:0699</v>
      </c>
      <c r="D2171" s="1" t="str">
        <f t="shared" si="359"/>
        <v>21:0211</v>
      </c>
      <c r="E2171" t="s">
        <v>8362</v>
      </c>
      <c r="F2171" t="s">
        <v>8363</v>
      </c>
      <c r="H2171">
        <v>49.944028600000003</v>
      </c>
      <c r="I2171">
        <v>-93.072531499999997</v>
      </c>
      <c r="J2171" s="1" t="str">
        <f t="shared" si="360"/>
        <v>Fluid (lake)</v>
      </c>
      <c r="K2171" s="1" t="str">
        <f t="shared" si="361"/>
        <v>Untreated Water</v>
      </c>
      <c r="L2171">
        <v>7</v>
      </c>
      <c r="M2171" t="s">
        <v>103</v>
      </c>
      <c r="N2171">
        <v>131</v>
      </c>
      <c r="O2171">
        <v>20</v>
      </c>
      <c r="P2171">
        <v>5.7</v>
      </c>
      <c r="Q2171">
        <v>2.5000000000000001E-2</v>
      </c>
      <c r="R2171">
        <v>4.3</v>
      </c>
      <c r="S2171">
        <v>1.4</v>
      </c>
      <c r="T2171">
        <v>13</v>
      </c>
    </row>
    <row r="2172" spans="1:20" hidden="1" x14ac:dyDescent="0.3">
      <c r="A2172" t="s">
        <v>8364</v>
      </c>
      <c r="B2172" t="s">
        <v>8365</v>
      </c>
      <c r="C2172" s="1" t="str">
        <f t="shared" si="362"/>
        <v>21:0699</v>
      </c>
      <c r="D2172" s="1" t="str">
        <f t="shared" si="359"/>
        <v>21:0211</v>
      </c>
      <c r="E2172" t="s">
        <v>8366</v>
      </c>
      <c r="F2172" t="s">
        <v>8367</v>
      </c>
      <c r="H2172">
        <v>49.942482200000001</v>
      </c>
      <c r="I2172">
        <v>-93.115538200000003</v>
      </c>
      <c r="J2172" s="1" t="str">
        <f t="shared" si="360"/>
        <v>Fluid (lake)</v>
      </c>
      <c r="K2172" s="1" t="str">
        <f t="shared" si="361"/>
        <v>Untreated Water</v>
      </c>
      <c r="L2172">
        <v>7</v>
      </c>
      <c r="M2172" t="s">
        <v>108</v>
      </c>
      <c r="N2172">
        <v>132</v>
      </c>
      <c r="O2172">
        <v>20</v>
      </c>
      <c r="P2172">
        <v>6</v>
      </c>
      <c r="Q2172">
        <v>2.5000000000000001E-2</v>
      </c>
      <c r="R2172">
        <v>8</v>
      </c>
      <c r="S2172">
        <v>2.2799999999999998</v>
      </c>
      <c r="T2172">
        <v>29</v>
      </c>
    </row>
    <row r="2173" spans="1:20" hidden="1" x14ac:dyDescent="0.3">
      <c r="A2173" t="s">
        <v>8368</v>
      </c>
      <c r="B2173" t="s">
        <v>8369</v>
      </c>
      <c r="C2173" s="1" t="str">
        <f t="shared" si="362"/>
        <v>21:0699</v>
      </c>
      <c r="D2173" s="1" t="str">
        <f t="shared" si="359"/>
        <v>21:0211</v>
      </c>
      <c r="E2173" t="s">
        <v>8370</v>
      </c>
      <c r="F2173" t="s">
        <v>8371</v>
      </c>
      <c r="H2173">
        <v>49.9324054</v>
      </c>
      <c r="I2173">
        <v>-93.118844300000006</v>
      </c>
      <c r="J2173" s="1" t="str">
        <f t="shared" si="360"/>
        <v>Fluid (lake)</v>
      </c>
      <c r="K2173" s="1" t="str">
        <f t="shared" si="361"/>
        <v>Untreated Water</v>
      </c>
      <c r="L2173">
        <v>7</v>
      </c>
      <c r="M2173" t="s">
        <v>113</v>
      </c>
      <c r="N2173">
        <v>133</v>
      </c>
      <c r="O2173">
        <v>10</v>
      </c>
      <c r="P2173">
        <v>5.9</v>
      </c>
      <c r="Q2173">
        <v>2.5000000000000001E-2</v>
      </c>
      <c r="R2173">
        <v>8.6999999999999993</v>
      </c>
      <c r="S2173">
        <v>2.4</v>
      </c>
      <c r="T2173">
        <v>29</v>
      </c>
    </row>
    <row r="2174" spans="1:20" hidden="1" x14ac:dyDescent="0.3">
      <c r="A2174" t="s">
        <v>8372</v>
      </c>
      <c r="B2174" t="s">
        <v>8373</v>
      </c>
      <c r="C2174" s="1" t="str">
        <f t="shared" si="362"/>
        <v>21:0699</v>
      </c>
      <c r="D2174" s="1" t="str">
        <f t="shared" si="359"/>
        <v>21:0211</v>
      </c>
      <c r="E2174" t="s">
        <v>8374</v>
      </c>
      <c r="F2174" t="s">
        <v>8375</v>
      </c>
      <c r="H2174">
        <v>49.9078236</v>
      </c>
      <c r="I2174">
        <v>-93.150272299999997</v>
      </c>
      <c r="J2174" s="1" t="str">
        <f t="shared" si="360"/>
        <v>Fluid (lake)</v>
      </c>
      <c r="K2174" s="1" t="str">
        <f t="shared" si="361"/>
        <v>Untreated Water</v>
      </c>
      <c r="L2174">
        <v>8</v>
      </c>
      <c r="M2174" t="s">
        <v>24</v>
      </c>
      <c r="N2174">
        <v>134</v>
      </c>
      <c r="O2174">
        <v>20</v>
      </c>
      <c r="P2174">
        <v>5.9</v>
      </c>
      <c r="Q2174">
        <v>2.5000000000000001E-2</v>
      </c>
      <c r="R2174">
        <v>7.7</v>
      </c>
      <c r="S2174">
        <v>2.2400000000000002</v>
      </c>
      <c r="T2174">
        <v>26</v>
      </c>
    </row>
    <row r="2175" spans="1:20" hidden="1" x14ac:dyDescent="0.3">
      <c r="A2175" t="s">
        <v>8376</v>
      </c>
      <c r="B2175" t="s">
        <v>8377</v>
      </c>
      <c r="C2175" s="1" t="str">
        <f t="shared" si="362"/>
        <v>21:0699</v>
      </c>
      <c r="D2175" s="1" t="str">
        <f t="shared" si="359"/>
        <v>21:0211</v>
      </c>
      <c r="E2175" t="s">
        <v>8374</v>
      </c>
      <c r="F2175" t="s">
        <v>8378</v>
      </c>
      <c r="H2175">
        <v>49.9078236</v>
      </c>
      <c r="I2175">
        <v>-93.150272299999997</v>
      </c>
      <c r="J2175" s="1" t="str">
        <f t="shared" si="360"/>
        <v>Fluid (lake)</v>
      </c>
      <c r="K2175" s="1" t="str">
        <f t="shared" si="361"/>
        <v>Untreated Water</v>
      </c>
      <c r="L2175">
        <v>8</v>
      </c>
      <c r="M2175" t="s">
        <v>28</v>
      </c>
      <c r="N2175">
        <v>135</v>
      </c>
      <c r="O2175">
        <v>10</v>
      </c>
      <c r="P2175">
        <v>5.9</v>
      </c>
      <c r="Q2175">
        <v>2.5000000000000001E-2</v>
      </c>
      <c r="R2175">
        <v>7.5</v>
      </c>
      <c r="S2175">
        <v>2.4</v>
      </c>
      <c r="T2175">
        <v>26</v>
      </c>
    </row>
    <row r="2176" spans="1:20" hidden="1" x14ac:dyDescent="0.3">
      <c r="A2176" t="s">
        <v>8379</v>
      </c>
      <c r="B2176" t="s">
        <v>8380</v>
      </c>
      <c r="C2176" s="1" t="str">
        <f t="shared" si="362"/>
        <v>21:0699</v>
      </c>
      <c r="D2176" s="1" t="str">
        <f t="shared" si="359"/>
        <v>21:0211</v>
      </c>
      <c r="E2176" t="s">
        <v>8381</v>
      </c>
      <c r="F2176" t="s">
        <v>8382</v>
      </c>
      <c r="H2176">
        <v>49.875038099999998</v>
      </c>
      <c r="I2176">
        <v>-93.129294400000006</v>
      </c>
      <c r="J2176" s="1" t="str">
        <f t="shared" si="360"/>
        <v>Fluid (lake)</v>
      </c>
      <c r="K2176" s="1" t="str">
        <f t="shared" si="361"/>
        <v>Untreated Water</v>
      </c>
      <c r="L2176">
        <v>8</v>
      </c>
      <c r="M2176" t="s">
        <v>33</v>
      </c>
      <c r="N2176">
        <v>136</v>
      </c>
      <c r="O2176">
        <v>10</v>
      </c>
      <c r="P2176">
        <v>5.8</v>
      </c>
      <c r="Q2176">
        <v>2.5000000000000001E-2</v>
      </c>
      <c r="R2176">
        <v>4.3</v>
      </c>
      <c r="S2176">
        <v>2.4</v>
      </c>
      <c r="T2176">
        <v>13</v>
      </c>
    </row>
    <row r="2177" spans="1:20" hidden="1" x14ac:dyDescent="0.3">
      <c r="A2177" t="s">
        <v>8383</v>
      </c>
      <c r="B2177" t="s">
        <v>8384</v>
      </c>
      <c r="C2177" s="1" t="str">
        <f t="shared" si="362"/>
        <v>21:0699</v>
      </c>
      <c r="D2177" s="1" t="str">
        <f t="shared" si="359"/>
        <v>21:0211</v>
      </c>
      <c r="E2177" t="s">
        <v>8385</v>
      </c>
      <c r="F2177" t="s">
        <v>8386</v>
      </c>
      <c r="H2177">
        <v>49.866825800000001</v>
      </c>
      <c r="I2177">
        <v>-93.164714099999998</v>
      </c>
      <c r="J2177" s="1" t="str">
        <f t="shared" si="360"/>
        <v>Fluid (lake)</v>
      </c>
      <c r="K2177" s="1" t="str">
        <f t="shared" si="361"/>
        <v>Untreated Water</v>
      </c>
      <c r="L2177">
        <v>8</v>
      </c>
      <c r="M2177" t="s">
        <v>38</v>
      </c>
      <c r="N2177">
        <v>137</v>
      </c>
      <c r="O2177">
        <v>10</v>
      </c>
      <c r="P2177">
        <v>6.1</v>
      </c>
      <c r="Q2177">
        <v>2.5000000000000001E-2</v>
      </c>
      <c r="R2177">
        <v>8.6999999999999993</v>
      </c>
      <c r="S2177">
        <v>3.4</v>
      </c>
      <c r="T2177">
        <v>29</v>
      </c>
    </row>
    <row r="2178" spans="1:20" hidden="1" x14ac:dyDescent="0.3">
      <c r="A2178" t="s">
        <v>8387</v>
      </c>
      <c r="B2178" t="s">
        <v>8388</v>
      </c>
      <c r="C2178" s="1" t="str">
        <f t="shared" si="362"/>
        <v>21:0699</v>
      </c>
      <c r="D2178" s="1" t="str">
        <f t="shared" si="359"/>
        <v>21:0211</v>
      </c>
      <c r="E2178" t="s">
        <v>8389</v>
      </c>
      <c r="F2178" t="s">
        <v>8390</v>
      </c>
      <c r="H2178">
        <v>49.8976355</v>
      </c>
      <c r="I2178">
        <v>-93.206813600000004</v>
      </c>
      <c r="J2178" s="1" t="str">
        <f t="shared" si="360"/>
        <v>Fluid (lake)</v>
      </c>
      <c r="K2178" s="1" t="str">
        <f t="shared" si="361"/>
        <v>Untreated Water</v>
      </c>
      <c r="L2178">
        <v>8</v>
      </c>
      <c r="M2178" t="s">
        <v>43</v>
      </c>
      <c r="N2178">
        <v>138</v>
      </c>
      <c r="O2178">
        <v>10</v>
      </c>
      <c r="P2178">
        <v>6</v>
      </c>
      <c r="Q2178">
        <v>0.19</v>
      </c>
      <c r="R2178">
        <v>9</v>
      </c>
      <c r="S2178">
        <v>3.08</v>
      </c>
      <c r="T2178">
        <v>34</v>
      </c>
    </row>
    <row r="2179" spans="1:20" hidden="1" x14ac:dyDescent="0.3">
      <c r="A2179" t="s">
        <v>8391</v>
      </c>
      <c r="B2179" t="s">
        <v>8392</v>
      </c>
      <c r="C2179" s="1" t="str">
        <f t="shared" si="362"/>
        <v>21:0699</v>
      </c>
      <c r="D2179" s="1" t="str">
        <f t="shared" si="359"/>
        <v>21:0211</v>
      </c>
      <c r="E2179" t="s">
        <v>8393</v>
      </c>
      <c r="F2179" t="s">
        <v>8394</v>
      </c>
      <c r="H2179">
        <v>49.9031375</v>
      </c>
      <c r="I2179">
        <v>-93.287841799999995</v>
      </c>
      <c r="J2179" s="1" t="str">
        <f t="shared" si="360"/>
        <v>Fluid (lake)</v>
      </c>
      <c r="K2179" s="1" t="str">
        <f t="shared" si="361"/>
        <v>Untreated Water</v>
      </c>
      <c r="L2179">
        <v>8</v>
      </c>
      <c r="M2179" t="s">
        <v>53</v>
      </c>
      <c r="N2179">
        <v>139</v>
      </c>
      <c r="O2179">
        <v>20</v>
      </c>
      <c r="P2179">
        <v>6</v>
      </c>
      <c r="Q2179">
        <v>0.18</v>
      </c>
      <c r="R2179">
        <v>16.5</v>
      </c>
      <c r="S2179">
        <v>3.6</v>
      </c>
      <c r="T2179">
        <v>42</v>
      </c>
    </row>
    <row r="2180" spans="1:20" hidden="1" x14ac:dyDescent="0.3">
      <c r="A2180" t="s">
        <v>8395</v>
      </c>
      <c r="B2180" t="s">
        <v>8396</v>
      </c>
      <c r="C2180" s="1" t="str">
        <f t="shared" si="362"/>
        <v>21:0699</v>
      </c>
      <c r="D2180" s="1" t="str">
        <f t="shared" si="359"/>
        <v>21:0211</v>
      </c>
      <c r="E2180" t="s">
        <v>8397</v>
      </c>
      <c r="F2180" t="s">
        <v>8398</v>
      </c>
      <c r="H2180">
        <v>49.886166199999998</v>
      </c>
      <c r="I2180">
        <v>-93.334319399999998</v>
      </c>
      <c r="J2180" s="1" t="str">
        <f t="shared" si="360"/>
        <v>Fluid (lake)</v>
      </c>
      <c r="K2180" s="1" t="str">
        <f t="shared" si="361"/>
        <v>Untreated Water</v>
      </c>
      <c r="L2180">
        <v>8</v>
      </c>
      <c r="M2180" t="s">
        <v>58</v>
      </c>
      <c r="N2180">
        <v>140</v>
      </c>
      <c r="O2180">
        <v>10</v>
      </c>
      <c r="P2180">
        <v>6.1</v>
      </c>
      <c r="Q2180">
        <v>2.5000000000000001E-2</v>
      </c>
      <c r="R2180">
        <v>9.9</v>
      </c>
      <c r="S2180">
        <v>3.92</v>
      </c>
      <c r="T2180">
        <v>35</v>
      </c>
    </row>
    <row r="2181" spans="1:20" hidden="1" x14ac:dyDescent="0.3">
      <c r="A2181" t="s">
        <v>8399</v>
      </c>
      <c r="B2181" t="s">
        <v>8400</v>
      </c>
      <c r="C2181" s="1" t="str">
        <f t="shared" si="362"/>
        <v>21:0699</v>
      </c>
      <c r="D2181" s="1" t="str">
        <f t="shared" si="359"/>
        <v>21:0211</v>
      </c>
      <c r="E2181" t="s">
        <v>8401</v>
      </c>
      <c r="F2181" t="s">
        <v>8402</v>
      </c>
      <c r="H2181">
        <v>49.878470200000002</v>
      </c>
      <c r="I2181">
        <v>-93.286178100000001</v>
      </c>
      <c r="J2181" s="1" t="str">
        <f t="shared" si="360"/>
        <v>Fluid (lake)</v>
      </c>
      <c r="K2181" s="1" t="str">
        <f t="shared" si="361"/>
        <v>Untreated Water</v>
      </c>
      <c r="L2181">
        <v>8</v>
      </c>
      <c r="M2181" t="s">
        <v>63</v>
      </c>
      <c r="N2181">
        <v>141</v>
      </c>
      <c r="O2181">
        <v>20</v>
      </c>
      <c r="P2181">
        <v>6</v>
      </c>
      <c r="Q2181">
        <v>2.5000000000000001E-2</v>
      </c>
      <c r="R2181">
        <v>12</v>
      </c>
      <c r="S2181">
        <v>4.8</v>
      </c>
      <c r="T2181">
        <v>40</v>
      </c>
    </row>
    <row r="2182" spans="1:20" hidden="1" x14ac:dyDescent="0.3">
      <c r="A2182" t="s">
        <v>8403</v>
      </c>
      <c r="B2182" t="s">
        <v>8404</v>
      </c>
      <c r="C2182" s="1" t="str">
        <f t="shared" si="362"/>
        <v>21:0699</v>
      </c>
      <c r="D2182" s="1" t="str">
        <f t="shared" si="359"/>
        <v>21:0211</v>
      </c>
      <c r="E2182" t="s">
        <v>8405</v>
      </c>
      <c r="F2182" t="s">
        <v>8406</v>
      </c>
      <c r="H2182">
        <v>49.836187099999997</v>
      </c>
      <c r="I2182">
        <v>-93.293590899999998</v>
      </c>
      <c r="J2182" s="1" t="str">
        <f t="shared" si="360"/>
        <v>Fluid (lake)</v>
      </c>
      <c r="K2182" s="1" t="str">
        <f t="shared" si="361"/>
        <v>Untreated Water</v>
      </c>
      <c r="L2182">
        <v>8</v>
      </c>
      <c r="M2182" t="s">
        <v>68</v>
      </c>
      <c r="N2182">
        <v>142</v>
      </c>
      <c r="O2182">
        <v>20</v>
      </c>
      <c r="P2182">
        <v>6.2</v>
      </c>
      <c r="Q2182">
        <v>2.5000000000000001E-2</v>
      </c>
      <c r="R2182">
        <v>16.5</v>
      </c>
      <c r="S2182">
        <v>5.4</v>
      </c>
      <c r="T2182">
        <v>57</v>
      </c>
    </row>
    <row r="2183" spans="1:20" hidden="1" x14ac:dyDescent="0.3">
      <c r="A2183" t="s">
        <v>8407</v>
      </c>
      <c r="B2183" t="s">
        <v>8408</v>
      </c>
      <c r="C2183" s="1" t="str">
        <f t="shared" si="362"/>
        <v>21:0699</v>
      </c>
      <c r="D2183" s="1" t="str">
        <f>HYPERLINK("https://geochem.nrcan.gc.ca/cdogs/content/svy/svy_e.htm", "")</f>
        <v/>
      </c>
      <c r="G2183" s="1" t="str">
        <f>HYPERLINK("https://geochem.nrcan.gc.ca/cdogs/content/cr_/cr_00080_e.htm", "80")</f>
        <v>80</v>
      </c>
      <c r="J2183" t="s">
        <v>46</v>
      </c>
      <c r="K2183" t="s">
        <v>47</v>
      </c>
      <c r="L2183">
        <v>8</v>
      </c>
      <c r="M2183" t="s">
        <v>48</v>
      </c>
      <c r="N2183">
        <v>143</v>
      </c>
      <c r="O2183">
        <v>10</v>
      </c>
      <c r="P2183">
        <v>6</v>
      </c>
      <c r="Q2183">
        <v>0.19</v>
      </c>
      <c r="R2183">
        <v>15</v>
      </c>
      <c r="S2183">
        <v>2.52</v>
      </c>
      <c r="T2183">
        <v>36</v>
      </c>
    </row>
    <row r="2184" spans="1:20" hidden="1" x14ac:dyDescent="0.3">
      <c r="A2184" t="s">
        <v>8409</v>
      </c>
      <c r="B2184" t="s">
        <v>8410</v>
      </c>
      <c r="C2184" s="1" t="str">
        <f t="shared" si="362"/>
        <v>21:0699</v>
      </c>
      <c r="D2184" s="1" t="str">
        <f t="shared" ref="D2184:D2210" si="363">HYPERLINK("https://geochem.nrcan.gc.ca/cdogs/content/svy/svy210211_e.htm", "21:0211")</f>
        <v>21:0211</v>
      </c>
      <c r="E2184" t="s">
        <v>8411</v>
      </c>
      <c r="F2184" t="s">
        <v>8412</v>
      </c>
      <c r="H2184">
        <v>49.8278575</v>
      </c>
      <c r="I2184">
        <v>-93.330622199999993</v>
      </c>
      <c r="J2184" s="1" t="str">
        <f t="shared" ref="J2184:J2210" si="364">HYPERLINK("https://geochem.nrcan.gc.ca/cdogs/content/kwd/kwd020016_e.htm", "Fluid (lake)")</f>
        <v>Fluid (lake)</v>
      </c>
      <c r="K2184" s="1" t="str">
        <f t="shared" ref="K2184:K2210" si="365">HYPERLINK("https://geochem.nrcan.gc.ca/cdogs/content/kwd/kwd080007_e.htm", "Untreated Water")</f>
        <v>Untreated Water</v>
      </c>
      <c r="L2184">
        <v>8</v>
      </c>
      <c r="M2184" t="s">
        <v>73</v>
      </c>
      <c r="N2184">
        <v>144</v>
      </c>
      <c r="O2184">
        <v>20</v>
      </c>
      <c r="P2184">
        <v>5.8</v>
      </c>
      <c r="Q2184">
        <v>2.5000000000000001E-2</v>
      </c>
      <c r="R2184">
        <v>4.8</v>
      </c>
      <c r="S2184">
        <v>1.72</v>
      </c>
      <c r="T2184">
        <v>17</v>
      </c>
    </row>
    <row r="2185" spans="1:20" hidden="1" x14ac:dyDescent="0.3">
      <c r="A2185" t="s">
        <v>8413</v>
      </c>
      <c r="B2185" t="s">
        <v>8414</v>
      </c>
      <c r="C2185" s="1" t="str">
        <f t="shared" si="362"/>
        <v>21:0699</v>
      </c>
      <c r="D2185" s="1" t="str">
        <f t="shared" si="363"/>
        <v>21:0211</v>
      </c>
      <c r="E2185" t="s">
        <v>8415</v>
      </c>
      <c r="F2185" t="s">
        <v>8416</v>
      </c>
      <c r="H2185">
        <v>49.8405585</v>
      </c>
      <c r="I2185">
        <v>-93.374628900000005</v>
      </c>
      <c r="J2185" s="1" t="str">
        <f t="shared" si="364"/>
        <v>Fluid (lake)</v>
      </c>
      <c r="K2185" s="1" t="str">
        <f t="shared" si="365"/>
        <v>Untreated Water</v>
      </c>
      <c r="L2185">
        <v>8</v>
      </c>
      <c r="M2185" t="s">
        <v>78</v>
      </c>
      <c r="N2185">
        <v>145</v>
      </c>
      <c r="O2185">
        <v>20</v>
      </c>
      <c r="P2185">
        <v>5.7</v>
      </c>
      <c r="Q2185">
        <v>2.5000000000000001E-2</v>
      </c>
      <c r="R2185">
        <v>4.7</v>
      </c>
      <c r="S2185">
        <v>1.6</v>
      </c>
      <c r="T2185">
        <v>16</v>
      </c>
    </row>
    <row r="2186" spans="1:20" hidden="1" x14ac:dyDescent="0.3">
      <c r="A2186" t="s">
        <v>8417</v>
      </c>
      <c r="B2186" t="s">
        <v>8418</v>
      </c>
      <c r="C2186" s="1" t="str">
        <f t="shared" si="362"/>
        <v>21:0699</v>
      </c>
      <c r="D2186" s="1" t="str">
        <f t="shared" si="363"/>
        <v>21:0211</v>
      </c>
      <c r="E2186" t="s">
        <v>8419</v>
      </c>
      <c r="F2186" t="s">
        <v>8420</v>
      </c>
      <c r="H2186">
        <v>49.851792099999997</v>
      </c>
      <c r="I2186">
        <v>-93.431610800000001</v>
      </c>
      <c r="J2186" s="1" t="str">
        <f t="shared" si="364"/>
        <v>Fluid (lake)</v>
      </c>
      <c r="K2186" s="1" t="str">
        <f t="shared" si="365"/>
        <v>Untreated Water</v>
      </c>
      <c r="L2186">
        <v>8</v>
      </c>
      <c r="M2186" t="s">
        <v>83</v>
      </c>
      <c r="N2186">
        <v>146</v>
      </c>
      <c r="O2186">
        <v>10</v>
      </c>
      <c r="P2186">
        <v>5.8</v>
      </c>
      <c r="Q2186">
        <v>0.09</v>
      </c>
      <c r="R2186">
        <v>5.3</v>
      </c>
      <c r="S2186">
        <v>1.72</v>
      </c>
      <c r="T2186">
        <v>15</v>
      </c>
    </row>
    <row r="2187" spans="1:20" hidden="1" x14ac:dyDescent="0.3">
      <c r="A2187" t="s">
        <v>8421</v>
      </c>
      <c r="B2187" t="s">
        <v>8422</v>
      </c>
      <c r="C2187" s="1" t="str">
        <f t="shared" si="362"/>
        <v>21:0699</v>
      </c>
      <c r="D2187" s="1" t="str">
        <f t="shared" si="363"/>
        <v>21:0211</v>
      </c>
      <c r="E2187" t="s">
        <v>8423</v>
      </c>
      <c r="F2187" t="s">
        <v>8424</v>
      </c>
      <c r="H2187">
        <v>49.821792000000002</v>
      </c>
      <c r="I2187">
        <v>-93.417942199999999</v>
      </c>
      <c r="J2187" s="1" t="str">
        <f t="shared" si="364"/>
        <v>Fluid (lake)</v>
      </c>
      <c r="K2187" s="1" t="str">
        <f t="shared" si="365"/>
        <v>Untreated Water</v>
      </c>
      <c r="L2187">
        <v>8</v>
      </c>
      <c r="M2187" t="s">
        <v>88</v>
      </c>
      <c r="N2187">
        <v>147</v>
      </c>
      <c r="O2187">
        <v>20</v>
      </c>
      <c r="P2187">
        <v>5.9</v>
      </c>
      <c r="Q2187">
        <v>2.5000000000000001E-2</v>
      </c>
      <c r="R2187">
        <v>6.3</v>
      </c>
      <c r="S2187">
        <v>2.2799999999999998</v>
      </c>
      <c r="T2187">
        <v>24</v>
      </c>
    </row>
    <row r="2188" spans="1:20" hidden="1" x14ac:dyDescent="0.3">
      <c r="A2188" t="s">
        <v>8425</v>
      </c>
      <c r="B2188" t="s">
        <v>8426</v>
      </c>
      <c r="C2188" s="1" t="str">
        <f t="shared" si="362"/>
        <v>21:0699</v>
      </c>
      <c r="D2188" s="1" t="str">
        <f t="shared" si="363"/>
        <v>21:0211</v>
      </c>
      <c r="E2188" t="s">
        <v>8427</v>
      </c>
      <c r="F2188" t="s">
        <v>8428</v>
      </c>
      <c r="H2188">
        <v>49.818062500000003</v>
      </c>
      <c r="I2188">
        <v>-93.466605599999994</v>
      </c>
      <c r="J2188" s="1" t="str">
        <f t="shared" si="364"/>
        <v>Fluid (lake)</v>
      </c>
      <c r="K2188" s="1" t="str">
        <f t="shared" si="365"/>
        <v>Untreated Water</v>
      </c>
      <c r="L2188">
        <v>8</v>
      </c>
      <c r="M2188" t="s">
        <v>93</v>
      </c>
      <c r="N2188">
        <v>148</v>
      </c>
      <c r="O2188">
        <v>10</v>
      </c>
      <c r="P2188">
        <v>5.7</v>
      </c>
      <c r="Q2188">
        <v>2.5000000000000001E-2</v>
      </c>
      <c r="R2188">
        <v>4.3</v>
      </c>
      <c r="S2188">
        <v>1.52</v>
      </c>
      <c r="T2188">
        <v>15</v>
      </c>
    </row>
    <row r="2189" spans="1:20" hidden="1" x14ac:dyDescent="0.3">
      <c r="A2189" t="s">
        <v>8429</v>
      </c>
      <c r="B2189" t="s">
        <v>8430</v>
      </c>
      <c r="C2189" s="1" t="str">
        <f t="shared" si="362"/>
        <v>21:0699</v>
      </c>
      <c r="D2189" s="1" t="str">
        <f t="shared" si="363"/>
        <v>21:0211</v>
      </c>
      <c r="E2189" t="s">
        <v>8431</v>
      </c>
      <c r="F2189" t="s">
        <v>8432</v>
      </c>
      <c r="H2189">
        <v>49.800727899999998</v>
      </c>
      <c r="I2189">
        <v>-93.455919499999993</v>
      </c>
      <c r="J2189" s="1" t="str">
        <f t="shared" si="364"/>
        <v>Fluid (lake)</v>
      </c>
      <c r="K2189" s="1" t="str">
        <f t="shared" si="365"/>
        <v>Untreated Water</v>
      </c>
      <c r="L2189">
        <v>8</v>
      </c>
      <c r="M2189" t="s">
        <v>98</v>
      </c>
      <c r="N2189">
        <v>149</v>
      </c>
      <c r="O2189">
        <v>10</v>
      </c>
      <c r="P2189">
        <v>5.7</v>
      </c>
      <c r="Q2189">
        <v>2.5000000000000001E-2</v>
      </c>
      <c r="R2189">
        <v>4.2</v>
      </c>
      <c r="S2189">
        <v>1.4</v>
      </c>
      <c r="T2189">
        <v>14</v>
      </c>
    </row>
    <row r="2190" spans="1:20" hidden="1" x14ac:dyDescent="0.3">
      <c r="A2190" t="s">
        <v>8433</v>
      </c>
      <c r="B2190" t="s">
        <v>8434</v>
      </c>
      <c r="C2190" s="1" t="str">
        <f t="shared" si="362"/>
        <v>21:0699</v>
      </c>
      <c r="D2190" s="1" t="str">
        <f t="shared" si="363"/>
        <v>21:0211</v>
      </c>
      <c r="E2190" t="s">
        <v>8435</v>
      </c>
      <c r="F2190" t="s">
        <v>8436</v>
      </c>
      <c r="H2190">
        <v>49.798446400000003</v>
      </c>
      <c r="I2190">
        <v>-93.513244700000001</v>
      </c>
      <c r="J2190" s="1" t="str">
        <f t="shared" si="364"/>
        <v>Fluid (lake)</v>
      </c>
      <c r="K2190" s="1" t="str">
        <f t="shared" si="365"/>
        <v>Untreated Water</v>
      </c>
      <c r="L2190">
        <v>8</v>
      </c>
      <c r="M2190" t="s">
        <v>103</v>
      </c>
      <c r="N2190">
        <v>150</v>
      </c>
      <c r="O2190">
        <v>10</v>
      </c>
      <c r="P2190">
        <v>5.8</v>
      </c>
      <c r="Q2190">
        <v>2.5000000000000001E-2</v>
      </c>
      <c r="R2190">
        <v>3.7</v>
      </c>
      <c r="S2190">
        <v>1.32</v>
      </c>
      <c r="T2190">
        <v>12</v>
      </c>
    </row>
    <row r="2191" spans="1:20" hidden="1" x14ac:dyDescent="0.3">
      <c r="A2191" t="s">
        <v>8437</v>
      </c>
      <c r="B2191" t="s">
        <v>8438</v>
      </c>
      <c r="C2191" s="1" t="str">
        <f t="shared" si="362"/>
        <v>21:0699</v>
      </c>
      <c r="D2191" s="1" t="str">
        <f t="shared" si="363"/>
        <v>21:0211</v>
      </c>
      <c r="E2191" t="s">
        <v>8439</v>
      </c>
      <c r="F2191" t="s">
        <v>8440</v>
      </c>
      <c r="H2191">
        <v>49.8139872</v>
      </c>
      <c r="I2191">
        <v>-93.590928899999994</v>
      </c>
      <c r="J2191" s="1" t="str">
        <f t="shared" si="364"/>
        <v>Fluid (lake)</v>
      </c>
      <c r="K2191" s="1" t="str">
        <f t="shared" si="365"/>
        <v>Untreated Water</v>
      </c>
      <c r="L2191">
        <v>8</v>
      </c>
      <c r="M2191" t="s">
        <v>108</v>
      </c>
      <c r="N2191">
        <v>151</v>
      </c>
      <c r="O2191">
        <v>20</v>
      </c>
      <c r="P2191">
        <v>5.7</v>
      </c>
      <c r="Q2191">
        <v>2.5000000000000001E-2</v>
      </c>
      <c r="R2191">
        <v>4.7</v>
      </c>
      <c r="S2191">
        <v>1.72</v>
      </c>
      <c r="T2191">
        <v>14</v>
      </c>
    </row>
    <row r="2192" spans="1:20" hidden="1" x14ac:dyDescent="0.3">
      <c r="A2192" t="s">
        <v>8441</v>
      </c>
      <c r="B2192" t="s">
        <v>8442</v>
      </c>
      <c r="C2192" s="1" t="str">
        <f t="shared" si="362"/>
        <v>21:0699</v>
      </c>
      <c r="D2192" s="1" t="str">
        <f t="shared" si="363"/>
        <v>21:0211</v>
      </c>
      <c r="E2192" t="s">
        <v>8443</v>
      </c>
      <c r="F2192" t="s">
        <v>8444</v>
      </c>
      <c r="H2192">
        <v>49.798744200000002</v>
      </c>
      <c r="I2192">
        <v>-93.641059200000001</v>
      </c>
      <c r="J2192" s="1" t="str">
        <f t="shared" si="364"/>
        <v>Fluid (lake)</v>
      </c>
      <c r="K2192" s="1" t="str">
        <f t="shared" si="365"/>
        <v>Untreated Water</v>
      </c>
      <c r="L2192">
        <v>8</v>
      </c>
      <c r="M2192" t="s">
        <v>113</v>
      </c>
      <c r="N2192">
        <v>152</v>
      </c>
      <c r="O2192">
        <v>10</v>
      </c>
      <c r="P2192">
        <v>5.7</v>
      </c>
      <c r="Q2192">
        <v>2.5000000000000001E-2</v>
      </c>
      <c r="R2192">
        <v>5.3</v>
      </c>
      <c r="S2192">
        <v>1.6</v>
      </c>
      <c r="T2192">
        <v>13</v>
      </c>
    </row>
    <row r="2193" spans="1:20" hidden="1" x14ac:dyDescent="0.3">
      <c r="A2193" t="s">
        <v>8445</v>
      </c>
      <c r="B2193" t="s">
        <v>8446</v>
      </c>
      <c r="C2193" s="1" t="str">
        <f t="shared" si="362"/>
        <v>21:0699</v>
      </c>
      <c r="D2193" s="1" t="str">
        <f t="shared" si="363"/>
        <v>21:0211</v>
      </c>
      <c r="E2193" t="s">
        <v>8447</v>
      </c>
      <c r="F2193" t="s">
        <v>8448</v>
      </c>
      <c r="H2193">
        <v>49.8287257</v>
      </c>
      <c r="I2193">
        <v>-93.696474100000003</v>
      </c>
      <c r="J2193" s="1" t="str">
        <f t="shared" si="364"/>
        <v>Fluid (lake)</v>
      </c>
      <c r="K2193" s="1" t="str">
        <f t="shared" si="365"/>
        <v>Untreated Water</v>
      </c>
      <c r="L2193">
        <v>9</v>
      </c>
      <c r="M2193" t="s">
        <v>24</v>
      </c>
      <c r="N2193">
        <v>153</v>
      </c>
      <c r="O2193">
        <v>20</v>
      </c>
      <c r="P2193">
        <v>5.7</v>
      </c>
      <c r="Q2193">
        <v>0.5</v>
      </c>
      <c r="R2193">
        <v>3.7</v>
      </c>
      <c r="S2193">
        <v>1.72</v>
      </c>
      <c r="T2193">
        <v>10</v>
      </c>
    </row>
    <row r="2194" spans="1:20" hidden="1" x14ac:dyDescent="0.3">
      <c r="A2194" t="s">
        <v>8449</v>
      </c>
      <c r="B2194" t="s">
        <v>8450</v>
      </c>
      <c r="C2194" s="1" t="str">
        <f t="shared" si="362"/>
        <v>21:0699</v>
      </c>
      <c r="D2194" s="1" t="str">
        <f t="shared" si="363"/>
        <v>21:0211</v>
      </c>
      <c r="E2194" t="s">
        <v>8447</v>
      </c>
      <c r="F2194" t="s">
        <v>8451</v>
      </c>
      <c r="H2194">
        <v>49.8287257</v>
      </c>
      <c r="I2194">
        <v>-93.696474100000003</v>
      </c>
      <c r="J2194" s="1" t="str">
        <f t="shared" si="364"/>
        <v>Fluid (lake)</v>
      </c>
      <c r="K2194" s="1" t="str">
        <f t="shared" si="365"/>
        <v>Untreated Water</v>
      </c>
      <c r="L2194">
        <v>9</v>
      </c>
      <c r="M2194" t="s">
        <v>28</v>
      </c>
      <c r="N2194">
        <v>154</v>
      </c>
      <c r="O2194">
        <v>10</v>
      </c>
      <c r="P2194">
        <v>5.7</v>
      </c>
      <c r="Q2194">
        <v>0.52</v>
      </c>
      <c r="R2194">
        <v>4</v>
      </c>
      <c r="S2194">
        <v>1.72</v>
      </c>
      <c r="T2194">
        <v>11</v>
      </c>
    </row>
    <row r="2195" spans="1:20" hidden="1" x14ac:dyDescent="0.3">
      <c r="A2195" t="s">
        <v>8452</v>
      </c>
      <c r="B2195" t="s">
        <v>8453</v>
      </c>
      <c r="C2195" s="1" t="str">
        <f t="shared" si="362"/>
        <v>21:0699</v>
      </c>
      <c r="D2195" s="1" t="str">
        <f t="shared" si="363"/>
        <v>21:0211</v>
      </c>
      <c r="E2195" t="s">
        <v>8454</v>
      </c>
      <c r="F2195" t="s">
        <v>8455</v>
      </c>
      <c r="H2195">
        <v>49.815416300000003</v>
      </c>
      <c r="I2195">
        <v>-93.722443400000003</v>
      </c>
      <c r="J2195" s="1" t="str">
        <f t="shared" si="364"/>
        <v>Fluid (lake)</v>
      </c>
      <c r="K2195" s="1" t="str">
        <f t="shared" si="365"/>
        <v>Untreated Water</v>
      </c>
      <c r="L2195">
        <v>9</v>
      </c>
      <c r="M2195" t="s">
        <v>33</v>
      </c>
      <c r="N2195">
        <v>155</v>
      </c>
      <c r="O2195">
        <v>10</v>
      </c>
      <c r="P2195">
        <v>5.6</v>
      </c>
      <c r="Q2195">
        <v>0.08</v>
      </c>
      <c r="R2195">
        <v>4.3</v>
      </c>
      <c r="S2195">
        <v>1.4</v>
      </c>
      <c r="T2195">
        <v>11</v>
      </c>
    </row>
    <row r="2196" spans="1:20" hidden="1" x14ac:dyDescent="0.3">
      <c r="A2196" t="s">
        <v>8456</v>
      </c>
      <c r="B2196" t="s">
        <v>8457</v>
      </c>
      <c r="C2196" s="1" t="str">
        <f t="shared" si="362"/>
        <v>21:0699</v>
      </c>
      <c r="D2196" s="1" t="str">
        <f t="shared" si="363"/>
        <v>21:0211</v>
      </c>
      <c r="E2196" t="s">
        <v>8458</v>
      </c>
      <c r="F2196" t="s">
        <v>8459</v>
      </c>
      <c r="H2196">
        <v>49.8187596</v>
      </c>
      <c r="I2196">
        <v>-93.760679999999994</v>
      </c>
      <c r="J2196" s="1" t="str">
        <f t="shared" si="364"/>
        <v>Fluid (lake)</v>
      </c>
      <c r="K2196" s="1" t="str">
        <f t="shared" si="365"/>
        <v>Untreated Water</v>
      </c>
      <c r="L2196">
        <v>9</v>
      </c>
      <c r="M2196" t="s">
        <v>38</v>
      </c>
      <c r="N2196">
        <v>156</v>
      </c>
      <c r="O2196">
        <v>20</v>
      </c>
      <c r="P2196">
        <v>5.7</v>
      </c>
      <c r="Q2196">
        <v>2.5000000000000001E-2</v>
      </c>
      <c r="R2196">
        <v>5.3</v>
      </c>
      <c r="S2196">
        <v>1.88</v>
      </c>
      <c r="T2196">
        <v>10</v>
      </c>
    </row>
    <row r="2197" spans="1:20" hidden="1" x14ac:dyDescent="0.3">
      <c r="A2197" t="s">
        <v>8460</v>
      </c>
      <c r="B2197" t="s">
        <v>8461</v>
      </c>
      <c r="C2197" s="1" t="str">
        <f t="shared" si="362"/>
        <v>21:0699</v>
      </c>
      <c r="D2197" s="1" t="str">
        <f t="shared" si="363"/>
        <v>21:0211</v>
      </c>
      <c r="E2197" t="s">
        <v>8462</v>
      </c>
      <c r="F2197" t="s">
        <v>8463</v>
      </c>
      <c r="H2197">
        <v>49.828544399999998</v>
      </c>
      <c r="I2197">
        <v>-93.785054400000007</v>
      </c>
      <c r="J2197" s="1" t="str">
        <f t="shared" si="364"/>
        <v>Fluid (lake)</v>
      </c>
      <c r="K2197" s="1" t="str">
        <f t="shared" si="365"/>
        <v>Untreated Water</v>
      </c>
      <c r="L2197">
        <v>9</v>
      </c>
      <c r="M2197" t="s">
        <v>43</v>
      </c>
      <c r="N2197">
        <v>157</v>
      </c>
      <c r="O2197">
        <v>10</v>
      </c>
      <c r="P2197">
        <v>5.6</v>
      </c>
      <c r="Q2197">
        <v>2.5000000000000001E-2</v>
      </c>
      <c r="R2197">
        <v>3.5</v>
      </c>
      <c r="S2197">
        <v>1.48</v>
      </c>
      <c r="T2197">
        <v>6</v>
      </c>
    </row>
    <row r="2198" spans="1:20" hidden="1" x14ac:dyDescent="0.3">
      <c r="A2198" t="s">
        <v>8464</v>
      </c>
      <c r="B2198" t="s">
        <v>8465</v>
      </c>
      <c r="C2198" s="1" t="str">
        <f t="shared" si="362"/>
        <v>21:0699</v>
      </c>
      <c r="D2198" s="1" t="str">
        <f t="shared" si="363"/>
        <v>21:0211</v>
      </c>
      <c r="E2198" t="s">
        <v>8466</v>
      </c>
      <c r="F2198" t="s">
        <v>8467</v>
      </c>
      <c r="H2198">
        <v>49.809436699999999</v>
      </c>
      <c r="I2198">
        <v>-93.835558800000001</v>
      </c>
      <c r="J2198" s="1" t="str">
        <f t="shared" si="364"/>
        <v>Fluid (lake)</v>
      </c>
      <c r="K2198" s="1" t="str">
        <f t="shared" si="365"/>
        <v>Untreated Water</v>
      </c>
      <c r="L2198">
        <v>9</v>
      </c>
      <c r="M2198" t="s">
        <v>53</v>
      </c>
      <c r="N2198">
        <v>158</v>
      </c>
      <c r="O2198">
        <v>10</v>
      </c>
      <c r="P2198">
        <v>5.5</v>
      </c>
      <c r="Q2198">
        <v>2.5000000000000001E-2</v>
      </c>
      <c r="R2198">
        <v>3.3</v>
      </c>
      <c r="S2198">
        <v>1.08</v>
      </c>
      <c r="T2198">
        <v>10</v>
      </c>
    </row>
    <row r="2199" spans="1:20" hidden="1" x14ac:dyDescent="0.3">
      <c r="A2199" t="s">
        <v>8468</v>
      </c>
      <c r="B2199" t="s">
        <v>8469</v>
      </c>
      <c r="C2199" s="1" t="str">
        <f t="shared" si="362"/>
        <v>21:0699</v>
      </c>
      <c r="D2199" s="1" t="str">
        <f t="shared" si="363"/>
        <v>21:0211</v>
      </c>
      <c r="E2199" t="s">
        <v>8470</v>
      </c>
      <c r="F2199" t="s">
        <v>8471</v>
      </c>
      <c r="H2199">
        <v>49.816609800000002</v>
      </c>
      <c r="I2199">
        <v>-93.865527499999999</v>
      </c>
      <c r="J2199" s="1" t="str">
        <f t="shared" si="364"/>
        <v>Fluid (lake)</v>
      </c>
      <c r="K2199" s="1" t="str">
        <f t="shared" si="365"/>
        <v>Untreated Water</v>
      </c>
      <c r="L2199">
        <v>9</v>
      </c>
      <c r="M2199" t="s">
        <v>58</v>
      </c>
      <c r="N2199">
        <v>159</v>
      </c>
      <c r="O2199">
        <v>10</v>
      </c>
      <c r="P2199">
        <v>5.5</v>
      </c>
      <c r="Q2199">
        <v>2.5000000000000001E-2</v>
      </c>
      <c r="R2199">
        <v>2.2999999999999998</v>
      </c>
      <c r="S2199">
        <v>0.8</v>
      </c>
      <c r="T2199">
        <v>6</v>
      </c>
    </row>
    <row r="2200" spans="1:20" hidden="1" x14ac:dyDescent="0.3">
      <c r="A2200" t="s">
        <v>8472</v>
      </c>
      <c r="B2200" t="s">
        <v>8473</v>
      </c>
      <c r="C2200" s="1" t="str">
        <f t="shared" si="362"/>
        <v>21:0699</v>
      </c>
      <c r="D2200" s="1" t="str">
        <f t="shared" si="363"/>
        <v>21:0211</v>
      </c>
      <c r="E2200" t="s">
        <v>8474</v>
      </c>
      <c r="F2200" t="s">
        <v>8475</v>
      </c>
      <c r="H2200">
        <v>49.788463100000001</v>
      </c>
      <c r="I2200">
        <v>-93.887296000000006</v>
      </c>
      <c r="J2200" s="1" t="str">
        <f t="shared" si="364"/>
        <v>Fluid (lake)</v>
      </c>
      <c r="K2200" s="1" t="str">
        <f t="shared" si="365"/>
        <v>Untreated Water</v>
      </c>
      <c r="L2200">
        <v>9</v>
      </c>
      <c r="M2200" t="s">
        <v>63</v>
      </c>
      <c r="N2200">
        <v>160</v>
      </c>
      <c r="O2200">
        <v>10</v>
      </c>
      <c r="P2200">
        <v>5.5</v>
      </c>
      <c r="Q2200">
        <v>2.5000000000000001E-2</v>
      </c>
      <c r="R2200">
        <v>2.7</v>
      </c>
      <c r="S2200">
        <v>0.92</v>
      </c>
      <c r="T2200">
        <v>6</v>
      </c>
    </row>
    <row r="2201" spans="1:20" hidden="1" x14ac:dyDescent="0.3">
      <c r="A2201" t="s">
        <v>8476</v>
      </c>
      <c r="B2201" t="s">
        <v>8477</v>
      </c>
      <c r="C2201" s="1" t="str">
        <f t="shared" si="362"/>
        <v>21:0699</v>
      </c>
      <c r="D2201" s="1" t="str">
        <f t="shared" si="363"/>
        <v>21:0211</v>
      </c>
      <c r="E2201" t="s">
        <v>8478</v>
      </c>
      <c r="F2201" t="s">
        <v>8479</v>
      </c>
      <c r="H2201">
        <v>49.786733599999998</v>
      </c>
      <c r="I2201">
        <v>-93.836946499999996</v>
      </c>
      <c r="J2201" s="1" t="str">
        <f t="shared" si="364"/>
        <v>Fluid (lake)</v>
      </c>
      <c r="K2201" s="1" t="str">
        <f t="shared" si="365"/>
        <v>Untreated Water</v>
      </c>
      <c r="L2201">
        <v>9</v>
      </c>
      <c r="M2201" t="s">
        <v>68</v>
      </c>
      <c r="N2201">
        <v>161</v>
      </c>
      <c r="O2201">
        <v>10</v>
      </c>
      <c r="P2201">
        <v>5.5</v>
      </c>
      <c r="Q2201">
        <v>0.16</v>
      </c>
      <c r="R2201">
        <v>2.5</v>
      </c>
      <c r="S2201">
        <v>1.08</v>
      </c>
      <c r="T2201">
        <v>7</v>
      </c>
    </row>
    <row r="2202" spans="1:20" hidden="1" x14ac:dyDescent="0.3">
      <c r="A2202" t="s">
        <v>8480</v>
      </c>
      <c r="B2202" t="s">
        <v>8481</v>
      </c>
      <c r="C2202" s="1" t="str">
        <f t="shared" si="362"/>
        <v>21:0699</v>
      </c>
      <c r="D2202" s="1" t="str">
        <f t="shared" si="363"/>
        <v>21:0211</v>
      </c>
      <c r="E2202" t="s">
        <v>8482</v>
      </c>
      <c r="F2202" t="s">
        <v>8483</v>
      </c>
      <c r="H2202">
        <v>49.7490928</v>
      </c>
      <c r="I2202">
        <v>-93.835521200000002</v>
      </c>
      <c r="J2202" s="1" t="str">
        <f t="shared" si="364"/>
        <v>Fluid (lake)</v>
      </c>
      <c r="K2202" s="1" t="str">
        <f t="shared" si="365"/>
        <v>Untreated Water</v>
      </c>
      <c r="L2202">
        <v>9</v>
      </c>
      <c r="M2202" t="s">
        <v>73</v>
      </c>
      <c r="N2202">
        <v>162</v>
      </c>
      <c r="O2202">
        <v>20</v>
      </c>
      <c r="P2202">
        <v>5.4</v>
      </c>
      <c r="Q2202">
        <v>2.5000000000000001E-2</v>
      </c>
      <c r="R2202">
        <v>2.2999999999999998</v>
      </c>
      <c r="S2202">
        <v>0.8</v>
      </c>
      <c r="T2202">
        <v>4</v>
      </c>
    </row>
    <row r="2203" spans="1:20" hidden="1" x14ac:dyDescent="0.3">
      <c r="A2203" t="s">
        <v>8484</v>
      </c>
      <c r="B2203" t="s">
        <v>8485</v>
      </c>
      <c r="C2203" s="1" t="str">
        <f t="shared" si="362"/>
        <v>21:0699</v>
      </c>
      <c r="D2203" s="1" t="str">
        <f t="shared" si="363"/>
        <v>21:0211</v>
      </c>
      <c r="E2203" t="s">
        <v>8486</v>
      </c>
      <c r="F2203" t="s">
        <v>8487</v>
      </c>
      <c r="H2203">
        <v>49.751509400000003</v>
      </c>
      <c r="I2203">
        <v>-93.890175499999998</v>
      </c>
      <c r="J2203" s="1" t="str">
        <f t="shared" si="364"/>
        <v>Fluid (lake)</v>
      </c>
      <c r="K2203" s="1" t="str">
        <f t="shared" si="365"/>
        <v>Untreated Water</v>
      </c>
      <c r="L2203">
        <v>9</v>
      </c>
      <c r="M2203" t="s">
        <v>78</v>
      </c>
      <c r="N2203">
        <v>163</v>
      </c>
      <c r="O2203">
        <v>20</v>
      </c>
      <c r="P2203">
        <v>5.6</v>
      </c>
      <c r="Q2203">
        <v>0.66</v>
      </c>
      <c r="R2203">
        <v>3.5</v>
      </c>
      <c r="S2203">
        <v>1.52</v>
      </c>
      <c r="T2203">
        <v>10</v>
      </c>
    </row>
    <row r="2204" spans="1:20" hidden="1" x14ac:dyDescent="0.3">
      <c r="A2204" t="s">
        <v>8488</v>
      </c>
      <c r="B2204" t="s">
        <v>8489</v>
      </c>
      <c r="C2204" s="1" t="str">
        <f t="shared" si="362"/>
        <v>21:0699</v>
      </c>
      <c r="D2204" s="1" t="str">
        <f t="shared" si="363"/>
        <v>21:0211</v>
      </c>
      <c r="E2204" t="s">
        <v>8490</v>
      </c>
      <c r="F2204" t="s">
        <v>8491</v>
      </c>
      <c r="H2204">
        <v>49.724327299999999</v>
      </c>
      <c r="I2204">
        <v>-93.870073700000006</v>
      </c>
      <c r="J2204" s="1" t="str">
        <f t="shared" si="364"/>
        <v>Fluid (lake)</v>
      </c>
      <c r="K2204" s="1" t="str">
        <f t="shared" si="365"/>
        <v>Untreated Water</v>
      </c>
      <c r="L2204">
        <v>9</v>
      </c>
      <c r="M2204" t="s">
        <v>83</v>
      </c>
      <c r="N2204">
        <v>164</v>
      </c>
      <c r="O2204">
        <v>10</v>
      </c>
      <c r="P2204">
        <v>5.5</v>
      </c>
      <c r="Q2204">
        <v>2.5000000000000001E-2</v>
      </c>
      <c r="R2204">
        <v>2.7</v>
      </c>
      <c r="S2204">
        <v>1</v>
      </c>
      <c r="T2204">
        <v>8</v>
      </c>
    </row>
    <row r="2205" spans="1:20" hidden="1" x14ac:dyDescent="0.3">
      <c r="A2205" t="s">
        <v>8492</v>
      </c>
      <c r="B2205" t="s">
        <v>8493</v>
      </c>
      <c r="C2205" s="1" t="str">
        <f t="shared" si="362"/>
        <v>21:0699</v>
      </c>
      <c r="D2205" s="1" t="str">
        <f t="shared" si="363"/>
        <v>21:0211</v>
      </c>
      <c r="E2205" t="s">
        <v>8494</v>
      </c>
      <c r="F2205" t="s">
        <v>8495</v>
      </c>
      <c r="H2205">
        <v>49.670120400000002</v>
      </c>
      <c r="I2205">
        <v>-93.854956200000004</v>
      </c>
      <c r="J2205" s="1" t="str">
        <f t="shared" si="364"/>
        <v>Fluid (lake)</v>
      </c>
      <c r="K2205" s="1" t="str">
        <f t="shared" si="365"/>
        <v>Untreated Water</v>
      </c>
      <c r="L2205">
        <v>9</v>
      </c>
      <c r="M2205" t="s">
        <v>88</v>
      </c>
      <c r="N2205">
        <v>165</v>
      </c>
      <c r="O2205">
        <v>10</v>
      </c>
      <c r="P2205">
        <v>5.5</v>
      </c>
      <c r="Q2205">
        <v>2.5000000000000001E-2</v>
      </c>
      <c r="R2205">
        <v>2.7</v>
      </c>
      <c r="S2205">
        <v>0.8</v>
      </c>
      <c r="T2205">
        <v>6</v>
      </c>
    </row>
    <row r="2206" spans="1:20" hidden="1" x14ac:dyDescent="0.3">
      <c r="A2206" t="s">
        <v>8496</v>
      </c>
      <c r="B2206" t="s">
        <v>8497</v>
      </c>
      <c r="C2206" s="1" t="str">
        <f t="shared" si="362"/>
        <v>21:0699</v>
      </c>
      <c r="D2206" s="1" t="str">
        <f t="shared" si="363"/>
        <v>21:0211</v>
      </c>
      <c r="E2206" t="s">
        <v>8498</v>
      </c>
      <c r="F2206" t="s">
        <v>8499</v>
      </c>
      <c r="H2206">
        <v>49.647427999999998</v>
      </c>
      <c r="I2206">
        <v>-93.864421800000002</v>
      </c>
      <c r="J2206" s="1" t="str">
        <f t="shared" si="364"/>
        <v>Fluid (lake)</v>
      </c>
      <c r="K2206" s="1" t="str">
        <f t="shared" si="365"/>
        <v>Untreated Water</v>
      </c>
      <c r="L2206">
        <v>9</v>
      </c>
      <c r="M2206" t="s">
        <v>93</v>
      </c>
      <c r="N2206">
        <v>166</v>
      </c>
      <c r="O2206">
        <v>10</v>
      </c>
      <c r="P2206">
        <v>5.3</v>
      </c>
      <c r="Q2206">
        <v>0.33</v>
      </c>
      <c r="R2206">
        <v>1.7</v>
      </c>
      <c r="S2206">
        <v>0.68</v>
      </c>
      <c r="T2206">
        <v>2</v>
      </c>
    </row>
    <row r="2207" spans="1:20" hidden="1" x14ac:dyDescent="0.3">
      <c r="A2207" t="s">
        <v>8500</v>
      </c>
      <c r="B2207" t="s">
        <v>8501</v>
      </c>
      <c r="C2207" s="1" t="str">
        <f t="shared" si="362"/>
        <v>21:0699</v>
      </c>
      <c r="D2207" s="1" t="str">
        <f t="shared" si="363"/>
        <v>21:0211</v>
      </c>
      <c r="E2207" t="s">
        <v>8502</v>
      </c>
      <c r="F2207" t="s">
        <v>8503</v>
      </c>
      <c r="H2207">
        <v>49.607903200000003</v>
      </c>
      <c r="I2207">
        <v>-93.853701400000006</v>
      </c>
      <c r="J2207" s="1" t="str">
        <f t="shared" si="364"/>
        <v>Fluid (lake)</v>
      </c>
      <c r="K2207" s="1" t="str">
        <f t="shared" si="365"/>
        <v>Untreated Water</v>
      </c>
      <c r="L2207">
        <v>9</v>
      </c>
      <c r="M2207" t="s">
        <v>98</v>
      </c>
      <c r="N2207">
        <v>167</v>
      </c>
      <c r="O2207">
        <v>20</v>
      </c>
      <c r="P2207">
        <v>5.5</v>
      </c>
      <c r="Q2207">
        <v>0.11</v>
      </c>
      <c r="R2207">
        <v>3.5</v>
      </c>
      <c r="S2207">
        <v>1.1599999999999999</v>
      </c>
      <c r="T2207">
        <v>11</v>
      </c>
    </row>
    <row r="2208" spans="1:20" hidden="1" x14ac:dyDescent="0.3">
      <c r="A2208" t="s">
        <v>8504</v>
      </c>
      <c r="B2208" t="s">
        <v>8505</v>
      </c>
      <c r="C2208" s="1" t="str">
        <f t="shared" si="362"/>
        <v>21:0699</v>
      </c>
      <c r="D2208" s="1" t="str">
        <f t="shared" si="363"/>
        <v>21:0211</v>
      </c>
      <c r="E2208" t="s">
        <v>8506</v>
      </c>
      <c r="F2208" t="s">
        <v>8507</v>
      </c>
      <c r="H2208">
        <v>49.587674900000003</v>
      </c>
      <c r="I2208">
        <v>-93.863227100000003</v>
      </c>
      <c r="J2208" s="1" t="str">
        <f t="shared" si="364"/>
        <v>Fluid (lake)</v>
      </c>
      <c r="K2208" s="1" t="str">
        <f t="shared" si="365"/>
        <v>Untreated Water</v>
      </c>
      <c r="L2208">
        <v>9</v>
      </c>
      <c r="M2208" t="s">
        <v>103</v>
      </c>
      <c r="N2208">
        <v>168</v>
      </c>
      <c r="O2208">
        <v>10</v>
      </c>
      <c r="P2208">
        <v>5.6</v>
      </c>
      <c r="Q2208">
        <v>0.53</v>
      </c>
      <c r="R2208">
        <v>2.7</v>
      </c>
      <c r="S2208">
        <v>1.08</v>
      </c>
      <c r="T2208">
        <v>7</v>
      </c>
    </row>
    <row r="2209" spans="1:20" hidden="1" x14ac:dyDescent="0.3">
      <c r="A2209" t="s">
        <v>8508</v>
      </c>
      <c r="B2209" t="s">
        <v>8509</v>
      </c>
      <c r="C2209" s="1" t="str">
        <f t="shared" si="362"/>
        <v>21:0699</v>
      </c>
      <c r="D2209" s="1" t="str">
        <f t="shared" si="363"/>
        <v>21:0211</v>
      </c>
      <c r="E2209" t="s">
        <v>8510</v>
      </c>
      <c r="F2209" t="s">
        <v>8511</v>
      </c>
      <c r="H2209">
        <v>49.562136099999996</v>
      </c>
      <c r="I2209">
        <v>-93.862320400000002</v>
      </c>
      <c r="J2209" s="1" t="str">
        <f t="shared" si="364"/>
        <v>Fluid (lake)</v>
      </c>
      <c r="K2209" s="1" t="str">
        <f t="shared" si="365"/>
        <v>Untreated Water</v>
      </c>
      <c r="L2209">
        <v>9</v>
      </c>
      <c r="M2209" t="s">
        <v>108</v>
      </c>
      <c r="N2209">
        <v>169</v>
      </c>
      <c r="O2209">
        <v>10</v>
      </c>
      <c r="P2209">
        <v>5.2</v>
      </c>
      <c r="Q2209">
        <v>2.5000000000000001E-2</v>
      </c>
      <c r="R2209">
        <v>2.7</v>
      </c>
      <c r="S2209">
        <v>0.84</v>
      </c>
      <c r="T2209">
        <v>7</v>
      </c>
    </row>
    <row r="2210" spans="1:20" hidden="1" x14ac:dyDescent="0.3">
      <c r="A2210" t="s">
        <v>8512</v>
      </c>
      <c r="B2210" t="s">
        <v>8513</v>
      </c>
      <c r="C2210" s="1" t="str">
        <f t="shared" si="362"/>
        <v>21:0699</v>
      </c>
      <c r="D2210" s="1" t="str">
        <f t="shared" si="363"/>
        <v>21:0211</v>
      </c>
      <c r="E2210" t="s">
        <v>8514</v>
      </c>
      <c r="F2210" t="s">
        <v>8515</v>
      </c>
      <c r="H2210">
        <v>49.510747500000001</v>
      </c>
      <c r="I2210">
        <v>-93.863557799999995</v>
      </c>
      <c r="J2210" s="1" t="str">
        <f t="shared" si="364"/>
        <v>Fluid (lake)</v>
      </c>
      <c r="K2210" s="1" t="str">
        <f t="shared" si="365"/>
        <v>Untreated Water</v>
      </c>
      <c r="L2210">
        <v>9</v>
      </c>
      <c r="M2210" t="s">
        <v>113</v>
      </c>
      <c r="N2210">
        <v>170</v>
      </c>
      <c r="O2210">
        <v>10</v>
      </c>
      <c r="P2210">
        <v>5.7</v>
      </c>
      <c r="Q2210">
        <v>0.28999999999999998</v>
      </c>
      <c r="R2210">
        <v>6.3</v>
      </c>
      <c r="S2210">
        <v>2.12</v>
      </c>
      <c r="T2210">
        <v>16</v>
      </c>
    </row>
    <row r="2211" spans="1:20" hidden="1" x14ac:dyDescent="0.3">
      <c r="A2211" t="s">
        <v>8516</v>
      </c>
      <c r="B2211" t="s">
        <v>8517</v>
      </c>
      <c r="C2211" s="1" t="str">
        <f t="shared" si="362"/>
        <v>21:0699</v>
      </c>
      <c r="D2211" s="1" t="str">
        <f>HYPERLINK("https://geochem.nrcan.gc.ca/cdogs/content/svy/svy_e.htm", "")</f>
        <v/>
      </c>
      <c r="G2211" s="1" t="str">
        <f>HYPERLINK("https://geochem.nrcan.gc.ca/cdogs/content/cr_/cr_00082_e.htm", "82")</f>
        <v>82</v>
      </c>
      <c r="J2211" t="s">
        <v>46</v>
      </c>
      <c r="K2211" t="s">
        <v>47</v>
      </c>
      <c r="L2211">
        <v>9</v>
      </c>
      <c r="M2211" t="s">
        <v>48</v>
      </c>
      <c r="N2211">
        <v>171</v>
      </c>
      <c r="O2211">
        <v>40</v>
      </c>
      <c r="P2211">
        <v>5.9</v>
      </c>
      <c r="Q2211">
        <v>0.5</v>
      </c>
      <c r="R2211">
        <v>17</v>
      </c>
      <c r="S2211">
        <v>2.36</v>
      </c>
      <c r="T2211">
        <v>36</v>
      </c>
    </row>
    <row r="2212" spans="1:20" hidden="1" x14ac:dyDescent="0.3">
      <c r="A2212" t="s">
        <v>8518</v>
      </c>
      <c r="B2212" t="s">
        <v>8519</v>
      </c>
      <c r="C2212" s="1" t="str">
        <f t="shared" si="362"/>
        <v>21:0699</v>
      </c>
      <c r="D2212" s="1" t="str">
        <f t="shared" ref="D2212:D2217" si="366">HYPERLINK("https://geochem.nrcan.gc.ca/cdogs/content/svy/svy210211_e.htm", "21:0211")</f>
        <v>21:0211</v>
      </c>
      <c r="E2212" t="s">
        <v>8520</v>
      </c>
      <c r="F2212" t="s">
        <v>8521</v>
      </c>
      <c r="H2212">
        <v>49.497359000000003</v>
      </c>
      <c r="I2212">
        <v>-93.860463499999994</v>
      </c>
      <c r="J2212" s="1" t="str">
        <f t="shared" ref="J2212:J2217" si="367">HYPERLINK("https://geochem.nrcan.gc.ca/cdogs/content/kwd/kwd020016_e.htm", "Fluid (lake)")</f>
        <v>Fluid (lake)</v>
      </c>
      <c r="K2212" s="1" t="str">
        <f t="shared" ref="K2212:K2217" si="368">HYPERLINK("https://geochem.nrcan.gc.ca/cdogs/content/kwd/kwd080007_e.htm", "Untreated Water")</f>
        <v>Untreated Water</v>
      </c>
      <c r="L2212">
        <v>10</v>
      </c>
      <c r="M2212" t="s">
        <v>33</v>
      </c>
      <c r="N2212">
        <v>172</v>
      </c>
      <c r="O2212">
        <v>20</v>
      </c>
      <c r="P2212">
        <v>5.6</v>
      </c>
      <c r="Q2212">
        <v>2.5000000000000001E-2</v>
      </c>
      <c r="R2212">
        <v>3.7</v>
      </c>
      <c r="S2212">
        <v>1.2</v>
      </c>
      <c r="T2212">
        <v>12</v>
      </c>
    </row>
    <row r="2213" spans="1:20" hidden="1" x14ac:dyDescent="0.3">
      <c r="A2213" t="s">
        <v>8522</v>
      </c>
      <c r="B2213" t="s">
        <v>8523</v>
      </c>
      <c r="C2213" s="1" t="str">
        <f t="shared" si="362"/>
        <v>21:0699</v>
      </c>
      <c r="D2213" s="1" t="str">
        <f t="shared" si="366"/>
        <v>21:0211</v>
      </c>
      <c r="E2213" t="s">
        <v>8524</v>
      </c>
      <c r="F2213" t="s">
        <v>8525</v>
      </c>
      <c r="H2213">
        <v>49.4750315</v>
      </c>
      <c r="I2213">
        <v>-93.882186099999998</v>
      </c>
      <c r="J2213" s="1" t="str">
        <f t="shared" si="367"/>
        <v>Fluid (lake)</v>
      </c>
      <c r="K2213" s="1" t="str">
        <f t="shared" si="368"/>
        <v>Untreated Water</v>
      </c>
      <c r="L2213">
        <v>10</v>
      </c>
      <c r="M2213" t="s">
        <v>24</v>
      </c>
      <c r="N2213">
        <v>173</v>
      </c>
      <c r="O2213">
        <v>20</v>
      </c>
      <c r="P2213">
        <v>5.7</v>
      </c>
      <c r="Q2213">
        <v>2.5000000000000001E-2</v>
      </c>
      <c r="R2213">
        <v>5.7</v>
      </c>
      <c r="S2213">
        <v>1.44</v>
      </c>
      <c r="T2213">
        <v>17</v>
      </c>
    </row>
    <row r="2214" spans="1:20" hidden="1" x14ac:dyDescent="0.3">
      <c r="A2214" t="s">
        <v>8526</v>
      </c>
      <c r="B2214" t="s">
        <v>8527</v>
      </c>
      <c r="C2214" s="1" t="str">
        <f t="shared" si="362"/>
        <v>21:0699</v>
      </c>
      <c r="D2214" s="1" t="str">
        <f t="shared" si="366"/>
        <v>21:0211</v>
      </c>
      <c r="E2214" t="s">
        <v>8524</v>
      </c>
      <c r="F2214" t="s">
        <v>8528</v>
      </c>
      <c r="H2214">
        <v>49.4750315</v>
      </c>
      <c r="I2214">
        <v>-93.882186099999998</v>
      </c>
      <c r="J2214" s="1" t="str">
        <f t="shared" si="367"/>
        <v>Fluid (lake)</v>
      </c>
      <c r="K2214" s="1" t="str">
        <f t="shared" si="368"/>
        <v>Untreated Water</v>
      </c>
      <c r="L2214">
        <v>10</v>
      </c>
      <c r="M2214" t="s">
        <v>28</v>
      </c>
      <c r="N2214">
        <v>174</v>
      </c>
      <c r="O2214">
        <v>20</v>
      </c>
      <c r="P2214">
        <v>5.7</v>
      </c>
      <c r="Q2214">
        <v>2.5000000000000001E-2</v>
      </c>
      <c r="R2214">
        <v>5.7</v>
      </c>
      <c r="S2214">
        <v>1.48</v>
      </c>
      <c r="T2214">
        <v>16</v>
      </c>
    </row>
    <row r="2215" spans="1:20" hidden="1" x14ac:dyDescent="0.3">
      <c r="A2215" t="s">
        <v>8529</v>
      </c>
      <c r="B2215" t="s">
        <v>8530</v>
      </c>
      <c r="C2215" s="1" t="str">
        <f t="shared" si="362"/>
        <v>21:0699</v>
      </c>
      <c r="D2215" s="1" t="str">
        <f t="shared" si="366"/>
        <v>21:0211</v>
      </c>
      <c r="E2215" t="s">
        <v>8531</v>
      </c>
      <c r="F2215" t="s">
        <v>8532</v>
      </c>
      <c r="H2215">
        <v>49.446030999999998</v>
      </c>
      <c r="I2215">
        <v>-93.912361300000001</v>
      </c>
      <c r="J2215" s="1" t="str">
        <f t="shared" si="367"/>
        <v>Fluid (lake)</v>
      </c>
      <c r="K2215" s="1" t="str">
        <f t="shared" si="368"/>
        <v>Untreated Water</v>
      </c>
      <c r="L2215">
        <v>10</v>
      </c>
      <c r="M2215" t="s">
        <v>38</v>
      </c>
      <c r="N2215">
        <v>175</v>
      </c>
      <c r="O2215">
        <v>20</v>
      </c>
      <c r="P2215">
        <v>5.7</v>
      </c>
      <c r="Q2215">
        <v>2.5000000000000001E-2</v>
      </c>
      <c r="R2215">
        <v>5</v>
      </c>
      <c r="S2215">
        <v>1.6</v>
      </c>
      <c r="T2215">
        <v>19</v>
      </c>
    </row>
    <row r="2216" spans="1:20" hidden="1" x14ac:dyDescent="0.3">
      <c r="A2216" t="s">
        <v>8533</v>
      </c>
      <c r="B2216" t="s">
        <v>8534</v>
      </c>
      <c r="C2216" s="1" t="str">
        <f t="shared" si="362"/>
        <v>21:0699</v>
      </c>
      <c r="D2216" s="1" t="str">
        <f t="shared" si="366"/>
        <v>21:0211</v>
      </c>
      <c r="E2216" t="s">
        <v>8535</v>
      </c>
      <c r="F2216" t="s">
        <v>8536</v>
      </c>
      <c r="H2216">
        <v>49.427247800000004</v>
      </c>
      <c r="I2216">
        <v>-93.932822900000005</v>
      </c>
      <c r="J2216" s="1" t="str">
        <f t="shared" si="367"/>
        <v>Fluid (lake)</v>
      </c>
      <c r="K2216" s="1" t="str">
        <f t="shared" si="368"/>
        <v>Untreated Water</v>
      </c>
      <c r="L2216">
        <v>10</v>
      </c>
      <c r="M2216" t="s">
        <v>43</v>
      </c>
      <c r="N2216">
        <v>176</v>
      </c>
      <c r="O2216">
        <v>10</v>
      </c>
      <c r="P2216">
        <v>5.9</v>
      </c>
      <c r="Q2216">
        <v>2.5000000000000001E-2</v>
      </c>
      <c r="R2216">
        <v>12.5</v>
      </c>
      <c r="S2216">
        <v>2.04</v>
      </c>
      <c r="T2216">
        <v>36</v>
      </c>
    </row>
    <row r="2217" spans="1:20" hidden="1" x14ac:dyDescent="0.3">
      <c r="A2217" t="s">
        <v>8537</v>
      </c>
      <c r="B2217" t="s">
        <v>8538</v>
      </c>
      <c r="C2217" s="1" t="str">
        <f t="shared" si="362"/>
        <v>21:0699</v>
      </c>
      <c r="D2217" s="1" t="str">
        <f t="shared" si="366"/>
        <v>21:0211</v>
      </c>
      <c r="E2217" t="s">
        <v>8539</v>
      </c>
      <c r="F2217" t="s">
        <v>8540</v>
      </c>
      <c r="H2217">
        <v>49.459970200000001</v>
      </c>
      <c r="I2217">
        <v>-93.857545400000006</v>
      </c>
      <c r="J2217" s="1" t="str">
        <f t="shared" si="367"/>
        <v>Fluid (lake)</v>
      </c>
      <c r="K2217" s="1" t="str">
        <f t="shared" si="368"/>
        <v>Untreated Water</v>
      </c>
      <c r="L2217">
        <v>10</v>
      </c>
      <c r="M2217" t="s">
        <v>53</v>
      </c>
      <c r="N2217">
        <v>177</v>
      </c>
      <c r="O2217">
        <v>10</v>
      </c>
      <c r="P2217">
        <v>5.6</v>
      </c>
      <c r="Q2217">
        <v>2.5000000000000001E-2</v>
      </c>
      <c r="R2217">
        <v>2.8</v>
      </c>
      <c r="S2217">
        <v>0.92</v>
      </c>
      <c r="T2217">
        <v>10</v>
      </c>
    </row>
    <row r="2218" spans="1:20" hidden="1" x14ac:dyDescent="0.3">
      <c r="A2218" t="s">
        <v>8541</v>
      </c>
      <c r="B2218" t="s">
        <v>8542</v>
      </c>
      <c r="C2218" s="1" t="str">
        <f t="shared" si="362"/>
        <v>21:0699</v>
      </c>
      <c r="D2218" s="1" t="str">
        <f>HYPERLINK("https://geochem.nrcan.gc.ca/cdogs/content/svy/svy_e.htm", "")</f>
        <v/>
      </c>
      <c r="G2218" s="1" t="str">
        <f>HYPERLINK("https://geochem.nrcan.gc.ca/cdogs/content/cr_/cr_00080_e.htm", "80")</f>
        <v>80</v>
      </c>
      <c r="J2218" t="s">
        <v>46</v>
      </c>
      <c r="K2218" t="s">
        <v>47</v>
      </c>
      <c r="L2218">
        <v>10</v>
      </c>
      <c r="M2218" t="s">
        <v>48</v>
      </c>
      <c r="N2218">
        <v>178</v>
      </c>
      <c r="O2218">
        <v>20</v>
      </c>
      <c r="P2218">
        <v>6</v>
      </c>
      <c r="Q2218">
        <v>0.21</v>
      </c>
      <c r="R2218">
        <v>15</v>
      </c>
      <c r="S2218">
        <v>2.2799999999999998</v>
      </c>
      <c r="T2218">
        <v>37</v>
      </c>
    </row>
    <row r="2219" spans="1:20" hidden="1" x14ac:dyDescent="0.3">
      <c r="A2219" t="s">
        <v>8543</v>
      </c>
      <c r="B2219" t="s">
        <v>8544</v>
      </c>
      <c r="C2219" s="1" t="str">
        <f t="shared" si="362"/>
        <v>21:0699</v>
      </c>
      <c r="D2219" s="1" t="str">
        <f t="shared" ref="D2219:D2238" si="369">HYPERLINK("https://geochem.nrcan.gc.ca/cdogs/content/svy/svy210211_e.htm", "21:0211")</f>
        <v>21:0211</v>
      </c>
      <c r="E2219" t="s">
        <v>8545</v>
      </c>
      <c r="F2219" t="s">
        <v>8546</v>
      </c>
      <c r="H2219">
        <v>49.4794409</v>
      </c>
      <c r="I2219">
        <v>-93.820915299999996</v>
      </c>
      <c r="J2219" s="1" t="str">
        <f t="shared" ref="J2219:J2238" si="370">HYPERLINK("https://geochem.nrcan.gc.ca/cdogs/content/kwd/kwd020016_e.htm", "Fluid (lake)")</f>
        <v>Fluid (lake)</v>
      </c>
      <c r="K2219" s="1" t="str">
        <f t="shared" ref="K2219:K2238" si="371">HYPERLINK("https://geochem.nrcan.gc.ca/cdogs/content/kwd/kwd080007_e.htm", "Untreated Water")</f>
        <v>Untreated Water</v>
      </c>
      <c r="L2219">
        <v>10</v>
      </c>
      <c r="M2219" t="s">
        <v>58</v>
      </c>
      <c r="N2219">
        <v>179</v>
      </c>
      <c r="O2219">
        <v>20</v>
      </c>
      <c r="P2219">
        <v>5.8</v>
      </c>
      <c r="Q2219">
        <v>2.5000000000000001E-2</v>
      </c>
      <c r="R2219">
        <v>6</v>
      </c>
      <c r="S2219">
        <v>1.32</v>
      </c>
      <c r="T2219">
        <v>17</v>
      </c>
    </row>
    <row r="2220" spans="1:20" hidden="1" x14ac:dyDescent="0.3">
      <c r="A2220" t="s">
        <v>8547</v>
      </c>
      <c r="B2220" t="s">
        <v>8548</v>
      </c>
      <c r="C2220" s="1" t="str">
        <f t="shared" si="362"/>
        <v>21:0699</v>
      </c>
      <c r="D2220" s="1" t="str">
        <f t="shared" si="369"/>
        <v>21:0211</v>
      </c>
      <c r="E2220" t="s">
        <v>8549</v>
      </c>
      <c r="F2220" t="s">
        <v>8550</v>
      </c>
      <c r="H2220">
        <v>49.521041599999997</v>
      </c>
      <c r="I2220">
        <v>-93.810931199999999</v>
      </c>
      <c r="J2220" s="1" t="str">
        <f t="shared" si="370"/>
        <v>Fluid (lake)</v>
      </c>
      <c r="K2220" s="1" t="str">
        <f t="shared" si="371"/>
        <v>Untreated Water</v>
      </c>
      <c r="L2220">
        <v>10</v>
      </c>
      <c r="M2220" t="s">
        <v>63</v>
      </c>
      <c r="N2220">
        <v>180</v>
      </c>
      <c r="O2220">
        <v>10</v>
      </c>
      <c r="P2220">
        <v>5.5</v>
      </c>
      <c r="Q2220">
        <v>2.5000000000000001E-2</v>
      </c>
      <c r="R2220">
        <v>3.4</v>
      </c>
      <c r="S2220">
        <v>1.08</v>
      </c>
      <c r="T2220">
        <v>10</v>
      </c>
    </row>
    <row r="2221" spans="1:20" hidden="1" x14ac:dyDescent="0.3">
      <c r="A2221" t="s">
        <v>8551</v>
      </c>
      <c r="B2221" t="s">
        <v>8552</v>
      </c>
      <c r="C2221" s="1" t="str">
        <f t="shared" si="362"/>
        <v>21:0699</v>
      </c>
      <c r="D2221" s="1" t="str">
        <f t="shared" si="369"/>
        <v>21:0211</v>
      </c>
      <c r="E2221" t="s">
        <v>8553</v>
      </c>
      <c r="F2221" t="s">
        <v>8554</v>
      </c>
      <c r="H2221">
        <v>49.573785399999998</v>
      </c>
      <c r="I2221">
        <v>-93.830228399999996</v>
      </c>
      <c r="J2221" s="1" t="str">
        <f t="shared" si="370"/>
        <v>Fluid (lake)</v>
      </c>
      <c r="K2221" s="1" t="str">
        <f t="shared" si="371"/>
        <v>Untreated Water</v>
      </c>
      <c r="L2221">
        <v>10</v>
      </c>
      <c r="M2221" t="s">
        <v>68</v>
      </c>
      <c r="N2221">
        <v>181</v>
      </c>
      <c r="O2221">
        <v>10</v>
      </c>
      <c r="P2221">
        <v>5.6</v>
      </c>
      <c r="Q2221">
        <v>0.08</v>
      </c>
      <c r="R2221">
        <v>3.4</v>
      </c>
      <c r="S2221">
        <v>1.2</v>
      </c>
      <c r="T2221">
        <v>10</v>
      </c>
    </row>
    <row r="2222" spans="1:20" hidden="1" x14ac:dyDescent="0.3">
      <c r="A2222" t="s">
        <v>8555</v>
      </c>
      <c r="B2222" t="s">
        <v>8556</v>
      </c>
      <c r="C2222" s="1" t="str">
        <f t="shared" si="362"/>
        <v>21:0699</v>
      </c>
      <c r="D2222" s="1" t="str">
        <f t="shared" si="369"/>
        <v>21:0211</v>
      </c>
      <c r="E2222" t="s">
        <v>8557</v>
      </c>
      <c r="F2222" t="s">
        <v>8558</v>
      </c>
      <c r="H2222">
        <v>49.620672200000001</v>
      </c>
      <c r="I2222">
        <v>-93.818176800000003</v>
      </c>
      <c r="J2222" s="1" t="str">
        <f t="shared" si="370"/>
        <v>Fluid (lake)</v>
      </c>
      <c r="K2222" s="1" t="str">
        <f t="shared" si="371"/>
        <v>Untreated Water</v>
      </c>
      <c r="L2222">
        <v>10</v>
      </c>
      <c r="M2222" t="s">
        <v>73</v>
      </c>
      <c r="N2222">
        <v>182</v>
      </c>
      <c r="O2222">
        <v>10</v>
      </c>
      <c r="P2222">
        <v>5.4</v>
      </c>
      <c r="Q2222">
        <v>2.5000000000000001E-2</v>
      </c>
      <c r="R2222">
        <v>2.2999999999999998</v>
      </c>
      <c r="S2222">
        <v>0.92</v>
      </c>
      <c r="T2222">
        <v>5</v>
      </c>
    </row>
    <row r="2223" spans="1:20" hidden="1" x14ac:dyDescent="0.3">
      <c r="A2223" t="s">
        <v>8559</v>
      </c>
      <c r="B2223" t="s">
        <v>8560</v>
      </c>
      <c r="C2223" s="1" t="str">
        <f t="shared" si="362"/>
        <v>21:0699</v>
      </c>
      <c r="D2223" s="1" t="str">
        <f t="shared" si="369"/>
        <v>21:0211</v>
      </c>
      <c r="E2223" t="s">
        <v>8561</v>
      </c>
      <c r="F2223" t="s">
        <v>8562</v>
      </c>
      <c r="H2223">
        <v>49.650450499999998</v>
      </c>
      <c r="I2223">
        <v>-93.817429099999998</v>
      </c>
      <c r="J2223" s="1" t="str">
        <f t="shared" si="370"/>
        <v>Fluid (lake)</v>
      </c>
      <c r="K2223" s="1" t="str">
        <f t="shared" si="371"/>
        <v>Untreated Water</v>
      </c>
      <c r="L2223">
        <v>10</v>
      </c>
      <c r="M2223" t="s">
        <v>78</v>
      </c>
      <c r="N2223">
        <v>183</v>
      </c>
      <c r="O2223">
        <v>10</v>
      </c>
      <c r="P2223">
        <v>5.4</v>
      </c>
      <c r="Q2223">
        <v>2.5000000000000001E-2</v>
      </c>
      <c r="R2223">
        <v>2</v>
      </c>
      <c r="S2223">
        <v>0.72</v>
      </c>
      <c r="T2223">
        <v>5</v>
      </c>
    </row>
    <row r="2224" spans="1:20" hidden="1" x14ac:dyDescent="0.3">
      <c r="A2224" t="s">
        <v>8563</v>
      </c>
      <c r="B2224" t="s">
        <v>8564</v>
      </c>
      <c r="C2224" s="1" t="str">
        <f t="shared" si="362"/>
        <v>21:0699</v>
      </c>
      <c r="D2224" s="1" t="str">
        <f t="shared" si="369"/>
        <v>21:0211</v>
      </c>
      <c r="E2224" t="s">
        <v>8565</v>
      </c>
      <c r="F2224" t="s">
        <v>8566</v>
      </c>
      <c r="H2224">
        <v>49.688042799999998</v>
      </c>
      <c r="I2224">
        <v>-93.818295000000006</v>
      </c>
      <c r="J2224" s="1" t="str">
        <f t="shared" si="370"/>
        <v>Fluid (lake)</v>
      </c>
      <c r="K2224" s="1" t="str">
        <f t="shared" si="371"/>
        <v>Untreated Water</v>
      </c>
      <c r="L2224">
        <v>10</v>
      </c>
      <c r="M2224" t="s">
        <v>83</v>
      </c>
      <c r="N2224">
        <v>184</v>
      </c>
      <c r="O2224">
        <v>10</v>
      </c>
      <c r="P2224">
        <v>5.4</v>
      </c>
      <c r="Q2224">
        <v>0.33</v>
      </c>
      <c r="R2224">
        <v>2.2999999999999998</v>
      </c>
      <c r="S2224">
        <v>0.8</v>
      </c>
      <c r="T2224">
        <v>5</v>
      </c>
    </row>
    <row r="2225" spans="1:20" hidden="1" x14ac:dyDescent="0.3">
      <c r="A2225" t="s">
        <v>8567</v>
      </c>
      <c r="B2225" t="s">
        <v>8568</v>
      </c>
      <c r="C2225" s="1" t="str">
        <f t="shared" si="362"/>
        <v>21:0699</v>
      </c>
      <c r="D2225" s="1" t="str">
        <f t="shared" si="369"/>
        <v>21:0211</v>
      </c>
      <c r="E2225" t="s">
        <v>8569</v>
      </c>
      <c r="F2225" t="s">
        <v>8570</v>
      </c>
      <c r="H2225">
        <v>49.711902600000002</v>
      </c>
      <c r="I2225">
        <v>-93.820027400000001</v>
      </c>
      <c r="J2225" s="1" t="str">
        <f t="shared" si="370"/>
        <v>Fluid (lake)</v>
      </c>
      <c r="K2225" s="1" t="str">
        <f t="shared" si="371"/>
        <v>Untreated Water</v>
      </c>
      <c r="L2225">
        <v>10</v>
      </c>
      <c r="M2225" t="s">
        <v>88</v>
      </c>
      <c r="N2225">
        <v>185</v>
      </c>
      <c r="O2225">
        <v>10</v>
      </c>
      <c r="P2225">
        <v>5.4</v>
      </c>
      <c r="Q2225">
        <v>2.5000000000000001E-2</v>
      </c>
      <c r="R2225">
        <v>2</v>
      </c>
      <c r="S2225">
        <v>0.72</v>
      </c>
      <c r="T2225">
        <v>7</v>
      </c>
    </row>
    <row r="2226" spans="1:20" hidden="1" x14ac:dyDescent="0.3">
      <c r="A2226" t="s">
        <v>8571</v>
      </c>
      <c r="B2226" t="s">
        <v>8572</v>
      </c>
      <c r="C2226" s="1" t="str">
        <f t="shared" si="362"/>
        <v>21:0699</v>
      </c>
      <c r="D2226" s="1" t="str">
        <f t="shared" si="369"/>
        <v>21:0211</v>
      </c>
      <c r="E2226" t="s">
        <v>8573</v>
      </c>
      <c r="F2226" t="s">
        <v>8574</v>
      </c>
      <c r="H2226">
        <v>49.696597300000001</v>
      </c>
      <c r="I2226">
        <v>-93.780569299999996</v>
      </c>
      <c r="J2226" s="1" t="str">
        <f t="shared" si="370"/>
        <v>Fluid (lake)</v>
      </c>
      <c r="K2226" s="1" t="str">
        <f t="shared" si="371"/>
        <v>Untreated Water</v>
      </c>
      <c r="L2226">
        <v>10</v>
      </c>
      <c r="M2226" t="s">
        <v>93</v>
      </c>
      <c r="N2226">
        <v>186</v>
      </c>
      <c r="O2226">
        <v>20</v>
      </c>
      <c r="P2226">
        <v>5.4</v>
      </c>
      <c r="Q2226">
        <v>2.5000000000000001E-2</v>
      </c>
      <c r="R2226">
        <v>2</v>
      </c>
      <c r="S2226">
        <v>0.72</v>
      </c>
      <c r="T2226">
        <v>5</v>
      </c>
    </row>
    <row r="2227" spans="1:20" hidden="1" x14ac:dyDescent="0.3">
      <c r="A2227" t="s">
        <v>8575</v>
      </c>
      <c r="B2227" t="s">
        <v>8576</v>
      </c>
      <c r="C2227" s="1" t="str">
        <f t="shared" si="362"/>
        <v>21:0699</v>
      </c>
      <c r="D2227" s="1" t="str">
        <f t="shared" si="369"/>
        <v>21:0211</v>
      </c>
      <c r="E2227" t="s">
        <v>8577</v>
      </c>
      <c r="F2227" t="s">
        <v>8578</v>
      </c>
      <c r="H2227">
        <v>49.723184799999999</v>
      </c>
      <c r="I2227">
        <v>-93.759088300000002</v>
      </c>
      <c r="J2227" s="1" t="str">
        <f t="shared" si="370"/>
        <v>Fluid (lake)</v>
      </c>
      <c r="K2227" s="1" t="str">
        <f t="shared" si="371"/>
        <v>Untreated Water</v>
      </c>
      <c r="L2227">
        <v>10</v>
      </c>
      <c r="M2227" t="s">
        <v>98</v>
      </c>
      <c r="N2227">
        <v>187</v>
      </c>
      <c r="O2227">
        <v>20</v>
      </c>
      <c r="P2227">
        <v>5.4</v>
      </c>
      <c r="Q2227">
        <v>2.5000000000000001E-2</v>
      </c>
      <c r="R2227">
        <v>2.7</v>
      </c>
      <c r="S2227">
        <v>0.8</v>
      </c>
      <c r="T2227">
        <v>7</v>
      </c>
    </row>
    <row r="2228" spans="1:20" hidden="1" x14ac:dyDescent="0.3">
      <c r="A2228" t="s">
        <v>8579</v>
      </c>
      <c r="B2228" t="s">
        <v>8580</v>
      </c>
      <c r="C2228" s="1" t="str">
        <f t="shared" si="362"/>
        <v>21:0699</v>
      </c>
      <c r="D2228" s="1" t="str">
        <f t="shared" si="369"/>
        <v>21:0211</v>
      </c>
      <c r="E2228" t="s">
        <v>8581</v>
      </c>
      <c r="F2228" t="s">
        <v>8582</v>
      </c>
      <c r="H2228">
        <v>49.750706299999997</v>
      </c>
      <c r="I2228">
        <v>-93.799414299999995</v>
      </c>
      <c r="J2228" s="1" t="str">
        <f t="shared" si="370"/>
        <v>Fluid (lake)</v>
      </c>
      <c r="K2228" s="1" t="str">
        <f t="shared" si="371"/>
        <v>Untreated Water</v>
      </c>
      <c r="L2228">
        <v>10</v>
      </c>
      <c r="M2228" t="s">
        <v>103</v>
      </c>
      <c r="N2228">
        <v>188</v>
      </c>
      <c r="O2228">
        <v>10</v>
      </c>
      <c r="P2228">
        <v>5.4</v>
      </c>
      <c r="Q2228">
        <v>0.09</v>
      </c>
      <c r="R2228">
        <v>2.2999999999999998</v>
      </c>
      <c r="S2228">
        <v>0.88</v>
      </c>
      <c r="T2228">
        <v>6</v>
      </c>
    </row>
    <row r="2229" spans="1:20" hidden="1" x14ac:dyDescent="0.3">
      <c r="A2229" t="s">
        <v>8583</v>
      </c>
      <c r="B2229" t="s">
        <v>8584</v>
      </c>
      <c r="C2229" s="1" t="str">
        <f t="shared" si="362"/>
        <v>21:0699</v>
      </c>
      <c r="D2229" s="1" t="str">
        <f t="shared" si="369"/>
        <v>21:0211</v>
      </c>
      <c r="E2229" t="s">
        <v>8585</v>
      </c>
      <c r="F2229" t="s">
        <v>8586</v>
      </c>
      <c r="H2229">
        <v>49.768292600000002</v>
      </c>
      <c r="I2229">
        <v>-93.776706700000005</v>
      </c>
      <c r="J2229" s="1" t="str">
        <f t="shared" si="370"/>
        <v>Fluid (lake)</v>
      </c>
      <c r="K2229" s="1" t="str">
        <f t="shared" si="371"/>
        <v>Untreated Water</v>
      </c>
      <c r="L2229">
        <v>10</v>
      </c>
      <c r="M2229" t="s">
        <v>108</v>
      </c>
      <c r="N2229">
        <v>189</v>
      </c>
      <c r="O2229">
        <v>10</v>
      </c>
      <c r="P2229">
        <v>5.4</v>
      </c>
      <c r="Q2229">
        <v>2.5000000000000001E-2</v>
      </c>
      <c r="R2229">
        <v>2</v>
      </c>
      <c r="S2229">
        <v>0.88</v>
      </c>
      <c r="T2229">
        <v>6</v>
      </c>
    </row>
    <row r="2230" spans="1:20" hidden="1" x14ac:dyDescent="0.3">
      <c r="A2230" t="s">
        <v>8587</v>
      </c>
      <c r="B2230" t="s">
        <v>8588</v>
      </c>
      <c r="C2230" s="1" t="str">
        <f t="shared" si="362"/>
        <v>21:0699</v>
      </c>
      <c r="D2230" s="1" t="str">
        <f t="shared" si="369"/>
        <v>21:0211</v>
      </c>
      <c r="E2230" t="s">
        <v>8589</v>
      </c>
      <c r="F2230" t="s">
        <v>8590</v>
      </c>
      <c r="H2230">
        <v>49.787162100000003</v>
      </c>
      <c r="I2230">
        <v>-93.735651200000007</v>
      </c>
      <c r="J2230" s="1" t="str">
        <f t="shared" si="370"/>
        <v>Fluid (lake)</v>
      </c>
      <c r="K2230" s="1" t="str">
        <f t="shared" si="371"/>
        <v>Untreated Water</v>
      </c>
      <c r="L2230">
        <v>10</v>
      </c>
      <c r="M2230" t="s">
        <v>113</v>
      </c>
      <c r="N2230">
        <v>190</v>
      </c>
      <c r="O2230">
        <v>10</v>
      </c>
      <c r="P2230">
        <v>5.5</v>
      </c>
      <c r="Q2230">
        <v>0.28000000000000003</v>
      </c>
      <c r="R2230">
        <v>3.5</v>
      </c>
      <c r="S2230">
        <v>1.08</v>
      </c>
      <c r="T2230">
        <v>9</v>
      </c>
    </row>
    <row r="2231" spans="1:20" hidden="1" x14ac:dyDescent="0.3">
      <c r="A2231" t="s">
        <v>8591</v>
      </c>
      <c r="B2231" t="s">
        <v>8592</v>
      </c>
      <c r="C2231" s="1" t="str">
        <f t="shared" si="362"/>
        <v>21:0699</v>
      </c>
      <c r="D2231" s="1" t="str">
        <f t="shared" si="369"/>
        <v>21:0211</v>
      </c>
      <c r="E2231" t="s">
        <v>8593</v>
      </c>
      <c r="F2231" t="s">
        <v>8594</v>
      </c>
      <c r="H2231">
        <v>49.787561199999999</v>
      </c>
      <c r="I2231">
        <v>-93.667001499999998</v>
      </c>
      <c r="J2231" s="1" t="str">
        <f t="shared" si="370"/>
        <v>Fluid (lake)</v>
      </c>
      <c r="K2231" s="1" t="str">
        <f t="shared" si="371"/>
        <v>Untreated Water</v>
      </c>
      <c r="L2231">
        <v>11</v>
      </c>
      <c r="M2231" t="s">
        <v>24</v>
      </c>
      <c r="N2231">
        <v>191</v>
      </c>
      <c r="O2231">
        <v>10</v>
      </c>
      <c r="P2231">
        <v>5.6</v>
      </c>
      <c r="Q2231">
        <v>2.5000000000000001E-2</v>
      </c>
      <c r="R2231">
        <v>4.3</v>
      </c>
      <c r="S2231">
        <v>1.36</v>
      </c>
      <c r="T2231">
        <v>14</v>
      </c>
    </row>
    <row r="2232" spans="1:20" hidden="1" x14ac:dyDescent="0.3">
      <c r="A2232" t="s">
        <v>8595</v>
      </c>
      <c r="B2232" t="s">
        <v>8596</v>
      </c>
      <c r="C2232" s="1" t="str">
        <f t="shared" si="362"/>
        <v>21:0699</v>
      </c>
      <c r="D2232" s="1" t="str">
        <f t="shared" si="369"/>
        <v>21:0211</v>
      </c>
      <c r="E2232" t="s">
        <v>8593</v>
      </c>
      <c r="F2232" t="s">
        <v>8597</v>
      </c>
      <c r="H2232">
        <v>49.787561199999999</v>
      </c>
      <c r="I2232">
        <v>-93.667001499999998</v>
      </c>
      <c r="J2232" s="1" t="str">
        <f t="shared" si="370"/>
        <v>Fluid (lake)</v>
      </c>
      <c r="K2232" s="1" t="str">
        <f t="shared" si="371"/>
        <v>Untreated Water</v>
      </c>
      <c r="L2232">
        <v>11</v>
      </c>
      <c r="M2232" t="s">
        <v>28</v>
      </c>
      <c r="N2232">
        <v>192</v>
      </c>
      <c r="O2232">
        <v>10</v>
      </c>
      <c r="P2232">
        <v>5.7</v>
      </c>
      <c r="Q2232">
        <v>2.5000000000000001E-2</v>
      </c>
      <c r="R2232">
        <v>4.5</v>
      </c>
      <c r="S2232">
        <v>1.28</v>
      </c>
      <c r="T2232">
        <v>14</v>
      </c>
    </row>
    <row r="2233" spans="1:20" hidden="1" x14ac:dyDescent="0.3">
      <c r="A2233" t="s">
        <v>8598</v>
      </c>
      <c r="B2233" t="s">
        <v>8599</v>
      </c>
      <c r="C2233" s="1" t="str">
        <f t="shared" ref="C2233:C2296" si="372">HYPERLINK("https://geochem.nrcan.gc.ca/cdogs/content/bdl/bdl210699_e.htm", "21:0699")</f>
        <v>21:0699</v>
      </c>
      <c r="D2233" s="1" t="str">
        <f t="shared" si="369"/>
        <v>21:0211</v>
      </c>
      <c r="E2233" t="s">
        <v>8600</v>
      </c>
      <c r="F2233" t="s">
        <v>8601</v>
      </c>
      <c r="H2233">
        <v>49.789768899999999</v>
      </c>
      <c r="I2233">
        <v>-93.590189600000002</v>
      </c>
      <c r="J2233" s="1" t="str">
        <f t="shared" si="370"/>
        <v>Fluid (lake)</v>
      </c>
      <c r="K2233" s="1" t="str">
        <f t="shared" si="371"/>
        <v>Untreated Water</v>
      </c>
      <c r="L2233">
        <v>11</v>
      </c>
      <c r="M2233" t="s">
        <v>33</v>
      </c>
      <c r="N2233">
        <v>193</v>
      </c>
      <c r="O2233">
        <v>10</v>
      </c>
      <c r="P2233">
        <v>5.6</v>
      </c>
      <c r="Q2233">
        <v>2.5000000000000001E-2</v>
      </c>
      <c r="R2233">
        <v>4</v>
      </c>
      <c r="S2233">
        <v>1.48</v>
      </c>
      <c r="T2233">
        <v>13</v>
      </c>
    </row>
    <row r="2234" spans="1:20" hidden="1" x14ac:dyDescent="0.3">
      <c r="A2234" t="s">
        <v>8602</v>
      </c>
      <c r="B2234" t="s">
        <v>8603</v>
      </c>
      <c r="C2234" s="1" t="str">
        <f t="shared" si="372"/>
        <v>21:0699</v>
      </c>
      <c r="D2234" s="1" t="str">
        <f t="shared" si="369"/>
        <v>21:0211</v>
      </c>
      <c r="E2234" t="s">
        <v>8604</v>
      </c>
      <c r="F2234" t="s">
        <v>8605</v>
      </c>
      <c r="H2234">
        <v>49.762969599999998</v>
      </c>
      <c r="I2234">
        <v>-93.573243399999996</v>
      </c>
      <c r="J2234" s="1" t="str">
        <f t="shared" si="370"/>
        <v>Fluid (lake)</v>
      </c>
      <c r="K2234" s="1" t="str">
        <f t="shared" si="371"/>
        <v>Untreated Water</v>
      </c>
      <c r="L2234">
        <v>11</v>
      </c>
      <c r="M2234" t="s">
        <v>38</v>
      </c>
      <c r="N2234">
        <v>194</v>
      </c>
      <c r="O2234">
        <v>20</v>
      </c>
      <c r="P2234">
        <v>5.3</v>
      </c>
      <c r="Q2234">
        <v>2.5000000000000001E-2</v>
      </c>
      <c r="R2234">
        <v>2.2999999999999998</v>
      </c>
      <c r="S2234">
        <v>1.1399999999999999</v>
      </c>
      <c r="T2234">
        <v>3</v>
      </c>
    </row>
    <row r="2235" spans="1:20" hidden="1" x14ac:dyDescent="0.3">
      <c r="A2235" t="s">
        <v>8606</v>
      </c>
      <c r="B2235" t="s">
        <v>8607</v>
      </c>
      <c r="C2235" s="1" t="str">
        <f t="shared" si="372"/>
        <v>21:0699</v>
      </c>
      <c r="D2235" s="1" t="str">
        <f t="shared" si="369"/>
        <v>21:0211</v>
      </c>
      <c r="E2235" t="s">
        <v>8608</v>
      </c>
      <c r="F2235" t="s">
        <v>8609</v>
      </c>
      <c r="H2235">
        <v>49.761223200000003</v>
      </c>
      <c r="I2235">
        <v>-93.522223800000006</v>
      </c>
      <c r="J2235" s="1" t="str">
        <f t="shared" si="370"/>
        <v>Fluid (lake)</v>
      </c>
      <c r="K2235" s="1" t="str">
        <f t="shared" si="371"/>
        <v>Untreated Water</v>
      </c>
      <c r="L2235">
        <v>11</v>
      </c>
      <c r="M2235" t="s">
        <v>43</v>
      </c>
      <c r="N2235">
        <v>195</v>
      </c>
      <c r="O2235">
        <v>10</v>
      </c>
      <c r="P2235">
        <v>5.5</v>
      </c>
      <c r="Q2235">
        <v>2.5000000000000001E-2</v>
      </c>
      <c r="R2235">
        <v>2.5</v>
      </c>
      <c r="S2235">
        <v>1.1399999999999999</v>
      </c>
      <c r="T2235">
        <v>6</v>
      </c>
    </row>
    <row r="2236" spans="1:20" hidden="1" x14ac:dyDescent="0.3">
      <c r="A2236" t="s">
        <v>8610</v>
      </c>
      <c r="B2236" t="s">
        <v>8611</v>
      </c>
      <c r="C2236" s="1" t="str">
        <f t="shared" si="372"/>
        <v>21:0699</v>
      </c>
      <c r="D2236" s="1" t="str">
        <f t="shared" si="369"/>
        <v>21:0211</v>
      </c>
      <c r="E2236" t="s">
        <v>8612</v>
      </c>
      <c r="F2236" t="s">
        <v>8613</v>
      </c>
      <c r="H2236">
        <v>49.750560999999998</v>
      </c>
      <c r="I2236">
        <v>-93.481602199999998</v>
      </c>
      <c r="J2236" s="1" t="str">
        <f t="shared" si="370"/>
        <v>Fluid (lake)</v>
      </c>
      <c r="K2236" s="1" t="str">
        <f t="shared" si="371"/>
        <v>Untreated Water</v>
      </c>
      <c r="L2236">
        <v>11</v>
      </c>
      <c r="M2236" t="s">
        <v>53</v>
      </c>
      <c r="N2236">
        <v>196</v>
      </c>
      <c r="O2236">
        <v>10</v>
      </c>
      <c r="P2236">
        <v>5.5</v>
      </c>
      <c r="Q2236">
        <v>0.14000000000000001</v>
      </c>
      <c r="R2236">
        <v>2.7</v>
      </c>
      <c r="S2236">
        <v>0.92</v>
      </c>
      <c r="T2236">
        <v>7</v>
      </c>
    </row>
    <row r="2237" spans="1:20" hidden="1" x14ac:dyDescent="0.3">
      <c r="A2237" t="s">
        <v>8614</v>
      </c>
      <c r="B2237" t="s">
        <v>8615</v>
      </c>
      <c r="C2237" s="1" t="str">
        <f t="shared" si="372"/>
        <v>21:0699</v>
      </c>
      <c r="D2237" s="1" t="str">
        <f t="shared" si="369"/>
        <v>21:0211</v>
      </c>
      <c r="E2237" t="s">
        <v>8616</v>
      </c>
      <c r="F2237" t="s">
        <v>8617</v>
      </c>
      <c r="H2237">
        <v>49.750035799999999</v>
      </c>
      <c r="I2237">
        <v>-93.437161799999998</v>
      </c>
      <c r="J2237" s="1" t="str">
        <f t="shared" si="370"/>
        <v>Fluid (lake)</v>
      </c>
      <c r="K2237" s="1" t="str">
        <f t="shared" si="371"/>
        <v>Untreated Water</v>
      </c>
      <c r="L2237">
        <v>11</v>
      </c>
      <c r="M2237" t="s">
        <v>58</v>
      </c>
      <c r="N2237">
        <v>197</v>
      </c>
      <c r="O2237">
        <v>10</v>
      </c>
      <c r="P2237">
        <v>5.6</v>
      </c>
      <c r="Q2237">
        <v>2.5000000000000001E-2</v>
      </c>
      <c r="R2237">
        <v>4.8</v>
      </c>
      <c r="S2237">
        <v>1.48</v>
      </c>
      <c r="T2237">
        <v>17</v>
      </c>
    </row>
    <row r="2238" spans="1:20" hidden="1" x14ac:dyDescent="0.3">
      <c r="A2238" t="s">
        <v>8618</v>
      </c>
      <c r="B2238" t="s">
        <v>8619</v>
      </c>
      <c r="C2238" s="1" t="str">
        <f t="shared" si="372"/>
        <v>21:0699</v>
      </c>
      <c r="D2238" s="1" t="str">
        <f t="shared" si="369"/>
        <v>21:0211</v>
      </c>
      <c r="E2238" t="s">
        <v>8620</v>
      </c>
      <c r="F2238" t="s">
        <v>8621</v>
      </c>
      <c r="H2238">
        <v>49.789087799999997</v>
      </c>
      <c r="I2238">
        <v>-93.413145400000005</v>
      </c>
      <c r="J2238" s="1" t="str">
        <f t="shared" si="370"/>
        <v>Fluid (lake)</v>
      </c>
      <c r="K2238" s="1" t="str">
        <f t="shared" si="371"/>
        <v>Untreated Water</v>
      </c>
      <c r="L2238">
        <v>11</v>
      </c>
      <c r="M2238" t="s">
        <v>63</v>
      </c>
      <c r="N2238">
        <v>198</v>
      </c>
      <c r="O2238">
        <v>10</v>
      </c>
      <c r="P2238">
        <v>5.7</v>
      </c>
      <c r="Q2238">
        <v>2.5000000000000001E-2</v>
      </c>
      <c r="R2238">
        <v>4.5</v>
      </c>
      <c r="S2238">
        <v>1.48</v>
      </c>
      <c r="T2238">
        <v>15</v>
      </c>
    </row>
    <row r="2239" spans="1:20" hidden="1" x14ac:dyDescent="0.3">
      <c r="A2239" t="s">
        <v>8622</v>
      </c>
      <c r="B2239" t="s">
        <v>8623</v>
      </c>
      <c r="C2239" s="1" t="str">
        <f t="shared" si="372"/>
        <v>21:0699</v>
      </c>
      <c r="D2239" s="1" t="str">
        <f>HYPERLINK("https://geochem.nrcan.gc.ca/cdogs/content/svy/svy_e.htm", "")</f>
        <v/>
      </c>
      <c r="G2239" s="1" t="str">
        <f>HYPERLINK("https://geochem.nrcan.gc.ca/cdogs/content/cr_/cr_00080_e.htm", "80")</f>
        <v>80</v>
      </c>
      <c r="J2239" t="s">
        <v>46</v>
      </c>
      <c r="K2239" t="s">
        <v>47</v>
      </c>
      <c r="L2239">
        <v>11</v>
      </c>
      <c r="M2239" t="s">
        <v>48</v>
      </c>
      <c r="N2239">
        <v>199</v>
      </c>
      <c r="O2239">
        <v>20</v>
      </c>
      <c r="P2239">
        <v>5.6</v>
      </c>
      <c r="Q2239">
        <v>0.21</v>
      </c>
      <c r="R2239">
        <v>13</v>
      </c>
      <c r="S2239">
        <v>2.2799999999999998</v>
      </c>
      <c r="T2239">
        <v>37</v>
      </c>
    </row>
    <row r="2240" spans="1:20" hidden="1" x14ac:dyDescent="0.3">
      <c r="A2240" t="s">
        <v>8624</v>
      </c>
      <c r="B2240" t="s">
        <v>8625</v>
      </c>
      <c r="C2240" s="1" t="str">
        <f t="shared" si="372"/>
        <v>21:0699</v>
      </c>
      <c r="D2240" s="1" t="str">
        <f t="shared" ref="D2240:D2257" si="373">HYPERLINK("https://geochem.nrcan.gc.ca/cdogs/content/svy/svy210211_e.htm", "21:0211")</f>
        <v>21:0211</v>
      </c>
      <c r="E2240" t="s">
        <v>8626</v>
      </c>
      <c r="F2240" t="s">
        <v>8627</v>
      </c>
      <c r="H2240">
        <v>49.785574400000002</v>
      </c>
      <c r="I2240">
        <v>-93.388804800000003</v>
      </c>
      <c r="J2240" s="1" t="str">
        <f t="shared" ref="J2240:J2257" si="374">HYPERLINK("https://geochem.nrcan.gc.ca/cdogs/content/kwd/kwd020016_e.htm", "Fluid (lake)")</f>
        <v>Fluid (lake)</v>
      </c>
      <c r="K2240" s="1" t="str">
        <f t="shared" ref="K2240:K2257" si="375">HYPERLINK("https://geochem.nrcan.gc.ca/cdogs/content/kwd/kwd080007_e.htm", "Untreated Water")</f>
        <v>Untreated Water</v>
      </c>
      <c r="L2240">
        <v>11</v>
      </c>
      <c r="M2240" t="s">
        <v>68</v>
      </c>
      <c r="N2240">
        <v>200</v>
      </c>
      <c r="O2240">
        <v>10</v>
      </c>
      <c r="P2240">
        <v>5.7</v>
      </c>
      <c r="Q2240">
        <v>2.5000000000000001E-2</v>
      </c>
      <c r="R2240">
        <v>5</v>
      </c>
      <c r="S2240">
        <v>1.48</v>
      </c>
      <c r="T2240">
        <v>16</v>
      </c>
    </row>
    <row r="2241" spans="1:20" hidden="1" x14ac:dyDescent="0.3">
      <c r="A2241" t="s">
        <v>8628</v>
      </c>
      <c r="B2241" t="s">
        <v>8629</v>
      </c>
      <c r="C2241" s="1" t="str">
        <f t="shared" si="372"/>
        <v>21:0699</v>
      </c>
      <c r="D2241" s="1" t="str">
        <f t="shared" si="373"/>
        <v>21:0211</v>
      </c>
      <c r="E2241" t="s">
        <v>8630</v>
      </c>
      <c r="F2241" t="s">
        <v>8631</v>
      </c>
      <c r="H2241">
        <v>49.779339100000001</v>
      </c>
      <c r="I2241">
        <v>-93.347043200000002</v>
      </c>
      <c r="J2241" s="1" t="str">
        <f t="shared" si="374"/>
        <v>Fluid (lake)</v>
      </c>
      <c r="K2241" s="1" t="str">
        <f t="shared" si="375"/>
        <v>Untreated Water</v>
      </c>
      <c r="L2241">
        <v>11</v>
      </c>
      <c r="M2241" t="s">
        <v>73</v>
      </c>
      <c r="N2241">
        <v>201</v>
      </c>
      <c r="O2241">
        <v>10</v>
      </c>
      <c r="P2241">
        <v>5.6</v>
      </c>
      <c r="Q2241">
        <v>2.5000000000000001E-2</v>
      </c>
      <c r="R2241">
        <v>4.7</v>
      </c>
      <c r="S2241">
        <v>1.48</v>
      </c>
      <c r="T2241">
        <v>16</v>
      </c>
    </row>
    <row r="2242" spans="1:20" hidden="1" x14ac:dyDescent="0.3">
      <c r="A2242" t="s">
        <v>8632</v>
      </c>
      <c r="B2242" t="s">
        <v>8633</v>
      </c>
      <c r="C2242" s="1" t="str">
        <f t="shared" si="372"/>
        <v>21:0699</v>
      </c>
      <c r="D2242" s="1" t="str">
        <f t="shared" si="373"/>
        <v>21:0211</v>
      </c>
      <c r="E2242" t="s">
        <v>8634</v>
      </c>
      <c r="F2242" t="s">
        <v>8635</v>
      </c>
      <c r="H2242">
        <v>49.767924800000003</v>
      </c>
      <c r="I2242">
        <v>-93.322312699999998</v>
      </c>
      <c r="J2242" s="1" t="str">
        <f t="shared" si="374"/>
        <v>Fluid (lake)</v>
      </c>
      <c r="K2242" s="1" t="str">
        <f t="shared" si="375"/>
        <v>Untreated Water</v>
      </c>
      <c r="L2242">
        <v>11</v>
      </c>
      <c r="M2242" t="s">
        <v>78</v>
      </c>
      <c r="N2242">
        <v>202</v>
      </c>
      <c r="O2242">
        <v>10</v>
      </c>
      <c r="P2242">
        <v>5.8</v>
      </c>
      <c r="Q2242">
        <v>2.5000000000000001E-2</v>
      </c>
      <c r="R2242">
        <v>6.7</v>
      </c>
      <c r="S2242">
        <v>2.52</v>
      </c>
      <c r="T2242">
        <v>21</v>
      </c>
    </row>
    <row r="2243" spans="1:20" hidden="1" x14ac:dyDescent="0.3">
      <c r="A2243" t="s">
        <v>8636</v>
      </c>
      <c r="B2243" t="s">
        <v>8637</v>
      </c>
      <c r="C2243" s="1" t="str">
        <f t="shared" si="372"/>
        <v>21:0699</v>
      </c>
      <c r="D2243" s="1" t="str">
        <f t="shared" si="373"/>
        <v>21:0211</v>
      </c>
      <c r="E2243" t="s">
        <v>8638</v>
      </c>
      <c r="F2243" t="s">
        <v>8639</v>
      </c>
      <c r="H2243">
        <v>49.780900199999998</v>
      </c>
      <c r="I2243">
        <v>-93.259197200000003</v>
      </c>
      <c r="J2243" s="1" t="str">
        <f t="shared" si="374"/>
        <v>Fluid (lake)</v>
      </c>
      <c r="K2243" s="1" t="str">
        <f t="shared" si="375"/>
        <v>Untreated Water</v>
      </c>
      <c r="L2243">
        <v>11</v>
      </c>
      <c r="M2243" t="s">
        <v>83</v>
      </c>
      <c r="N2243">
        <v>203</v>
      </c>
      <c r="O2243">
        <v>10</v>
      </c>
      <c r="P2243">
        <v>6</v>
      </c>
      <c r="Q2243">
        <v>2.5000000000000001E-2</v>
      </c>
      <c r="R2243">
        <v>11</v>
      </c>
      <c r="S2243">
        <v>3.72</v>
      </c>
      <c r="T2243">
        <v>38</v>
      </c>
    </row>
    <row r="2244" spans="1:20" hidden="1" x14ac:dyDescent="0.3">
      <c r="A2244" t="s">
        <v>8640</v>
      </c>
      <c r="B2244" t="s">
        <v>8641</v>
      </c>
      <c r="C2244" s="1" t="str">
        <f t="shared" si="372"/>
        <v>21:0699</v>
      </c>
      <c r="D2244" s="1" t="str">
        <f t="shared" si="373"/>
        <v>21:0211</v>
      </c>
      <c r="E2244" t="s">
        <v>8642</v>
      </c>
      <c r="F2244" t="s">
        <v>8643</v>
      </c>
      <c r="H2244">
        <v>49.768023499999998</v>
      </c>
      <c r="I2244">
        <v>-93.245394500000003</v>
      </c>
      <c r="J2244" s="1" t="str">
        <f t="shared" si="374"/>
        <v>Fluid (lake)</v>
      </c>
      <c r="K2244" s="1" t="str">
        <f t="shared" si="375"/>
        <v>Untreated Water</v>
      </c>
      <c r="L2244">
        <v>11</v>
      </c>
      <c r="M2244" t="s">
        <v>88</v>
      </c>
      <c r="N2244">
        <v>204</v>
      </c>
      <c r="O2244">
        <v>10</v>
      </c>
      <c r="P2244">
        <v>5.5</v>
      </c>
      <c r="Q2244">
        <v>2.5000000000000001E-2</v>
      </c>
      <c r="R2244">
        <v>3.3</v>
      </c>
      <c r="S2244">
        <v>1.6</v>
      </c>
      <c r="T2244">
        <v>6</v>
      </c>
    </row>
    <row r="2245" spans="1:20" hidden="1" x14ac:dyDescent="0.3">
      <c r="A2245" t="s">
        <v>8644</v>
      </c>
      <c r="B2245" t="s">
        <v>8645</v>
      </c>
      <c r="C2245" s="1" t="str">
        <f t="shared" si="372"/>
        <v>21:0699</v>
      </c>
      <c r="D2245" s="1" t="str">
        <f t="shared" si="373"/>
        <v>21:0211</v>
      </c>
      <c r="E2245" t="s">
        <v>8646</v>
      </c>
      <c r="F2245" t="s">
        <v>8647</v>
      </c>
      <c r="H2245">
        <v>49.791084099999999</v>
      </c>
      <c r="I2245">
        <v>-93.214264799999995</v>
      </c>
      <c r="J2245" s="1" t="str">
        <f t="shared" si="374"/>
        <v>Fluid (lake)</v>
      </c>
      <c r="K2245" s="1" t="str">
        <f t="shared" si="375"/>
        <v>Untreated Water</v>
      </c>
      <c r="L2245">
        <v>11</v>
      </c>
      <c r="M2245" t="s">
        <v>93</v>
      </c>
      <c r="N2245">
        <v>205</v>
      </c>
      <c r="O2245">
        <v>10</v>
      </c>
      <c r="P2245">
        <v>5.2</v>
      </c>
      <c r="Q2245">
        <v>2.5000000000000001E-2</v>
      </c>
      <c r="R2245">
        <v>1.2</v>
      </c>
      <c r="S2245">
        <v>0.48</v>
      </c>
      <c r="T2245">
        <v>3</v>
      </c>
    </row>
    <row r="2246" spans="1:20" hidden="1" x14ac:dyDescent="0.3">
      <c r="A2246" t="s">
        <v>8648</v>
      </c>
      <c r="B2246" t="s">
        <v>8649</v>
      </c>
      <c r="C2246" s="1" t="str">
        <f t="shared" si="372"/>
        <v>21:0699</v>
      </c>
      <c r="D2246" s="1" t="str">
        <f t="shared" si="373"/>
        <v>21:0211</v>
      </c>
      <c r="E2246" t="s">
        <v>8650</v>
      </c>
      <c r="F2246" t="s">
        <v>8651</v>
      </c>
      <c r="H2246">
        <v>49.7716627</v>
      </c>
      <c r="I2246">
        <v>-93.132532499999996</v>
      </c>
      <c r="J2246" s="1" t="str">
        <f t="shared" si="374"/>
        <v>Fluid (lake)</v>
      </c>
      <c r="K2246" s="1" t="str">
        <f t="shared" si="375"/>
        <v>Untreated Water</v>
      </c>
      <c r="L2246">
        <v>11</v>
      </c>
      <c r="M2246" t="s">
        <v>98</v>
      </c>
      <c r="N2246">
        <v>206</v>
      </c>
      <c r="O2246">
        <v>20</v>
      </c>
      <c r="P2246">
        <v>6.1</v>
      </c>
      <c r="Q2246">
        <v>2.5000000000000001E-2</v>
      </c>
      <c r="R2246">
        <v>14</v>
      </c>
      <c r="S2246">
        <v>5</v>
      </c>
      <c r="T2246">
        <v>54</v>
      </c>
    </row>
    <row r="2247" spans="1:20" hidden="1" x14ac:dyDescent="0.3">
      <c r="A2247" t="s">
        <v>8652</v>
      </c>
      <c r="B2247" t="s">
        <v>8653</v>
      </c>
      <c r="C2247" s="1" t="str">
        <f t="shared" si="372"/>
        <v>21:0699</v>
      </c>
      <c r="D2247" s="1" t="str">
        <f t="shared" si="373"/>
        <v>21:0211</v>
      </c>
      <c r="E2247" t="s">
        <v>8654</v>
      </c>
      <c r="F2247" t="s">
        <v>8655</v>
      </c>
      <c r="H2247">
        <v>49.754127400000002</v>
      </c>
      <c r="I2247">
        <v>-93.080090600000005</v>
      </c>
      <c r="J2247" s="1" t="str">
        <f t="shared" si="374"/>
        <v>Fluid (lake)</v>
      </c>
      <c r="K2247" s="1" t="str">
        <f t="shared" si="375"/>
        <v>Untreated Water</v>
      </c>
      <c r="L2247">
        <v>11</v>
      </c>
      <c r="M2247" t="s">
        <v>103</v>
      </c>
      <c r="N2247">
        <v>207</v>
      </c>
      <c r="O2247">
        <v>20</v>
      </c>
      <c r="P2247">
        <v>6.4</v>
      </c>
      <c r="Q2247">
        <v>2.5000000000000001E-2</v>
      </c>
      <c r="R2247">
        <v>17</v>
      </c>
      <c r="S2247">
        <v>5.4</v>
      </c>
      <c r="T2247">
        <v>68</v>
      </c>
    </row>
    <row r="2248" spans="1:20" hidden="1" x14ac:dyDescent="0.3">
      <c r="A2248" t="s">
        <v>8656</v>
      </c>
      <c r="B2248" t="s">
        <v>8657</v>
      </c>
      <c r="C2248" s="1" t="str">
        <f t="shared" si="372"/>
        <v>21:0699</v>
      </c>
      <c r="D2248" s="1" t="str">
        <f t="shared" si="373"/>
        <v>21:0211</v>
      </c>
      <c r="E2248" t="s">
        <v>8658</v>
      </c>
      <c r="F2248" t="s">
        <v>8659</v>
      </c>
      <c r="H2248">
        <v>49.760479099999998</v>
      </c>
      <c r="I2248">
        <v>-93.012886600000002</v>
      </c>
      <c r="J2248" s="1" t="str">
        <f t="shared" si="374"/>
        <v>Fluid (lake)</v>
      </c>
      <c r="K2248" s="1" t="str">
        <f t="shared" si="375"/>
        <v>Untreated Water</v>
      </c>
      <c r="L2248">
        <v>11</v>
      </c>
      <c r="M2248" t="s">
        <v>108</v>
      </c>
      <c r="N2248">
        <v>208</v>
      </c>
      <c r="O2248">
        <v>20</v>
      </c>
      <c r="P2248">
        <v>6.2</v>
      </c>
      <c r="Q2248">
        <v>2.5000000000000001E-2</v>
      </c>
      <c r="R2248">
        <v>18</v>
      </c>
      <c r="S2248">
        <v>6</v>
      </c>
      <c r="T2248">
        <v>68</v>
      </c>
    </row>
    <row r="2249" spans="1:20" hidden="1" x14ac:dyDescent="0.3">
      <c r="A2249" t="s">
        <v>8660</v>
      </c>
      <c r="B2249" t="s">
        <v>8661</v>
      </c>
      <c r="C2249" s="1" t="str">
        <f t="shared" si="372"/>
        <v>21:0699</v>
      </c>
      <c r="D2249" s="1" t="str">
        <f t="shared" si="373"/>
        <v>21:0211</v>
      </c>
      <c r="E2249" t="s">
        <v>8662</v>
      </c>
      <c r="F2249" t="s">
        <v>8663</v>
      </c>
      <c r="H2249">
        <v>49.764284600000003</v>
      </c>
      <c r="I2249">
        <v>-92.993697699999998</v>
      </c>
      <c r="J2249" s="1" t="str">
        <f t="shared" si="374"/>
        <v>Fluid (lake)</v>
      </c>
      <c r="K2249" s="1" t="str">
        <f t="shared" si="375"/>
        <v>Untreated Water</v>
      </c>
      <c r="L2249">
        <v>11</v>
      </c>
      <c r="M2249" t="s">
        <v>113</v>
      </c>
      <c r="N2249">
        <v>209</v>
      </c>
      <c r="O2249">
        <v>20</v>
      </c>
      <c r="P2249">
        <v>6.4</v>
      </c>
      <c r="Q2249">
        <v>2.5000000000000001E-2</v>
      </c>
      <c r="R2249">
        <v>17</v>
      </c>
      <c r="S2249">
        <v>6.6</v>
      </c>
      <c r="T2249">
        <v>72</v>
      </c>
    </row>
    <row r="2250" spans="1:20" hidden="1" x14ac:dyDescent="0.3">
      <c r="A2250" t="s">
        <v>8664</v>
      </c>
      <c r="B2250" t="s">
        <v>8665</v>
      </c>
      <c r="C2250" s="1" t="str">
        <f t="shared" si="372"/>
        <v>21:0699</v>
      </c>
      <c r="D2250" s="1" t="str">
        <f t="shared" si="373"/>
        <v>21:0211</v>
      </c>
      <c r="E2250" t="s">
        <v>8666</v>
      </c>
      <c r="F2250" t="s">
        <v>8667</v>
      </c>
      <c r="H2250">
        <v>49.781939299999998</v>
      </c>
      <c r="I2250">
        <v>-92.981457700000007</v>
      </c>
      <c r="J2250" s="1" t="str">
        <f t="shared" si="374"/>
        <v>Fluid (lake)</v>
      </c>
      <c r="K2250" s="1" t="str">
        <f t="shared" si="375"/>
        <v>Untreated Water</v>
      </c>
      <c r="L2250">
        <v>12</v>
      </c>
      <c r="M2250" t="s">
        <v>24</v>
      </c>
      <c r="N2250">
        <v>210</v>
      </c>
      <c r="O2250">
        <v>20</v>
      </c>
      <c r="P2250">
        <v>6.4</v>
      </c>
      <c r="Q2250">
        <v>2.5000000000000001E-2</v>
      </c>
      <c r="R2250">
        <v>15</v>
      </c>
      <c r="S2250">
        <v>5.4</v>
      </c>
      <c r="T2250">
        <v>65</v>
      </c>
    </row>
    <row r="2251" spans="1:20" hidden="1" x14ac:dyDescent="0.3">
      <c r="A2251" t="s">
        <v>8668</v>
      </c>
      <c r="B2251" t="s">
        <v>8669</v>
      </c>
      <c r="C2251" s="1" t="str">
        <f t="shared" si="372"/>
        <v>21:0699</v>
      </c>
      <c r="D2251" s="1" t="str">
        <f t="shared" si="373"/>
        <v>21:0211</v>
      </c>
      <c r="E2251" t="s">
        <v>8666</v>
      </c>
      <c r="F2251" t="s">
        <v>8670</v>
      </c>
      <c r="H2251">
        <v>49.781939299999998</v>
      </c>
      <c r="I2251">
        <v>-92.981457700000007</v>
      </c>
      <c r="J2251" s="1" t="str">
        <f t="shared" si="374"/>
        <v>Fluid (lake)</v>
      </c>
      <c r="K2251" s="1" t="str">
        <f t="shared" si="375"/>
        <v>Untreated Water</v>
      </c>
      <c r="L2251">
        <v>12</v>
      </c>
      <c r="M2251" t="s">
        <v>28</v>
      </c>
      <c r="N2251">
        <v>211</v>
      </c>
      <c r="O2251">
        <v>20</v>
      </c>
      <c r="P2251">
        <v>6.3</v>
      </c>
      <c r="Q2251">
        <v>2.5000000000000001E-2</v>
      </c>
      <c r="R2251">
        <v>15</v>
      </c>
      <c r="S2251">
        <v>5</v>
      </c>
      <c r="T2251">
        <v>65</v>
      </c>
    </row>
    <row r="2252" spans="1:20" hidden="1" x14ac:dyDescent="0.3">
      <c r="A2252" t="s">
        <v>8671</v>
      </c>
      <c r="B2252" t="s">
        <v>8672</v>
      </c>
      <c r="C2252" s="1" t="str">
        <f t="shared" si="372"/>
        <v>21:0699</v>
      </c>
      <c r="D2252" s="1" t="str">
        <f t="shared" si="373"/>
        <v>21:0211</v>
      </c>
      <c r="E2252" t="s">
        <v>8673</v>
      </c>
      <c r="F2252" t="s">
        <v>8674</v>
      </c>
      <c r="H2252">
        <v>49.791364999999999</v>
      </c>
      <c r="I2252">
        <v>-93.017201700000001</v>
      </c>
      <c r="J2252" s="1" t="str">
        <f t="shared" si="374"/>
        <v>Fluid (lake)</v>
      </c>
      <c r="K2252" s="1" t="str">
        <f t="shared" si="375"/>
        <v>Untreated Water</v>
      </c>
      <c r="L2252">
        <v>12</v>
      </c>
      <c r="M2252" t="s">
        <v>33</v>
      </c>
      <c r="N2252">
        <v>212</v>
      </c>
      <c r="O2252">
        <v>20</v>
      </c>
      <c r="P2252">
        <v>6.4</v>
      </c>
      <c r="Q2252">
        <v>2.5000000000000001E-2</v>
      </c>
      <c r="R2252">
        <v>17</v>
      </c>
      <c r="S2252">
        <v>5.4</v>
      </c>
      <c r="T2252">
        <v>67</v>
      </c>
    </row>
    <row r="2253" spans="1:20" hidden="1" x14ac:dyDescent="0.3">
      <c r="A2253" t="s">
        <v>8675</v>
      </c>
      <c r="B2253" t="s">
        <v>8676</v>
      </c>
      <c r="C2253" s="1" t="str">
        <f t="shared" si="372"/>
        <v>21:0699</v>
      </c>
      <c r="D2253" s="1" t="str">
        <f t="shared" si="373"/>
        <v>21:0211</v>
      </c>
      <c r="E2253" t="s">
        <v>8677</v>
      </c>
      <c r="F2253" t="s">
        <v>8678</v>
      </c>
      <c r="H2253">
        <v>49.804381300000003</v>
      </c>
      <c r="I2253">
        <v>-92.995457400000006</v>
      </c>
      <c r="J2253" s="1" t="str">
        <f t="shared" si="374"/>
        <v>Fluid (lake)</v>
      </c>
      <c r="K2253" s="1" t="str">
        <f t="shared" si="375"/>
        <v>Untreated Water</v>
      </c>
      <c r="L2253">
        <v>12</v>
      </c>
      <c r="M2253" t="s">
        <v>38</v>
      </c>
      <c r="N2253">
        <v>213</v>
      </c>
      <c r="O2253">
        <v>20</v>
      </c>
      <c r="P2253">
        <v>6</v>
      </c>
      <c r="Q2253">
        <v>2.5000000000000001E-2</v>
      </c>
      <c r="R2253">
        <v>13</v>
      </c>
      <c r="S2253">
        <v>5.4</v>
      </c>
      <c r="T2253">
        <v>50</v>
      </c>
    </row>
    <row r="2254" spans="1:20" hidden="1" x14ac:dyDescent="0.3">
      <c r="A2254" t="s">
        <v>8679</v>
      </c>
      <c r="B2254" t="s">
        <v>8680</v>
      </c>
      <c r="C2254" s="1" t="str">
        <f t="shared" si="372"/>
        <v>21:0699</v>
      </c>
      <c r="D2254" s="1" t="str">
        <f t="shared" si="373"/>
        <v>21:0211</v>
      </c>
      <c r="E2254" t="s">
        <v>8681</v>
      </c>
      <c r="F2254" t="s">
        <v>8682</v>
      </c>
      <c r="H2254">
        <v>49.808335900000003</v>
      </c>
      <c r="I2254">
        <v>-92.915083300000006</v>
      </c>
      <c r="J2254" s="1" t="str">
        <f t="shared" si="374"/>
        <v>Fluid (lake)</v>
      </c>
      <c r="K2254" s="1" t="str">
        <f t="shared" si="375"/>
        <v>Untreated Water</v>
      </c>
      <c r="L2254">
        <v>12</v>
      </c>
      <c r="M2254" t="s">
        <v>43</v>
      </c>
      <c r="N2254">
        <v>214</v>
      </c>
      <c r="O2254">
        <v>10</v>
      </c>
      <c r="P2254">
        <v>6.2</v>
      </c>
      <c r="Q2254">
        <v>2.5000000000000001E-2</v>
      </c>
      <c r="R2254">
        <v>9.5</v>
      </c>
      <c r="S2254">
        <v>5.4</v>
      </c>
      <c r="T2254">
        <v>46</v>
      </c>
    </row>
    <row r="2255" spans="1:20" hidden="1" x14ac:dyDescent="0.3">
      <c r="A2255" t="s">
        <v>8683</v>
      </c>
      <c r="B2255" t="s">
        <v>8684</v>
      </c>
      <c r="C2255" s="1" t="str">
        <f t="shared" si="372"/>
        <v>21:0699</v>
      </c>
      <c r="D2255" s="1" t="str">
        <f t="shared" si="373"/>
        <v>21:0211</v>
      </c>
      <c r="E2255" t="s">
        <v>8685</v>
      </c>
      <c r="F2255" t="s">
        <v>8686</v>
      </c>
      <c r="H2255">
        <v>49.837035899999997</v>
      </c>
      <c r="I2255">
        <v>-92.814127499999998</v>
      </c>
      <c r="J2255" s="1" t="str">
        <f t="shared" si="374"/>
        <v>Fluid (lake)</v>
      </c>
      <c r="K2255" s="1" t="str">
        <f t="shared" si="375"/>
        <v>Untreated Water</v>
      </c>
      <c r="L2255">
        <v>12</v>
      </c>
      <c r="M2255" t="s">
        <v>53</v>
      </c>
      <c r="N2255">
        <v>215</v>
      </c>
      <c r="O2255">
        <v>10</v>
      </c>
      <c r="P2255">
        <v>6</v>
      </c>
      <c r="Q2255">
        <v>2.5000000000000001E-2</v>
      </c>
      <c r="R2255">
        <v>11</v>
      </c>
      <c r="S2255">
        <v>4.5999999999999996</v>
      </c>
      <c r="T2255">
        <v>41</v>
      </c>
    </row>
    <row r="2256" spans="1:20" hidden="1" x14ac:dyDescent="0.3">
      <c r="A2256" t="s">
        <v>8687</v>
      </c>
      <c r="B2256" t="s">
        <v>8688</v>
      </c>
      <c r="C2256" s="1" t="str">
        <f t="shared" si="372"/>
        <v>21:0699</v>
      </c>
      <c r="D2256" s="1" t="str">
        <f t="shared" si="373"/>
        <v>21:0211</v>
      </c>
      <c r="E2256" t="s">
        <v>8689</v>
      </c>
      <c r="F2256" t="s">
        <v>8690</v>
      </c>
      <c r="H2256">
        <v>49.884208800000003</v>
      </c>
      <c r="I2256">
        <v>-92.8021004</v>
      </c>
      <c r="J2256" s="1" t="str">
        <f t="shared" si="374"/>
        <v>Fluid (lake)</v>
      </c>
      <c r="K2256" s="1" t="str">
        <f t="shared" si="375"/>
        <v>Untreated Water</v>
      </c>
      <c r="L2256">
        <v>12</v>
      </c>
      <c r="M2256" t="s">
        <v>58</v>
      </c>
      <c r="N2256">
        <v>216</v>
      </c>
      <c r="O2256">
        <v>10</v>
      </c>
      <c r="P2256">
        <v>5.4</v>
      </c>
      <c r="Q2256">
        <v>2.5000000000000001E-2</v>
      </c>
      <c r="R2256">
        <v>1</v>
      </c>
      <c r="S2256">
        <v>0.32</v>
      </c>
      <c r="T2256">
        <v>3</v>
      </c>
    </row>
    <row r="2257" spans="1:20" hidden="1" x14ac:dyDescent="0.3">
      <c r="A2257" t="s">
        <v>8691</v>
      </c>
      <c r="B2257" t="s">
        <v>8692</v>
      </c>
      <c r="C2257" s="1" t="str">
        <f t="shared" si="372"/>
        <v>21:0699</v>
      </c>
      <c r="D2257" s="1" t="str">
        <f t="shared" si="373"/>
        <v>21:0211</v>
      </c>
      <c r="E2257" t="s">
        <v>8693</v>
      </c>
      <c r="F2257" t="s">
        <v>8694</v>
      </c>
      <c r="H2257">
        <v>49.9257852</v>
      </c>
      <c r="I2257">
        <v>-92.918763999999996</v>
      </c>
      <c r="J2257" s="1" t="str">
        <f t="shared" si="374"/>
        <v>Fluid (lake)</v>
      </c>
      <c r="K2257" s="1" t="str">
        <f t="shared" si="375"/>
        <v>Untreated Water</v>
      </c>
      <c r="L2257">
        <v>12</v>
      </c>
      <c r="M2257" t="s">
        <v>63</v>
      </c>
      <c r="N2257">
        <v>217</v>
      </c>
      <c r="O2257">
        <v>10</v>
      </c>
      <c r="P2257">
        <v>5.9</v>
      </c>
      <c r="Q2257">
        <v>2.5000000000000001E-2</v>
      </c>
      <c r="R2257">
        <v>9.6999999999999993</v>
      </c>
      <c r="S2257">
        <v>3.08</v>
      </c>
      <c r="T2257">
        <v>38</v>
      </c>
    </row>
    <row r="2258" spans="1:20" hidden="1" x14ac:dyDescent="0.3">
      <c r="A2258" t="s">
        <v>8695</v>
      </c>
      <c r="B2258" t="s">
        <v>8696</v>
      </c>
      <c r="C2258" s="1" t="str">
        <f t="shared" si="372"/>
        <v>21:0699</v>
      </c>
      <c r="D2258" s="1" t="str">
        <f>HYPERLINK("https://geochem.nrcan.gc.ca/cdogs/content/svy/svy_e.htm", "")</f>
        <v/>
      </c>
      <c r="G2258" s="1" t="str">
        <f>HYPERLINK("https://geochem.nrcan.gc.ca/cdogs/content/cr_/cr_00082_e.htm", "82")</f>
        <v>82</v>
      </c>
      <c r="J2258" t="s">
        <v>46</v>
      </c>
      <c r="K2258" t="s">
        <v>47</v>
      </c>
      <c r="L2258">
        <v>12</v>
      </c>
      <c r="M2258" t="s">
        <v>48</v>
      </c>
      <c r="N2258">
        <v>218</v>
      </c>
      <c r="O2258">
        <v>40</v>
      </c>
      <c r="P2258">
        <v>6</v>
      </c>
      <c r="Q2258">
        <v>0.45</v>
      </c>
      <c r="R2258">
        <v>17</v>
      </c>
      <c r="S2258">
        <v>2.25</v>
      </c>
      <c r="T2258">
        <v>36</v>
      </c>
    </row>
    <row r="2259" spans="1:20" hidden="1" x14ac:dyDescent="0.3">
      <c r="A2259" t="s">
        <v>8697</v>
      </c>
      <c r="B2259" t="s">
        <v>8698</v>
      </c>
      <c r="C2259" s="1" t="str">
        <f t="shared" si="372"/>
        <v>21:0699</v>
      </c>
      <c r="D2259" s="1" t="str">
        <f t="shared" ref="D2259:D2286" si="376">HYPERLINK("https://geochem.nrcan.gc.ca/cdogs/content/svy/svy210211_e.htm", "21:0211")</f>
        <v>21:0211</v>
      </c>
      <c r="E2259" t="s">
        <v>8699</v>
      </c>
      <c r="F2259" t="s">
        <v>8700</v>
      </c>
      <c r="H2259">
        <v>49.920725400000002</v>
      </c>
      <c r="I2259">
        <v>-92.9404763</v>
      </c>
      <c r="J2259" s="1" t="str">
        <f t="shared" ref="J2259:J2286" si="377">HYPERLINK("https://geochem.nrcan.gc.ca/cdogs/content/kwd/kwd020016_e.htm", "Fluid (lake)")</f>
        <v>Fluid (lake)</v>
      </c>
      <c r="K2259" s="1" t="str">
        <f t="shared" ref="K2259:K2286" si="378">HYPERLINK("https://geochem.nrcan.gc.ca/cdogs/content/kwd/kwd080007_e.htm", "Untreated Water")</f>
        <v>Untreated Water</v>
      </c>
      <c r="L2259">
        <v>12</v>
      </c>
      <c r="M2259" t="s">
        <v>68</v>
      </c>
      <c r="N2259">
        <v>219</v>
      </c>
      <c r="O2259">
        <v>20</v>
      </c>
      <c r="P2259">
        <v>6.2</v>
      </c>
      <c r="Q2259">
        <v>2.5000000000000001E-2</v>
      </c>
      <c r="R2259">
        <v>14</v>
      </c>
      <c r="S2259">
        <v>3.48</v>
      </c>
      <c r="T2259">
        <v>49</v>
      </c>
    </row>
    <row r="2260" spans="1:20" hidden="1" x14ac:dyDescent="0.3">
      <c r="A2260" t="s">
        <v>8701</v>
      </c>
      <c r="B2260" t="s">
        <v>8702</v>
      </c>
      <c r="C2260" s="1" t="str">
        <f t="shared" si="372"/>
        <v>21:0699</v>
      </c>
      <c r="D2260" s="1" t="str">
        <f t="shared" si="376"/>
        <v>21:0211</v>
      </c>
      <c r="E2260" t="s">
        <v>8703</v>
      </c>
      <c r="F2260" t="s">
        <v>8704</v>
      </c>
      <c r="H2260">
        <v>49.953365099999999</v>
      </c>
      <c r="I2260">
        <v>-92.962851900000004</v>
      </c>
      <c r="J2260" s="1" t="str">
        <f t="shared" si="377"/>
        <v>Fluid (lake)</v>
      </c>
      <c r="K2260" s="1" t="str">
        <f t="shared" si="378"/>
        <v>Untreated Water</v>
      </c>
      <c r="L2260">
        <v>12</v>
      </c>
      <c r="M2260" t="s">
        <v>73</v>
      </c>
      <c r="N2260">
        <v>220</v>
      </c>
      <c r="O2260">
        <v>10</v>
      </c>
      <c r="P2260">
        <v>6.2</v>
      </c>
      <c r="Q2260">
        <v>2.5000000000000001E-2</v>
      </c>
      <c r="R2260">
        <v>14</v>
      </c>
      <c r="S2260">
        <v>3.6</v>
      </c>
      <c r="T2260">
        <v>47</v>
      </c>
    </row>
    <row r="2261" spans="1:20" hidden="1" x14ac:dyDescent="0.3">
      <c r="A2261" t="s">
        <v>8705</v>
      </c>
      <c r="B2261" t="s">
        <v>8706</v>
      </c>
      <c r="C2261" s="1" t="str">
        <f t="shared" si="372"/>
        <v>21:0699</v>
      </c>
      <c r="D2261" s="1" t="str">
        <f t="shared" si="376"/>
        <v>21:0211</v>
      </c>
      <c r="E2261" t="s">
        <v>8707</v>
      </c>
      <c r="F2261" t="s">
        <v>8708</v>
      </c>
      <c r="H2261">
        <v>49.991540700000002</v>
      </c>
      <c r="I2261">
        <v>-92.986469799999995</v>
      </c>
      <c r="J2261" s="1" t="str">
        <f t="shared" si="377"/>
        <v>Fluid (lake)</v>
      </c>
      <c r="K2261" s="1" t="str">
        <f t="shared" si="378"/>
        <v>Untreated Water</v>
      </c>
      <c r="L2261">
        <v>12</v>
      </c>
      <c r="M2261" t="s">
        <v>78</v>
      </c>
      <c r="N2261">
        <v>221</v>
      </c>
      <c r="O2261">
        <v>20</v>
      </c>
      <c r="P2261">
        <v>6</v>
      </c>
      <c r="Q2261">
        <v>2.5000000000000001E-2</v>
      </c>
      <c r="R2261">
        <v>9.5</v>
      </c>
      <c r="S2261">
        <v>3.32</v>
      </c>
      <c r="T2261">
        <v>35</v>
      </c>
    </row>
    <row r="2262" spans="1:20" hidden="1" x14ac:dyDescent="0.3">
      <c r="A2262" t="s">
        <v>8709</v>
      </c>
      <c r="B2262" t="s">
        <v>8710</v>
      </c>
      <c r="C2262" s="1" t="str">
        <f t="shared" si="372"/>
        <v>21:0699</v>
      </c>
      <c r="D2262" s="1" t="str">
        <f t="shared" si="376"/>
        <v>21:0211</v>
      </c>
      <c r="E2262" t="s">
        <v>8711</v>
      </c>
      <c r="F2262" t="s">
        <v>8712</v>
      </c>
      <c r="H2262">
        <v>49.988928799999996</v>
      </c>
      <c r="I2262">
        <v>-92.943196700000001</v>
      </c>
      <c r="J2262" s="1" t="str">
        <f t="shared" si="377"/>
        <v>Fluid (lake)</v>
      </c>
      <c r="K2262" s="1" t="str">
        <f t="shared" si="378"/>
        <v>Untreated Water</v>
      </c>
      <c r="L2262">
        <v>12</v>
      </c>
      <c r="M2262" t="s">
        <v>83</v>
      </c>
      <c r="N2262">
        <v>222</v>
      </c>
      <c r="O2262">
        <v>20</v>
      </c>
      <c r="P2262">
        <v>6</v>
      </c>
      <c r="Q2262">
        <v>2.5000000000000001E-2</v>
      </c>
      <c r="R2262">
        <v>13</v>
      </c>
      <c r="S2262">
        <v>3.32</v>
      </c>
      <c r="T2262">
        <v>42</v>
      </c>
    </row>
    <row r="2263" spans="1:20" hidden="1" x14ac:dyDescent="0.3">
      <c r="A2263" t="s">
        <v>8713</v>
      </c>
      <c r="B2263" t="s">
        <v>8714</v>
      </c>
      <c r="C2263" s="1" t="str">
        <f t="shared" si="372"/>
        <v>21:0699</v>
      </c>
      <c r="D2263" s="1" t="str">
        <f t="shared" si="376"/>
        <v>21:0211</v>
      </c>
      <c r="E2263" t="s">
        <v>8715</v>
      </c>
      <c r="F2263" t="s">
        <v>8716</v>
      </c>
      <c r="H2263">
        <v>49.950294399999997</v>
      </c>
      <c r="I2263">
        <v>-92.933512399999998</v>
      </c>
      <c r="J2263" s="1" t="str">
        <f t="shared" si="377"/>
        <v>Fluid (lake)</v>
      </c>
      <c r="K2263" s="1" t="str">
        <f t="shared" si="378"/>
        <v>Untreated Water</v>
      </c>
      <c r="L2263">
        <v>12</v>
      </c>
      <c r="M2263" t="s">
        <v>88</v>
      </c>
      <c r="N2263">
        <v>223</v>
      </c>
      <c r="O2263">
        <v>10</v>
      </c>
      <c r="P2263">
        <v>6.4</v>
      </c>
      <c r="Q2263">
        <v>2.5000000000000001E-2</v>
      </c>
      <c r="R2263">
        <v>17</v>
      </c>
      <c r="S2263">
        <v>5.4</v>
      </c>
      <c r="T2263">
        <v>67</v>
      </c>
    </row>
    <row r="2264" spans="1:20" hidden="1" x14ac:dyDescent="0.3">
      <c r="A2264" t="s">
        <v>8717</v>
      </c>
      <c r="B2264" t="s">
        <v>8718</v>
      </c>
      <c r="C2264" s="1" t="str">
        <f t="shared" si="372"/>
        <v>21:0699</v>
      </c>
      <c r="D2264" s="1" t="str">
        <f t="shared" si="376"/>
        <v>21:0211</v>
      </c>
      <c r="E2264" t="s">
        <v>8719</v>
      </c>
      <c r="F2264" t="s">
        <v>8720</v>
      </c>
      <c r="H2264">
        <v>49.941284899999999</v>
      </c>
      <c r="I2264">
        <v>-92.899338499999999</v>
      </c>
      <c r="J2264" s="1" t="str">
        <f t="shared" si="377"/>
        <v>Fluid (lake)</v>
      </c>
      <c r="K2264" s="1" t="str">
        <f t="shared" si="378"/>
        <v>Untreated Water</v>
      </c>
      <c r="L2264">
        <v>12</v>
      </c>
      <c r="M2264" t="s">
        <v>93</v>
      </c>
      <c r="N2264">
        <v>224</v>
      </c>
      <c r="O2264">
        <v>20</v>
      </c>
      <c r="P2264">
        <v>6.5</v>
      </c>
      <c r="Q2264">
        <v>0.35</v>
      </c>
      <c r="R2264">
        <v>19</v>
      </c>
      <c r="S2264">
        <v>5.6</v>
      </c>
      <c r="T2264">
        <v>79</v>
      </c>
    </row>
    <row r="2265" spans="1:20" hidden="1" x14ac:dyDescent="0.3">
      <c r="A2265" t="s">
        <v>8721</v>
      </c>
      <c r="B2265" t="s">
        <v>8722</v>
      </c>
      <c r="C2265" s="1" t="str">
        <f t="shared" si="372"/>
        <v>21:0699</v>
      </c>
      <c r="D2265" s="1" t="str">
        <f t="shared" si="376"/>
        <v>21:0211</v>
      </c>
      <c r="E2265" t="s">
        <v>8723</v>
      </c>
      <c r="F2265" t="s">
        <v>8724</v>
      </c>
      <c r="H2265">
        <v>49.965143300000001</v>
      </c>
      <c r="I2265">
        <v>-92.861390700000001</v>
      </c>
      <c r="J2265" s="1" t="str">
        <f t="shared" si="377"/>
        <v>Fluid (lake)</v>
      </c>
      <c r="K2265" s="1" t="str">
        <f t="shared" si="378"/>
        <v>Untreated Water</v>
      </c>
      <c r="L2265">
        <v>12</v>
      </c>
      <c r="M2265" t="s">
        <v>98</v>
      </c>
      <c r="N2265">
        <v>225</v>
      </c>
      <c r="O2265">
        <v>10</v>
      </c>
      <c r="P2265">
        <v>6.3</v>
      </c>
      <c r="Q2265">
        <v>0.19</v>
      </c>
      <c r="R2265">
        <v>17</v>
      </c>
      <c r="S2265">
        <v>4.5999999999999996</v>
      </c>
      <c r="T2265">
        <v>58</v>
      </c>
    </row>
    <row r="2266" spans="1:20" hidden="1" x14ac:dyDescent="0.3">
      <c r="A2266" t="s">
        <v>8725</v>
      </c>
      <c r="B2266" t="s">
        <v>8726</v>
      </c>
      <c r="C2266" s="1" t="str">
        <f t="shared" si="372"/>
        <v>21:0699</v>
      </c>
      <c r="D2266" s="1" t="str">
        <f t="shared" si="376"/>
        <v>21:0211</v>
      </c>
      <c r="E2266" t="s">
        <v>8727</v>
      </c>
      <c r="F2266" t="s">
        <v>8728</v>
      </c>
      <c r="H2266">
        <v>49.9890276</v>
      </c>
      <c r="I2266">
        <v>-92.825079099999996</v>
      </c>
      <c r="J2266" s="1" t="str">
        <f t="shared" si="377"/>
        <v>Fluid (lake)</v>
      </c>
      <c r="K2266" s="1" t="str">
        <f t="shared" si="378"/>
        <v>Untreated Water</v>
      </c>
      <c r="L2266">
        <v>12</v>
      </c>
      <c r="M2266" t="s">
        <v>103</v>
      </c>
      <c r="N2266">
        <v>226</v>
      </c>
      <c r="O2266">
        <v>10</v>
      </c>
      <c r="P2266">
        <v>6.1</v>
      </c>
      <c r="Q2266">
        <v>2.5000000000000001E-2</v>
      </c>
      <c r="R2266">
        <v>13</v>
      </c>
      <c r="S2266">
        <v>3.48</v>
      </c>
      <c r="T2266">
        <v>46</v>
      </c>
    </row>
    <row r="2267" spans="1:20" hidden="1" x14ac:dyDescent="0.3">
      <c r="A2267" t="s">
        <v>8729</v>
      </c>
      <c r="B2267" t="s">
        <v>8730</v>
      </c>
      <c r="C2267" s="1" t="str">
        <f t="shared" si="372"/>
        <v>21:0699</v>
      </c>
      <c r="D2267" s="1" t="str">
        <f t="shared" si="376"/>
        <v>21:0211</v>
      </c>
      <c r="E2267" t="s">
        <v>8731</v>
      </c>
      <c r="F2267" t="s">
        <v>8732</v>
      </c>
      <c r="H2267">
        <v>49.996144200000003</v>
      </c>
      <c r="I2267">
        <v>-92.756449500000002</v>
      </c>
      <c r="J2267" s="1" t="str">
        <f t="shared" si="377"/>
        <v>Fluid (lake)</v>
      </c>
      <c r="K2267" s="1" t="str">
        <f t="shared" si="378"/>
        <v>Untreated Water</v>
      </c>
      <c r="L2267">
        <v>12</v>
      </c>
      <c r="M2267" t="s">
        <v>108</v>
      </c>
      <c r="N2267">
        <v>227</v>
      </c>
      <c r="O2267">
        <v>10</v>
      </c>
      <c r="P2267">
        <v>5.9</v>
      </c>
      <c r="Q2267">
        <v>2.5000000000000001E-2</v>
      </c>
      <c r="R2267">
        <v>7</v>
      </c>
      <c r="S2267">
        <v>1.88</v>
      </c>
      <c r="T2267">
        <v>24</v>
      </c>
    </row>
    <row r="2268" spans="1:20" hidden="1" x14ac:dyDescent="0.3">
      <c r="A2268" t="s">
        <v>8733</v>
      </c>
      <c r="B2268" t="s">
        <v>8734</v>
      </c>
      <c r="C2268" s="1" t="str">
        <f t="shared" si="372"/>
        <v>21:0699</v>
      </c>
      <c r="D2268" s="1" t="str">
        <f t="shared" si="376"/>
        <v>21:0211</v>
      </c>
      <c r="E2268" t="s">
        <v>8735</v>
      </c>
      <c r="F2268" t="s">
        <v>8736</v>
      </c>
      <c r="H2268">
        <v>49.990309799999999</v>
      </c>
      <c r="I2268">
        <v>-92.737101499999994</v>
      </c>
      <c r="J2268" s="1" t="str">
        <f t="shared" si="377"/>
        <v>Fluid (lake)</v>
      </c>
      <c r="K2268" s="1" t="str">
        <f t="shared" si="378"/>
        <v>Untreated Water</v>
      </c>
      <c r="L2268">
        <v>12</v>
      </c>
      <c r="M2268" t="s">
        <v>113</v>
      </c>
      <c r="N2268">
        <v>228</v>
      </c>
      <c r="O2268">
        <v>20</v>
      </c>
      <c r="P2268">
        <v>6.2</v>
      </c>
      <c r="Q2268">
        <v>2.5000000000000001E-2</v>
      </c>
      <c r="R2268">
        <v>16</v>
      </c>
      <c r="S2268">
        <v>3.88</v>
      </c>
      <c r="T2268">
        <v>55</v>
      </c>
    </row>
    <row r="2269" spans="1:20" hidden="1" x14ac:dyDescent="0.3">
      <c r="A2269" t="s">
        <v>8737</v>
      </c>
      <c r="B2269" t="s">
        <v>8738</v>
      </c>
      <c r="C2269" s="1" t="str">
        <f t="shared" si="372"/>
        <v>21:0699</v>
      </c>
      <c r="D2269" s="1" t="str">
        <f t="shared" si="376"/>
        <v>21:0211</v>
      </c>
      <c r="E2269" t="s">
        <v>8739</v>
      </c>
      <c r="F2269" t="s">
        <v>8740</v>
      </c>
      <c r="H2269">
        <v>49.961600699999998</v>
      </c>
      <c r="I2269">
        <v>-92.790155299999995</v>
      </c>
      <c r="J2269" s="1" t="str">
        <f t="shared" si="377"/>
        <v>Fluid (lake)</v>
      </c>
      <c r="K2269" s="1" t="str">
        <f t="shared" si="378"/>
        <v>Untreated Water</v>
      </c>
      <c r="L2269">
        <v>13</v>
      </c>
      <c r="M2269" t="s">
        <v>24</v>
      </c>
      <c r="N2269">
        <v>229</v>
      </c>
      <c r="O2269">
        <v>20</v>
      </c>
      <c r="P2269">
        <v>5.9</v>
      </c>
      <c r="Q2269">
        <v>2.5000000000000001E-2</v>
      </c>
      <c r="R2269">
        <v>11</v>
      </c>
      <c r="S2269">
        <v>3.32</v>
      </c>
      <c r="T2269">
        <v>42</v>
      </c>
    </row>
    <row r="2270" spans="1:20" hidden="1" x14ac:dyDescent="0.3">
      <c r="A2270" t="s">
        <v>8741</v>
      </c>
      <c r="B2270" t="s">
        <v>8742</v>
      </c>
      <c r="C2270" s="1" t="str">
        <f t="shared" si="372"/>
        <v>21:0699</v>
      </c>
      <c r="D2270" s="1" t="str">
        <f t="shared" si="376"/>
        <v>21:0211</v>
      </c>
      <c r="E2270" t="s">
        <v>8739</v>
      </c>
      <c r="F2270" t="s">
        <v>8743</v>
      </c>
      <c r="H2270">
        <v>49.961600699999998</v>
      </c>
      <c r="I2270">
        <v>-92.790155299999995</v>
      </c>
      <c r="J2270" s="1" t="str">
        <f t="shared" si="377"/>
        <v>Fluid (lake)</v>
      </c>
      <c r="K2270" s="1" t="str">
        <f t="shared" si="378"/>
        <v>Untreated Water</v>
      </c>
      <c r="L2270">
        <v>13</v>
      </c>
      <c r="M2270" t="s">
        <v>28</v>
      </c>
      <c r="N2270">
        <v>230</v>
      </c>
      <c r="O2270">
        <v>10</v>
      </c>
      <c r="P2270">
        <v>6.1</v>
      </c>
      <c r="Q2270">
        <v>2.5000000000000001E-2</v>
      </c>
      <c r="R2270">
        <v>11</v>
      </c>
      <c r="S2270">
        <v>3.36</v>
      </c>
      <c r="T2270">
        <v>42</v>
      </c>
    </row>
    <row r="2271" spans="1:20" hidden="1" x14ac:dyDescent="0.3">
      <c r="A2271" t="s">
        <v>8744</v>
      </c>
      <c r="B2271" t="s">
        <v>8745</v>
      </c>
      <c r="C2271" s="1" t="str">
        <f t="shared" si="372"/>
        <v>21:0699</v>
      </c>
      <c r="D2271" s="1" t="str">
        <f t="shared" si="376"/>
        <v>21:0211</v>
      </c>
      <c r="E2271" t="s">
        <v>8746</v>
      </c>
      <c r="F2271" t="s">
        <v>8747</v>
      </c>
      <c r="H2271">
        <v>49.950158500000001</v>
      </c>
      <c r="I2271">
        <v>-92.732525199999998</v>
      </c>
      <c r="J2271" s="1" t="str">
        <f t="shared" si="377"/>
        <v>Fluid (lake)</v>
      </c>
      <c r="K2271" s="1" t="str">
        <f t="shared" si="378"/>
        <v>Untreated Water</v>
      </c>
      <c r="L2271">
        <v>13</v>
      </c>
      <c r="M2271" t="s">
        <v>33</v>
      </c>
      <c r="N2271">
        <v>231</v>
      </c>
      <c r="O2271">
        <v>10</v>
      </c>
      <c r="P2271">
        <v>6</v>
      </c>
      <c r="Q2271">
        <v>0.14000000000000001</v>
      </c>
      <c r="R2271">
        <v>11</v>
      </c>
      <c r="S2271">
        <v>2.68</v>
      </c>
      <c r="T2271">
        <v>33</v>
      </c>
    </row>
    <row r="2272" spans="1:20" hidden="1" x14ac:dyDescent="0.3">
      <c r="A2272" t="s">
        <v>8748</v>
      </c>
      <c r="B2272" t="s">
        <v>8749</v>
      </c>
      <c r="C2272" s="1" t="str">
        <f t="shared" si="372"/>
        <v>21:0699</v>
      </c>
      <c r="D2272" s="1" t="str">
        <f t="shared" si="376"/>
        <v>21:0211</v>
      </c>
      <c r="E2272" t="s">
        <v>8750</v>
      </c>
      <c r="F2272" t="s">
        <v>8751</v>
      </c>
      <c r="H2272">
        <v>49.9706446</v>
      </c>
      <c r="I2272">
        <v>-92.691636500000001</v>
      </c>
      <c r="J2272" s="1" t="str">
        <f t="shared" si="377"/>
        <v>Fluid (lake)</v>
      </c>
      <c r="K2272" s="1" t="str">
        <f t="shared" si="378"/>
        <v>Untreated Water</v>
      </c>
      <c r="L2272">
        <v>13</v>
      </c>
      <c r="M2272" t="s">
        <v>38</v>
      </c>
      <c r="N2272">
        <v>232</v>
      </c>
      <c r="O2272">
        <v>10</v>
      </c>
      <c r="P2272">
        <v>6.1</v>
      </c>
      <c r="Q2272">
        <v>0.26</v>
      </c>
      <c r="R2272">
        <v>10</v>
      </c>
      <c r="S2272">
        <v>3</v>
      </c>
      <c r="T2272">
        <v>37</v>
      </c>
    </row>
    <row r="2273" spans="1:20" hidden="1" x14ac:dyDescent="0.3">
      <c r="A2273" t="s">
        <v>8752</v>
      </c>
      <c r="B2273" t="s">
        <v>8753</v>
      </c>
      <c r="C2273" s="1" t="str">
        <f t="shared" si="372"/>
        <v>21:0699</v>
      </c>
      <c r="D2273" s="1" t="str">
        <f t="shared" si="376"/>
        <v>21:0211</v>
      </c>
      <c r="E2273" t="s">
        <v>8754</v>
      </c>
      <c r="F2273" t="s">
        <v>8755</v>
      </c>
      <c r="H2273">
        <v>49.979815100000003</v>
      </c>
      <c r="I2273">
        <v>-92.607515899999996</v>
      </c>
      <c r="J2273" s="1" t="str">
        <f t="shared" si="377"/>
        <v>Fluid (lake)</v>
      </c>
      <c r="K2273" s="1" t="str">
        <f t="shared" si="378"/>
        <v>Untreated Water</v>
      </c>
      <c r="L2273">
        <v>13</v>
      </c>
      <c r="M2273" t="s">
        <v>43</v>
      </c>
      <c r="N2273">
        <v>233</v>
      </c>
      <c r="O2273">
        <v>10</v>
      </c>
      <c r="P2273">
        <v>6</v>
      </c>
      <c r="Q2273">
        <v>0.19</v>
      </c>
      <c r="R2273">
        <v>11</v>
      </c>
      <c r="S2273">
        <v>2.6</v>
      </c>
      <c r="T2273">
        <v>41</v>
      </c>
    </row>
    <row r="2274" spans="1:20" hidden="1" x14ac:dyDescent="0.3">
      <c r="A2274" t="s">
        <v>8756</v>
      </c>
      <c r="B2274" t="s">
        <v>8757</v>
      </c>
      <c r="C2274" s="1" t="str">
        <f t="shared" si="372"/>
        <v>21:0699</v>
      </c>
      <c r="D2274" s="1" t="str">
        <f t="shared" si="376"/>
        <v>21:0211</v>
      </c>
      <c r="E2274" t="s">
        <v>8758</v>
      </c>
      <c r="F2274" t="s">
        <v>8759</v>
      </c>
      <c r="H2274">
        <v>49.997061700000003</v>
      </c>
      <c r="I2274">
        <v>-92.5574127</v>
      </c>
      <c r="J2274" s="1" t="str">
        <f t="shared" si="377"/>
        <v>Fluid (lake)</v>
      </c>
      <c r="K2274" s="1" t="str">
        <f t="shared" si="378"/>
        <v>Untreated Water</v>
      </c>
      <c r="L2274">
        <v>13</v>
      </c>
      <c r="M2274" t="s">
        <v>53</v>
      </c>
      <c r="N2274">
        <v>234</v>
      </c>
      <c r="O2274">
        <v>10</v>
      </c>
      <c r="P2274">
        <v>5.7</v>
      </c>
      <c r="Q2274">
        <v>2.5000000000000001E-2</v>
      </c>
      <c r="R2274">
        <v>4</v>
      </c>
      <c r="S2274">
        <v>1.2</v>
      </c>
      <c r="T2274">
        <v>12</v>
      </c>
    </row>
    <row r="2275" spans="1:20" hidden="1" x14ac:dyDescent="0.3">
      <c r="A2275" t="s">
        <v>8760</v>
      </c>
      <c r="B2275" t="s">
        <v>8761</v>
      </c>
      <c r="C2275" s="1" t="str">
        <f t="shared" si="372"/>
        <v>21:0699</v>
      </c>
      <c r="D2275" s="1" t="str">
        <f t="shared" si="376"/>
        <v>21:0211</v>
      </c>
      <c r="E2275" t="s">
        <v>8762</v>
      </c>
      <c r="F2275" t="s">
        <v>8763</v>
      </c>
      <c r="H2275">
        <v>49.995323900000002</v>
      </c>
      <c r="I2275">
        <v>-92.4441554</v>
      </c>
      <c r="J2275" s="1" t="str">
        <f t="shared" si="377"/>
        <v>Fluid (lake)</v>
      </c>
      <c r="K2275" s="1" t="str">
        <f t="shared" si="378"/>
        <v>Untreated Water</v>
      </c>
      <c r="L2275">
        <v>13</v>
      </c>
      <c r="M2275" t="s">
        <v>58</v>
      </c>
      <c r="N2275">
        <v>235</v>
      </c>
      <c r="O2275">
        <v>10</v>
      </c>
      <c r="P2275">
        <v>6.7</v>
      </c>
      <c r="Q2275">
        <v>0.59</v>
      </c>
      <c r="R2275">
        <v>27</v>
      </c>
      <c r="S2275">
        <v>6</v>
      </c>
      <c r="T2275">
        <v>94</v>
      </c>
    </row>
    <row r="2276" spans="1:20" hidden="1" x14ac:dyDescent="0.3">
      <c r="A2276" t="s">
        <v>8764</v>
      </c>
      <c r="B2276" t="s">
        <v>8765</v>
      </c>
      <c r="C2276" s="1" t="str">
        <f t="shared" si="372"/>
        <v>21:0699</v>
      </c>
      <c r="D2276" s="1" t="str">
        <f t="shared" si="376"/>
        <v>21:0211</v>
      </c>
      <c r="E2276" t="s">
        <v>8766</v>
      </c>
      <c r="F2276" t="s">
        <v>8767</v>
      </c>
      <c r="H2276">
        <v>49.990068899999997</v>
      </c>
      <c r="I2276">
        <v>-92.425285099999996</v>
      </c>
      <c r="J2276" s="1" t="str">
        <f t="shared" si="377"/>
        <v>Fluid (lake)</v>
      </c>
      <c r="K2276" s="1" t="str">
        <f t="shared" si="378"/>
        <v>Untreated Water</v>
      </c>
      <c r="L2276">
        <v>13</v>
      </c>
      <c r="M2276" t="s">
        <v>63</v>
      </c>
      <c r="N2276">
        <v>236</v>
      </c>
      <c r="O2276">
        <v>20</v>
      </c>
      <c r="P2276">
        <v>6.5</v>
      </c>
      <c r="Q2276">
        <v>0.18</v>
      </c>
      <c r="R2276">
        <v>20</v>
      </c>
      <c r="S2276">
        <v>4.5999999999999996</v>
      </c>
      <c r="T2276">
        <v>72</v>
      </c>
    </row>
    <row r="2277" spans="1:20" hidden="1" x14ac:dyDescent="0.3">
      <c r="A2277" t="s">
        <v>8768</v>
      </c>
      <c r="B2277" t="s">
        <v>8769</v>
      </c>
      <c r="C2277" s="1" t="str">
        <f t="shared" si="372"/>
        <v>21:0699</v>
      </c>
      <c r="D2277" s="1" t="str">
        <f t="shared" si="376"/>
        <v>21:0211</v>
      </c>
      <c r="E2277" t="s">
        <v>8770</v>
      </c>
      <c r="F2277" t="s">
        <v>8771</v>
      </c>
      <c r="H2277">
        <v>49.980547100000003</v>
      </c>
      <c r="I2277">
        <v>-92.357349400000004</v>
      </c>
      <c r="J2277" s="1" t="str">
        <f t="shared" si="377"/>
        <v>Fluid (lake)</v>
      </c>
      <c r="K2277" s="1" t="str">
        <f t="shared" si="378"/>
        <v>Untreated Water</v>
      </c>
      <c r="L2277">
        <v>13</v>
      </c>
      <c r="M2277" t="s">
        <v>68</v>
      </c>
      <c r="N2277">
        <v>237</v>
      </c>
      <c r="O2277">
        <v>20</v>
      </c>
      <c r="P2277">
        <v>6.5</v>
      </c>
      <c r="Q2277">
        <v>2.5000000000000001E-2</v>
      </c>
      <c r="R2277">
        <v>20</v>
      </c>
      <c r="S2277">
        <v>4.8</v>
      </c>
      <c r="T2277">
        <v>68</v>
      </c>
    </row>
    <row r="2278" spans="1:20" hidden="1" x14ac:dyDescent="0.3">
      <c r="A2278" t="s">
        <v>8772</v>
      </c>
      <c r="B2278" t="s">
        <v>8773</v>
      </c>
      <c r="C2278" s="1" t="str">
        <f t="shared" si="372"/>
        <v>21:0699</v>
      </c>
      <c r="D2278" s="1" t="str">
        <f t="shared" si="376"/>
        <v>21:0211</v>
      </c>
      <c r="E2278" t="s">
        <v>8774</v>
      </c>
      <c r="F2278" t="s">
        <v>8775</v>
      </c>
      <c r="H2278">
        <v>49.999038499999997</v>
      </c>
      <c r="I2278">
        <v>-92.333650199999994</v>
      </c>
      <c r="J2278" s="1" t="str">
        <f t="shared" si="377"/>
        <v>Fluid (lake)</v>
      </c>
      <c r="K2278" s="1" t="str">
        <f t="shared" si="378"/>
        <v>Untreated Water</v>
      </c>
      <c r="L2278">
        <v>13</v>
      </c>
      <c r="M2278" t="s">
        <v>73</v>
      </c>
      <c r="N2278">
        <v>238</v>
      </c>
      <c r="O2278">
        <v>10</v>
      </c>
      <c r="P2278">
        <v>6.4</v>
      </c>
      <c r="Q2278">
        <v>2.5000000000000001E-2</v>
      </c>
      <c r="R2278">
        <v>19</v>
      </c>
      <c r="S2278">
        <v>3.72</v>
      </c>
      <c r="T2278">
        <v>67</v>
      </c>
    </row>
    <row r="2279" spans="1:20" hidden="1" x14ac:dyDescent="0.3">
      <c r="A2279" t="s">
        <v>8776</v>
      </c>
      <c r="B2279" t="s">
        <v>8777</v>
      </c>
      <c r="C2279" s="1" t="str">
        <f t="shared" si="372"/>
        <v>21:0699</v>
      </c>
      <c r="D2279" s="1" t="str">
        <f t="shared" si="376"/>
        <v>21:0211</v>
      </c>
      <c r="E2279" t="s">
        <v>8778</v>
      </c>
      <c r="F2279" t="s">
        <v>8779</v>
      </c>
      <c r="H2279">
        <v>49.976826500000001</v>
      </c>
      <c r="I2279">
        <v>-92.294290799999999</v>
      </c>
      <c r="J2279" s="1" t="str">
        <f t="shared" si="377"/>
        <v>Fluid (lake)</v>
      </c>
      <c r="K2279" s="1" t="str">
        <f t="shared" si="378"/>
        <v>Untreated Water</v>
      </c>
      <c r="L2279">
        <v>13</v>
      </c>
      <c r="M2279" t="s">
        <v>78</v>
      </c>
      <c r="N2279">
        <v>239</v>
      </c>
      <c r="O2279">
        <v>20</v>
      </c>
      <c r="P2279">
        <v>6.6</v>
      </c>
      <c r="Q2279">
        <v>2.5000000000000001E-2</v>
      </c>
      <c r="R2279">
        <v>19</v>
      </c>
      <c r="S2279">
        <v>5.4</v>
      </c>
      <c r="T2279">
        <v>77</v>
      </c>
    </row>
    <row r="2280" spans="1:20" hidden="1" x14ac:dyDescent="0.3">
      <c r="A2280" t="s">
        <v>8780</v>
      </c>
      <c r="B2280" t="s">
        <v>8781</v>
      </c>
      <c r="C2280" s="1" t="str">
        <f t="shared" si="372"/>
        <v>21:0699</v>
      </c>
      <c r="D2280" s="1" t="str">
        <f t="shared" si="376"/>
        <v>21:0211</v>
      </c>
      <c r="E2280" t="s">
        <v>8782</v>
      </c>
      <c r="F2280" t="s">
        <v>8783</v>
      </c>
      <c r="H2280">
        <v>49.992790900000003</v>
      </c>
      <c r="I2280">
        <v>-92.240093599999994</v>
      </c>
      <c r="J2280" s="1" t="str">
        <f t="shared" si="377"/>
        <v>Fluid (lake)</v>
      </c>
      <c r="K2280" s="1" t="str">
        <f t="shared" si="378"/>
        <v>Untreated Water</v>
      </c>
      <c r="L2280">
        <v>13</v>
      </c>
      <c r="M2280" t="s">
        <v>83</v>
      </c>
      <c r="N2280">
        <v>240</v>
      </c>
      <c r="O2280">
        <v>20</v>
      </c>
      <c r="P2280">
        <v>6.2</v>
      </c>
      <c r="Q2280">
        <v>2.5000000000000001E-2</v>
      </c>
      <c r="R2280">
        <v>13</v>
      </c>
      <c r="S2280">
        <v>3.08</v>
      </c>
      <c r="T2280">
        <v>45</v>
      </c>
    </row>
    <row r="2281" spans="1:20" hidden="1" x14ac:dyDescent="0.3">
      <c r="A2281" t="s">
        <v>8784</v>
      </c>
      <c r="B2281" t="s">
        <v>8785</v>
      </c>
      <c r="C2281" s="1" t="str">
        <f t="shared" si="372"/>
        <v>21:0699</v>
      </c>
      <c r="D2281" s="1" t="str">
        <f t="shared" si="376"/>
        <v>21:0211</v>
      </c>
      <c r="E2281" t="s">
        <v>8786</v>
      </c>
      <c r="F2281" t="s">
        <v>8787</v>
      </c>
      <c r="H2281">
        <v>49.976606799999999</v>
      </c>
      <c r="I2281">
        <v>-92.228213800000006</v>
      </c>
      <c r="J2281" s="1" t="str">
        <f t="shared" si="377"/>
        <v>Fluid (lake)</v>
      </c>
      <c r="K2281" s="1" t="str">
        <f t="shared" si="378"/>
        <v>Untreated Water</v>
      </c>
      <c r="L2281">
        <v>13</v>
      </c>
      <c r="M2281" t="s">
        <v>88</v>
      </c>
      <c r="N2281">
        <v>241</v>
      </c>
      <c r="O2281">
        <v>10</v>
      </c>
      <c r="P2281">
        <v>6.7</v>
      </c>
      <c r="Q2281">
        <v>2.5000000000000001E-2</v>
      </c>
      <c r="R2281">
        <v>23</v>
      </c>
      <c r="S2281">
        <v>5</v>
      </c>
      <c r="T2281">
        <v>83</v>
      </c>
    </row>
    <row r="2282" spans="1:20" hidden="1" x14ac:dyDescent="0.3">
      <c r="A2282" t="s">
        <v>8788</v>
      </c>
      <c r="B2282" t="s">
        <v>8789</v>
      </c>
      <c r="C2282" s="1" t="str">
        <f t="shared" si="372"/>
        <v>21:0699</v>
      </c>
      <c r="D2282" s="1" t="str">
        <f t="shared" si="376"/>
        <v>21:0211</v>
      </c>
      <c r="E2282" t="s">
        <v>8790</v>
      </c>
      <c r="F2282" t="s">
        <v>8791</v>
      </c>
      <c r="H2282">
        <v>49.982525000000003</v>
      </c>
      <c r="I2282">
        <v>-92.186899999999994</v>
      </c>
      <c r="J2282" s="1" t="str">
        <f t="shared" si="377"/>
        <v>Fluid (lake)</v>
      </c>
      <c r="K2282" s="1" t="str">
        <f t="shared" si="378"/>
        <v>Untreated Water</v>
      </c>
      <c r="L2282">
        <v>13</v>
      </c>
      <c r="M2282" t="s">
        <v>93</v>
      </c>
      <c r="N2282">
        <v>242</v>
      </c>
      <c r="O2282">
        <v>10</v>
      </c>
      <c r="P2282">
        <v>6.9</v>
      </c>
      <c r="Q2282">
        <v>2.5000000000000001E-2</v>
      </c>
      <c r="R2282">
        <v>27</v>
      </c>
      <c r="S2282">
        <v>5</v>
      </c>
      <c r="T2282">
        <v>92</v>
      </c>
    </row>
    <row r="2283" spans="1:20" hidden="1" x14ac:dyDescent="0.3">
      <c r="A2283" t="s">
        <v>8792</v>
      </c>
      <c r="B2283" t="s">
        <v>8793</v>
      </c>
      <c r="C2283" s="1" t="str">
        <f t="shared" si="372"/>
        <v>21:0699</v>
      </c>
      <c r="D2283" s="1" t="str">
        <f t="shared" si="376"/>
        <v>21:0211</v>
      </c>
      <c r="E2283" t="s">
        <v>8794</v>
      </c>
      <c r="F2283" t="s">
        <v>8795</v>
      </c>
      <c r="H2283">
        <v>49.9979838</v>
      </c>
      <c r="I2283">
        <v>-92.132653599999998</v>
      </c>
      <c r="J2283" s="1" t="str">
        <f t="shared" si="377"/>
        <v>Fluid (lake)</v>
      </c>
      <c r="K2283" s="1" t="str">
        <f t="shared" si="378"/>
        <v>Untreated Water</v>
      </c>
      <c r="L2283">
        <v>13</v>
      </c>
      <c r="M2283" t="s">
        <v>98</v>
      </c>
      <c r="N2283">
        <v>243</v>
      </c>
      <c r="O2283">
        <v>10</v>
      </c>
      <c r="P2283">
        <v>6.6</v>
      </c>
      <c r="Q2283">
        <v>2.5000000000000001E-2</v>
      </c>
      <c r="R2283">
        <v>20</v>
      </c>
      <c r="S2283">
        <v>3.88</v>
      </c>
      <c r="T2283">
        <v>75</v>
      </c>
    </row>
    <row r="2284" spans="1:20" hidden="1" x14ac:dyDescent="0.3">
      <c r="A2284" t="s">
        <v>8796</v>
      </c>
      <c r="B2284" t="s">
        <v>8797</v>
      </c>
      <c r="C2284" s="1" t="str">
        <f t="shared" si="372"/>
        <v>21:0699</v>
      </c>
      <c r="D2284" s="1" t="str">
        <f t="shared" si="376"/>
        <v>21:0211</v>
      </c>
      <c r="E2284" t="s">
        <v>8798</v>
      </c>
      <c r="F2284" t="s">
        <v>8799</v>
      </c>
      <c r="H2284">
        <v>49.988628200000001</v>
      </c>
      <c r="I2284">
        <v>-92.061310399999996</v>
      </c>
      <c r="J2284" s="1" t="str">
        <f t="shared" si="377"/>
        <v>Fluid (lake)</v>
      </c>
      <c r="K2284" s="1" t="str">
        <f t="shared" si="378"/>
        <v>Untreated Water</v>
      </c>
      <c r="L2284">
        <v>13</v>
      </c>
      <c r="M2284" t="s">
        <v>103</v>
      </c>
      <c r="N2284">
        <v>244</v>
      </c>
      <c r="O2284">
        <v>20</v>
      </c>
      <c r="P2284">
        <v>6.1</v>
      </c>
      <c r="Q2284">
        <v>2.5000000000000001E-2</v>
      </c>
      <c r="R2284">
        <v>12</v>
      </c>
      <c r="S2284">
        <v>2.4</v>
      </c>
      <c r="T2284">
        <v>37</v>
      </c>
    </row>
    <row r="2285" spans="1:20" hidden="1" x14ac:dyDescent="0.3">
      <c r="A2285" t="s">
        <v>8800</v>
      </c>
      <c r="B2285" t="s">
        <v>8801</v>
      </c>
      <c r="C2285" s="1" t="str">
        <f t="shared" si="372"/>
        <v>21:0699</v>
      </c>
      <c r="D2285" s="1" t="str">
        <f t="shared" si="376"/>
        <v>21:0211</v>
      </c>
      <c r="E2285" t="s">
        <v>8802</v>
      </c>
      <c r="F2285" t="s">
        <v>8803</v>
      </c>
      <c r="H2285">
        <v>49.997789099999999</v>
      </c>
      <c r="I2285">
        <v>-92.033225299999998</v>
      </c>
      <c r="J2285" s="1" t="str">
        <f t="shared" si="377"/>
        <v>Fluid (lake)</v>
      </c>
      <c r="K2285" s="1" t="str">
        <f t="shared" si="378"/>
        <v>Untreated Water</v>
      </c>
      <c r="L2285">
        <v>13</v>
      </c>
      <c r="M2285" t="s">
        <v>108</v>
      </c>
      <c r="N2285">
        <v>245</v>
      </c>
      <c r="O2285">
        <v>10</v>
      </c>
      <c r="P2285">
        <v>6</v>
      </c>
      <c r="Q2285">
        <v>2.5000000000000001E-2</v>
      </c>
      <c r="R2285">
        <v>9.6999999999999993</v>
      </c>
      <c r="S2285">
        <v>2.2799999999999998</v>
      </c>
      <c r="T2285">
        <v>32</v>
      </c>
    </row>
    <row r="2286" spans="1:20" hidden="1" x14ac:dyDescent="0.3">
      <c r="A2286" t="s">
        <v>8804</v>
      </c>
      <c r="B2286" t="s">
        <v>8805</v>
      </c>
      <c r="C2286" s="1" t="str">
        <f t="shared" si="372"/>
        <v>21:0699</v>
      </c>
      <c r="D2286" s="1" t="str">
        <f t="shared" si="376"/>
        <v>21:0211</v>
      </c>
      <c r="E2286" t="s">
        <v>8806</v>
      </c>
      <c r="F2286" t="s">
        <v>8807</v>
      </c>
      <c r="H2286">
        <v>49.982937900000003</v>
      </c>
      <c r="I2286">
        <v>-92.017941899999997</v>
      </c>
      <c r="J2286" s="1" t="str">
        <f t="shared" si="377"/>
        <v>Fluid (lake)</v>
      </c>
      <c r="K2286" s="1" t="str">
        <f t="shared" si="378"/>
        <v>Untreated Water</v>
      </c>
      <c r="L2286">
        <v>13</v>
      </c>
      <c r="M2286" t="s">
        <v>113</v>
      </c>
      <c r="N2286">
        <v>246</v>
      </c>
      <c r="O2286">
        <v>10</v>
      </c>
      <c r="P2286">
        <v>6</v>
      </c>
      <c r="Q2286">
        <v>2.5000000000000001E-2</v>
      </c>
      <c r="R2286">
        <v>9.6999999999999993</v>
      </c>
      <c r="S2286">
        <v>2.2000000000000002</v>
      </c>
      <c r="T2286">
        <v>32</v>
      </c>
    </row>
    <row r="2287" spans="1:20" hidden="1" x14ac:dyDescent="0.3">
      <c r="A2287" t="s">
        <v>8808</v>
      </c>
      <c r="B2287" t="s">
        <v>8809</v>
      </c>
      <c r="C2287" s="1" t="str">
        <f t="shared" si="372"/>
        <v>21:0699</v>
      </c>
      <c r="D2287" s="1" t="str">
        <f>HYPERLINK("https://geochem.nrcan.gc.ca/cdogs/content/svy/svy_e.htm", "")</f>
        <v/>
      </c>
      <c r="G2287" s="1" t="str">
        <f>HYPERLINK("https://geochem.nrcan.gc.ca/cdogs/content/cr_/cr_00081_e.htm", "81")</f>
        <v>81</v>
      </c>
      <c r="J2287" t="s">
        <v>46</v>
      </c>
      <c r="K2287" t="s">
        <v>47</v>
      </c>
      <c r="L2287">
        <v>13</v>
      </c>
      <c r="M2287" t="s">
        <v>48</v>
      </c>
      <c r="N2287">
        <v>247</v>
      </c>
      <c r="O2287">
        <v>20</v>
      </c>
      <c r="P2287">
        <v>7.3</v>
      </c>
      <c r="Q2287">
        <v>0.15</v>
      </c>
      <c r="R2287">
        <v>48.5</v>
      </c>
      <c r="S2287">
        <v>3.4</v>
      </c>
      <c r="T2287">
        <v>124</v>
      </c>
    </row>
    <row r="2288" spans="1:20" hidden="1" x14ac:dyDescent="0.3">
      <c r="A2288" t="s">
        <v>8810</v>
      </c>
      <c r="B2288" t="s">
        <v>8811</v>
      </c>
      <c r="C2288" s="1" t="str">
        <f t="shared" si="372"/>
        <v>21:0699</v>
      </c>
      <c r="D2288" s="1" t="str">
        <f t="shared" ref="D2288:D2301" si="379">HYPERLINK("https://geochem.nrcan.gc.ca/cdogs/content/svy/svy210211_e.htm", "21:0211")</f>
        <v>21:0211</v>
      </c>
      <c r="E2288" t="s">
        <v>8812</v>
      </c>
      <c r="F2288" t="s">
        <v>8813</v>
      </c>
      <c r="H2288">
        <v>49.966713499999997</v>
      </c>
      <c r="I2288">
        <v>-92.068569299999993</v>
      </c>
      <c r="J2288" s="1" t="str">
        <f t="shared" ref="J2288:J2301" si="380">HYPERLINK("https://geochem.nrcan.gc.ca/cdogs/content/kwd/kwd020016_e.htm", "Fluid (lake)")</f>
        <v>Fluid (lake)</v>
      </c>
      <c r="K2288" s="1" t="str">
        <f t="shared" ref="K2288:K2301" si="381">HYPERLINK("https://geochem.nrcan.gc.ca/cdogs/content/kwd/kwd080007_e.htm", "Untreated Water")</f>
        <v>Untreated Water</v>
      </c>
      <c r="L2288">
        <v>14</v>
      </c>
      <c r="M2288" t="s">
        <v>24</v>
      </c>
      <c r="N2288">
        <v>248</v>
      </c>
      <c r="O2288">
        <v>20</v>
      </c>
      <c r="P2288">
        <v>6.2</v>
      </c>
      <c r="Q2288">
        <v>2.5000000000000001E-2</v>
      </c>
      <c r="R2288">
        <v>17</v>
      </c>
      <c r="S2288">
        <v>3.48</v>
      </c>
      <c r="T2288">
        <v>54</v>
      </c>
    </row>
    <row r="2289" spans="1:20" hidden="1" x14ac:dyDescent="0.3">
      <c r="A2289" t="s">
        <v>8814</v>
      </c>
      <c r="B2289" t="s">
        <v>8815</v>
      </c>
      <c r="C2289" s="1" t="str">
        <f t="shared" si="372"/>
        <v>21:0699</v>
      </c>
      <c r="D2289" s="1" t="str">
        <f t="shared" si="379"/>
        <v>21:0211</v>
      </c>
      <c r="E2289" t="s">
        <v>8812</v>
      </c>
      <c r="F2289" t="s">
        <v>8816</v>
      </c>
      <c r="H2289">
        <v>49.966713499999997</v>
      </c>
      <c r="I2289">
        <v>-92.068569299999993</v>
      </c>
      <c r="J2289" s="1" t="str">
        <f t="shared" si="380"/>
        <v>Fluid (lake)</v>
      </c>
      <c r="K2289" s="1" t="str">
        <f t="shared" si="381"/>
        <v>Untreated Water</v>
      </c>
      <c r="L2289">
        <v>14</v>
      </c>
      <c r="M2289" t="s">
        <v>28</v>
      </c>
      <c r="N2289">
        <v>249</v>
      </c>
      <c r="O2289">
        <v>10</v>
      </c>
      <c r="P2289">
        <v>6.2</v>
      </c>
      <c r="Q2289">
        <v>2.5000000000000001E-2</v>
      </c>
      <c r="R2289">
        <v>15</v>
      </c>
      <c r="S2289">
        <v>3.4</v>
      </c>
      <c r="T2289">
        <v>54</v>
      </c>
    </row>
    <row r="2290" spans="1:20" hidden="1" x14ac:dyDescent="0.3">
      <c r="A2290" t="s">
        <v>8817</v>
      </c>
      <c r="B2290" t="s">
        <v>8818</v>
      </c>
      <c r="C2290" s="1" t="str">
        <f t="shared" si="372"/>
        <v>21:0699</v>
      </c>
      <c r="D2290" s="1" t="str">
        <f t="shared" si="379"/>
        <v>21:0211</v>
      </c>
      <c r="E2290" t="s">
        <v>8819</v>
      </c>
      <c r="F2290" t="s">
        <v>8820</v>
      </c>
      <c r="H2290">
        <v>49.942188899999998</v>
      </c>
      <c r="I2290">
        <v>-92.046645100000006</v>
      </c>
      <c r="J2290" s="1" t="str">
        <f t="shared" si="380"/>
        <v>Fluid (lake)</v>
      </c>
      <c r="K2290" s="1" t="str">
        <f t="shared" si="381"/>
        <v>Untreated Water</v>
      </c>
      <c r="L2290">
        <v>14</v>
      </c>
      <c r="M2290" t="s">
        <v>33</v>
      </c>
      <c r="N2290">
        <v>250</v>
      </c>
      <c r="O2290">
        <v>10</v>
      </c>
      <c r="P2290">
        <v>6</v>
      </c>
      <c r="Q2290">
        <v>2.5000000000000001E-2</v>
      </c>
      <c r="R2290">
        <v>9.6999999999999993</v>
      </c>
      <c r="S2290">
        <v>2.2799999999999998</v>
      </c>
      <c r="T2290">
        <v>32</v>
      </c>
    </row>
    <row r="2291" spans="1:20" hidden="1" x14ac:dyDescent="0.3">
      <c r="A2291" t="s">
        <v>8821</v>
      </c>
      <c r="B2291" t="s">
        <v>8822</v>
      </c>
      <c r="C2291" s="1" t="str">
        <f t="shared" si="372"/>
        <v>21:0699</v>
      </c>
      <c r="D2291" s="1" t="str">
        <f t="shared" si="379"/>
        <v>21:0211</v>
      </c>
      <c r="E2291" t="s">
        <v>8823</v>
      </c>
      <c r="F2291" t="s">
        <v>8824</v>
      </c>
      <c r="H2291">
        <v>49.976166499999998</v>
      </c>
      <c r="I2291">
        <v>-92.093742700000007</v>
      </c>
      <c r="J2291" s="1" t="str">
        <f t="shared" si="380"/>
        <v>Fluid (lake)</v>
      </c>
      <c r="K2291" s="1" t="str">
        <f t="shared" si="381"/>
        <v>Untreated Water</v>
      </c>
      <c r="L2291">
        <v>14</v>
      </c>
      <c r="M2291" t="s">
        <v>38</v>
      </c>
      <c r="N2291">
        <v>251</v>
      </c>
      <c r="O2291">
        <v>10</v>
      </c>
      <c r="P2291">
        <v>6.3</v>
      </c>
      <c r="Q2291">
        <v>2.5000000000000001E-2</v>
      </c>
      <c r="R2291">
        <v>18</v>
      </c>
      <c r="S2291">
        <v>4.5999999999999996</v>
      </c>
      <c r="T2291">
        <v>61</v>
      </c>
    </row>
    <row r="2292" spans="1:20" hidden="1" x14ac:dyDescent="0.3">
      <c r="A2292" t="s">
        <v>8825</v>
      </c>
      <c r="B2292" t="s">
        <v>8826</v>
      </c>
      <c r="C2292" s="1" t="str">
        <f t="shared" si="372"/>
        <v>21:0699</v>
      </c>
      <c r="D2292" s="1" t="str">
        <f t="shared" si="379"/>
        <v>21:0211</v>
      </c>
      <c r="E2292" t="s">
        <v>8827</v>
      </c>
      <c r="F2292" t="s">
        <v>8828</v>
      </c>
      <c r="H2292">
        <v>49.964130300000001</v>
      </c>
      <c r="I2292">
        <v>-92.142366899999999</v>
      </c>
      <c r="J2292" s="1" t="str">
        <f t="shared" si="380"/>
        <v>Fluid (lake)</v>
      </c>
      <c r="K2292" s="1" t="str">
        <f t="shared" si="381"/>
        <v>Untreated Water</v>
      </c>
      <c r="L2292">
        <v>14</v>
      </c>
      <c r="M2292" t="s">
        <v>43</v>
      </c>
      <c r="N2292">
        <v>252</v>
      </c>
      <c r="O2292">
        <v>10</v>
      </c>
      <c r="P2292">
        <v>6.8</v>
      </c>
      <c r="Q2292">
        <v>2.5000000000000001E-2</v>
      </c>
      <c r="R2292">
        <v>25</v>
      </c>
      <c r="S2292">
        <v>7</v>
      </c>
      <c r="T2292">
        <v>89</v>
      </c>
    </row>
    <row r="2293" spans="1:20" hidden="1" x14ac:dyDescent="0.3">
      <c r="A2293" t="s">
        <v>8829</v>
      </c>
      <c r="B2293" t="s">
        <v>8830</v>
      </c>
      <c r="C2293" s="1" t="str">
        <f t="shared" si="372"/>
        <v>21:0699</v>
      </c>
      <c r="D2293" s="1" t="str">
        <f t="shared" si="379"/>
        <v>21:0211</v>
      </c>
      <c r="E2293" t="s">
        <v>8831</v>
      </c>
      <c r="F2293" t="s">
        <v>8832</v>
      </c>
      <c r="H2293">
        <v>49.961744099999997</v>
      </c>
      <c r="I2293">
        <v>-92.168147899999994</v>
      </c>
      <c r="J2293" s="1" t="str">
        <f t="shared" si="380"/>
        <v>Fluid (lake)</v>
      </c>
      <c r="K2293" s="1" t="str">
        <f t="shared" si="381"/>
        <v>Untreated Water</v>
      </c>
      <c r="L2293">
        <v>14</v>
      </c>
      <c r="M2293" t="s">
        <v>53</v>
      </c>
      <c r="N2293">
        <v>253</v>
      </c>
      <c r="O2293">
        <v>10</v>
      </c>
      <c r="P2293">
        <v>6.1</v>
      </c>
      <c r="Q2293">
        <v>2.5000000000000001E-2</v>
      </c>
      <c r="R2293">
        <v>9.8000000000000007</v>
      </c>
      <c r="S2293">
        <v>3.08</v>
      </c>
      <c r="T2293">
        <v>33</v>
      </c>
    </row>
    <row r="2294" spans="1:20" hidden="1" x14ac:dyDescent="0.3">
      <c r="A2294" t="s">
        <v>8833</v>
      </c>
      <c r="B2294" t="s">
        <v>8834</v>
      </c>
      <c r="C2294" s="1" t="str">
        <f t="shared" si="372"/>
        <v>21:0699</v>
      </c>
      <c r="D2294" s="1" t="str">
        <f t="shared" si="379"/>
        <v>21:0211</v>
      </c>
      <c r="E2294" t="s">
        <v>8835</v>
      </c>
      <c r="F2294" t="s">
        <v>8836</v>
      </c>
      <c r="H2294">
        <v>49.9432507</v>
      </c>
      <c r="I2294">
        <v>-92.129580399999995</v>
      </c>
      <c r="J2294" s="1" t="str">
        <f t="shared" si="380"/>
        <v>Fluid (lake)</v>
      </c>
      <c r="K2294" s="1" t="str">
        <f t="shared" si="381"/>
        <v>Untreated Water</v>
      </c>
      <c r="L2294">
        <v>14</v>
      </c>
      <c r="M2294" t="s">
        <v>58</v>
      </c>
      <c r="N2294">
        <v>254</v>
      </c>
      <c r="O2294">
        <v>20</v>
      </c>
      <c r="P2294">
        <v>6</v>
      </c>
      <c r="Q2294">
        <v>2.5000000000000001E-2</v>
      </c>
      <c r="R2294">
        <v>11</v>
      </c>
      <c r="S2294">
        <v>2.4</v>
      </c>
      <c r="T2294">
        <v>35</v>
      </c>
    </row>
    <row r="2295" spans="1:20" hidden="1" x14ac:dyDescent="0.3">
      <c r="A2295" t="s">
        <v>8837</v>
      </c>
      <c r="B2295" t="s">
        <v>8838</v>
      </c>
      <c r="C2295" s="1" t="str">
        <f t="shared" si="372"/>
        <v>21:0699</v>
      </c>
      <c r="D2295" s="1" t="str">
        <f t="shared" si="379"/>
        <v>21:0211</v>
      </c>
      <c r="E2295" t="s">
        <v>8839</v>
      </c>
      <c r="F2295" t="s">
        <v>8840</v>
      </c>
      <c r="H2295">
        <v>49.921693599999998</v>
      </c>
      <c r="I2295">
        <v>-92.085123499999995</v>
      </c>
      <c r="J2295" s="1" t="str">
        <f t="shared" si="380"/>
        <v>Fluid (lake)</v>
      </c>
      <c r="K2295" s="1" t="str">
        <f t="shared" si="381"/>
        <v>Untreated Water</v>
      </c>
      <c r="L2295">
        <v>14</v>
      </c>
      <c r="M2295" t="s">
        <v>63</v>
      </c>
      <c r="N2295">
        <v>255</v>
      </c>
      <c r="O2295">
        <v>20</v>
      </c>
      <c r="P2295">
        <v>6.1</v>
      </c>
      <c r="Q2295">
        <v>2.5000000000000001E-2</v>
      </c>
      <c r="R2295">
        <v>11</v>
      </c>
      <c r="S2295">
        <v>2.68</v>
      </c>
      <c r="T2295">
        <v>34</v>
      </c>
    </row>
    <row r="2296" spans="1:20" hidden="1" x14ac:dyDescent="0.3">
      <c r="A2296" t="s">
        <v>8841</v>
      </c>
      <c r="B2296" t="s">
        <v>8842</v>
      </c>
      <c r="C2296" s="1" t="str">
        <f t="shared" si="372"/>
        <v>21:0699</v>
      </c>
      <c r="D2296" s="1" t="str">
        <f t="shared" si="379"/>
        <v>21:0211</v>
      </c>
      <c r="E2296" t="s">
        <v>8843</v>
      </c>
      <c r="F2296" t="s">
        <v>8844</v>
      </c>
      <c r="H2296">
        <v>49.931053300000002</v>
      </c>
      <c r="I2296">
        <v>-92.046558200000007</v>
      </c>
      <c r="J2296" s="1" t="str">
        <f t="shared" si="380"/>
        <v>Fluid (lake)</v>
      </c>
      <c r="K2296" s="1" t="str">
        <f t="shared" si="381"/>
        <v>Untreated Water</v>
      </c>
      <c r="L2296">
        <v>14</v>
      </c>
      <c r="M2296" t="s">
        <v>68</v>
      </c>
      <c r="N2296">
        <v>256</v>
      </c>
      <c r="O2296">
        <v>10</v>
      </c>
      <c r="P2296">
        <v>6.2</v>
      </c>
      <c r="Q2296">
        <v>2.5000000000000001E-2</v>
      </c>
      <c r="R2296">
        <v>14</v>
      </c>
      <c r="S2296">
        <v>3.72</v>
      </c>
      <c r="T2296">
        <v>43</v>
      </c>
    </row>
    <row r="2297" spans="1:20" hidden="1" x14ac:dyDescent="0.3">
      <c r="A2297" t="s">
        <v>8845</v>
      </c>
      <c r="B2297" t="s">
        <v>8846</v>
      </c>
      <c r="C2297" s="1" t="str">
        <f t="shared" ref="C2297:C2360" si="382">HYPERLINK("https://geochem.nrcan.gc.ca/cdogs/content/bdl/bdl210699_e.htm", "21:0699")</f>
        <v>21:0699</v>
      </c>
      <c r="D2297" s="1" t="str">
        <f t="shared" si="379"/>
        <v>21:0211</v>
      </c>
      <c r="E2297" t="s">
        <v>8847</v>
      </c>
      <c r="F2297" t="s">
        <v>8848</v>
      </c>
      <c r="H2297">
        <v>49.935325499999998</v>
      </c>
      <c r="I2297">
        <v>-92.026964599999999</v>
      </c>
      <c r="J2297" s="1" t="str">
        <f t="shared" si="380"/>
        <v>Fluid (lake)</v>
      </c>
      <c r="K2297" s="1" t="str">
        <f t="shared" si="381"/>
        <v>Untreated Water</v>
      </c>
      <c r="L2297">
        <v>14</v>
      </c>
      <c r="M2297" t="s">
        <v>73</v>
      </c>
      <c r="N2297">
        <v>257</v>
      </c>
      <c r="O2297">
        <v>10</v>
      </c>
      <c r="P2297">
        <v>6.4</v>
      </c>
      <c r="Q2297">
        <v>2.5000000000000001E-2</v>
      </c>
      <c r="R2297">
        <v>18</v>
      </c>
      <c r="S2297">
        <v>5</v>
      </c>
      <c r="T2297">
        <v>62</v>
      </c>
    </row>
    <row r="2298" spans="1:20" hidden="1" x14ac:dyDescent="0.3">
      <c r="A2298" t="s">
        <v>8849</v>
      </c>
      <c r="B2298" t="s">
        <v>8850</v>
      </c>
      <c r="C2298" s="1" t="str">
        <f t="shared" si="382"/>
        <v>21:0699</v>
      </c>
      <c r="D2298" s="1" t="str">
        <f t="shared" si="379"/>
        <v>21:0211</v>
      </c>
      <c r="E2298" t="s">
        <v>8851</v>
      </c>
      <c r="F2298" t="s">
        <v>8852</v>
      </c>
      <c r="H2298">
        <v>49.906619399999997</v>
      </c>
      <c r="I2298">
        <v>-92.052513099999999</v>
      </c>
      <c r="J2298" s="1" t="str">
        <f t="shared" si="380"/>
        <v>Fluid (lake)</v>
      </c>
      <c r="K2298" s="1" t="str">
        <f t="shared" si="381"/>
        <v>Untreated Water</v>
      </c>
      <c r="L2298">
        <v>14</v>
      </c>
      <c r="M2298" t="s">
        <v>78</v>
      </c>
      <c r="N2298">
        <v>258</v>
      </c>
      <c r="O2298">
        <v>10</v>
      </c>
      <c r="P2298">
        <v>6.3</v>
      </c>
      <c r="Q2298">
        <v>2.5000000000000001E-2</v>
      </c>
      <c r="R2298">
        <v>17</v>
      </c>
      <c r="S2298">
        <v>2.12</v>
      </c>
      <c r="T2298">
        <v>52</v>
      </c>
    </row>
    <row r="2299" spans="1:20" hidden="1" x14ac:dyDescent="0.3">
      <c r="A2299" t="s">
        <v>8853</v>
      </c>
      <c r="B2299" t="s">
        <v>8854</v>
      </c>
      <c r="C2299" s="1" t="str">
        <f t="shared" si="382"/>
        <v>21:0699</v>
      </c>
      <c r="D2299" s="1" t="str">
        <f t="shared" si="379"/>
        <v>21:0211</v>
      </c>
      <c r="E2299" t="s">
        <v>8855</v>
      </c>
      <c r="F2299" t="s">
        <v>8856</v>
      </c>
      <c r="H2299">
        <v>49.894261800000002</v>
      </c>
      <c r="I2299">
        <v>-92.029628200000005</v>
      </c>
      <c r="J2299" s="1" t="str">
        <f t="shared" si="380"/>
        <v>Fluid (lake)</v>
      </c>
      <c r="K2299" s="1" t="str">
        <f t="shared" si="381"/>
        <v>Untreated Water</v>
      </c>
      <c r="L2299">
        <v>14</v>
      </c>
      <c r="M2299" t="s">
        <v>83</v>
      </c>
      <c r="N2299">
        <v>259</v>
      </c>
      <c r="O2299">
        <v>10</v>
      </c>
      <c r="P2299">
        <v>5.8</v>
      </c>
      <c r="Q2299">
        <v>2.5000000000000001E-2</v>
      </c>
      <c r="R2299">
        <v>15</v>
      </c>
      <c r="S2299">
        <v>1.88</v>
      </c>
      <c r="T2299">
        <v>44</v>
      </c>
    </row>
    <row r="2300" spans="1:20" hidden="1" x14ac:dyDescent="0.3">
      <c r="A2300" t="s">
        <v>8857</v>
      </c>
      <c r="B2300" t="s">
        <v>8858</v>
      </c>
      <c r="C2300" s="1" t="str">
        <f t="shared" si="382"/>
        <v>21:0699</v>
      </c>
      <c r="D2300" s="1" t="str">
        <f t="shared" si="379"/>
        <v>21:0211</v>
      </c>
      <c r="E2300" t="s">
        <v>8859</v>
      </c>
      <c r="F2300" t="s">
        <v>8860</v>
      </c>
      <c r="H2300">
        <v>49.867922999999998</v>
      </c>
      <c r="I2300">
        <v>-92.0152796</v>
      </c>
      <c r="J2300" s="1" t="str">
        <f t="shared" si="380"/>
        <v>Fluid (lake)</v>
      </c>
      <c r="K2300" s="1" t="str">
        <f t="shared" si="381"/>
        <v>Untreated Water</v>
      </c>
      <c r="L2300">
        <v>14</v>
      </c>
      <c r="M2300" t="s">
        <v>88</v>
      </c>
      <c r="N2300">
        <v>260</v>
      </c>
      <c r="O2300">
        <v>10</v>
      </c>
      <c r="P2300">
        <v>5.8</v>
      </c>
      <c r="Q2300">
        <v>2.5000000000000001E-2</v>
      </c>
      <c r="R2300">
        <v>6</v>
      </c>
      <c r="S2300">
        <v>1.32</v>
      </c>
      <c r="T2300">
        <v>15</v>
      </c>
    </row>
    <row r="2301" spans="1:20" hidden="1" x14ac:dyDescent="0.3">
      <c r="A2301" t="s">
        <v>8861</v>
      </c>
      <c r="B2301" t="s">
        <v>8862</v>
      </c>
      <c r="C2301" s="1" t="str">
        <f t="shared" si="382"/>
        <v>21:0699</v>
      </c>
      <c r="D2301" s="1" t="str">
        <f t="shared" si="379"/>
        <v>21:0211</v>
      </c>
      <c r="E2301" t="s">
        <v>8863</v>
      </c>
      <c r="F2301" t="s">
        <v>8864</v>
      </c>
      <c r="H2301">
        <v>49.873221999999998</v>
      </c>
      <c r="I2301">
        <v>-92.076923199999996</v>
      </c>
      <c r="J2301" s="1" t="str">
        <f t="shared" si="380"/>
        <v>Fluid (lake)</v>
      </c>
      <c r="K2301" s="1" t="str">
        <f t="shared" si="381"/>
        <v>Untreated Water</v>
      </c>
      <c r="L2301">
        <v>14</v>
      </c>
      <c r="M2301" t="s">
        <v>93</v>
      </c>
      <c r="N2301">
        <v>261</v>
      </c>
      <c r="O2301">
        <v>30</v>
      </c>
      <c r="P2301">
        <v>5.9</v>
      </c>
      <c r="Q2301">
        <v>2.5000000000000001E-2</v>
      </c>
      <c r="R2301">
        <v>11</v>
      </c>
      <c r="S2301">
        <v>2.68</v>
      </c>
      <c r="T2301">
        <v>37</v>
      </c>
    </row>
    <row r="2302" spans="1:20" hidden="1" x14ac:dyDescent="0.3">
      <c r="A2302" t="s">
        <v>8865</v>
      </c>
      <c r="B2302" t="s">
        <v>8866</v>
      </c>
      <c r="C2302" s="1" t="str">
        <f t="shared" si="382"/>
        <v>21:0699</v>
      </c>
      <c r="D2302" s="1" t="str">
        <f>HYPERLINK("https://geochem.nrcan.gc.ca/cdogs/content/svy/svy_e.htm", "")</f>
        <v/>
      </c>
      <c r="G2302" s="1" t="str">
        <f>HYPERLINK("https://geochem.nrcan.gc.ca/cdogs/content/cr_/cr_00082_e.htm", "82")</f>
        <v>82</v>
      </c>
      <c r="J2302" t="s">
        <v>46</v>
      </c>
      <c r="K2302" t="s">
        <v>47</v>
      </c>
      <c r="L2302">
        <v>14</v>
      </c>
      <c r="M2302" t="s">
        <v>48</v>
      </c>
      <c r="N2302">
        <v>262</v>
      </c>
      <c r="O2302">
        <v>30</v>
      </c>
      <c r="P2302">
        <v>5.9</v>
      </c>
      <c r="Q2302">
        <v>0.44</v>
      </c>
      <c r="R2302">
        <v>17</v>
      </c>
      <c r="S2302">
        <v>2.4</v>
      </c>
      <c r="T2302">
        <v>36</v>
      </c>
    </row>
    <row r="2303" spans="1:20" hidden="1" x14ac:dyDescent="0.3">
      <c r="A2303" t="s">
        <v>8867</v>
      </c>
      <c r="B2303" t="s">
        <v>8868</v>
      </c>
      <c r="C2303" s="1" t="str">
        <f t="shared" si="382"/>
        <v>21:0699</v>
      </c>
      <c r="D2303" s="1" t="str">
        <f t="shared" ref="D2303:D2321" si="383">HYPERLINK("https://geochem.nrcan.gc.ca/cdogs/content/svy/svy210211_e.htm", "21:0211")</f>
        <v>21:0211</v>
      </c>
      <c r="E2303" t="s">
        <v>8869</v>
      </c>
      <c r="F2303" t="s">
        <v>8870</v>
      </c>
      <c r="H2303">
        <v>49.890877400000001</v>
      </c>
      <c r="I2303">
        <v>-92.078020699999996</v>
      </c>
      <c r="J2303" s="1" t="str">
        <f t="shared" ref="J2303:J2321" si="384">HYPERLINK("https://geochem.nrcan.gc.ca/cdogs/content/kwd/kwd020016_e.htm", "Fluid (lake)")</f>
        <v>Fluid (lake)</v>
      </c>
      <c r="K2303" s="1" t="str">
        <f t="shared" ref="K2303:K2321" si="385">HYPERLINK("https://geochem.nrcan.gc.ca/cdogs/content/kwd/kwd080007_e.htm", "Untreated Water")</f>
        <v>Untreated Water</v>
      </c>
      <c r="L2303">
        <v>14</v>
      </c>
      <c r="M2303" t="s">
        <v>98</v>
      </c>
      <c r="N2303">
        <v>263</v>
      </c>
      <c r="O2303">
        <v>20</v>
      </c>
      <c r="P2303">
        <v>6</v>
      </c>
      <c r="Q2303">
        <v>2.5000000000000001E-2</v>
      </c>
      <c r="R2303">
        <v>11</v>
      </c>
      <c r="S2303">
        <v>1.88</v>
      </c>
      <c r="T2303">
        <v>31</v>
      </c>
    </row>
    <row r="2304" spans="1:20" hidden="1" x14ac:dyDescent="0.3">
      <c r="A2304" t="s">
        <v>8871</v>
      </c>
      <c r="B2304" t="s">
        <v>8872</v>
      </c>
      <c r="C2304" s="1" t="str">
        <f t="shared" si="382"/>
        <v>21:0699</v>
      </c>
      <c r="D2304" s="1" t="str">
        <f t="shared" si="383"/>
        <v>21:0211</v>
      </c>
      <c r="E2304" t="s">
        <v>8873</v>
      </c>
      <c r="F2304" t="s">
        <v>8874</v>
      </c>
      <c r="H2304">
        <v>49.903715300000002</v>
      </c>
      <c r="I2304">
        <v>-92.091019900000006</v>
      </c>
      <c r="J2304" s="1" t="str">
        <f t="shared" si="384"/>
        <v>Fluid (lake)</v>
      </c>
      <c r="K2304" s="1" t="str">
        <f t="shared" si="385"/>
        <v>Untreated Water</v>
      </c>
      <c r="L2304">
        <v>14</v>
      </c>
      <c r="M2304" t="s">
        <v>103</v>
      </c>
      <c r="N2304">
        <v>264</v>
      </c>
      <c r="O2304">
        <v>10</v>
      </c>
      <c r="P2304">
        <v>5.8</v>
      </c>
      <c r="Q2304">
        <v>2.5000000000000001E-2</v>
      </c>
      <c r="R2304">
        <v>9.6999999999999993</v>
      </c>
      <c r="S2304">
        <v>1.32</v>
      </c>
      <c r="T2304">
        <v>25</v>
      </c>
    </row>
    <row r="2305" spans="1:20" hidden="1" x14ac:dyDescent="0.3">
      <c r="A2305" t="s">
        <v>8875</v>
      </c>
      <c r="B2305" t="s">
        <v>8876</v>
      </c>
      <c r="C2305" s="1" t="str">
        <f t="shared" si="382"/>
        <v>21:0699</v>
      </c>
      <c r="D2305" s="1" t="str">
        <f t="shared" si="383"/>
        <v>21:0211</v>
      </c>
      <c r="E2305" t="s">
        <v>8877</v>
      </c>
      <c r="F2305" t="s">
        <v>8878</v>
      </c>
      <c r="H2305">
        <v>49.889727700000002</v>
      </c>
      <c r="I2305">
        <v>-92.154168499999997</v>
      </c>
      <c r="J2305" s="1" t="str">
        <f t="shared" si="384"/>
        <v>Fluid (lake)</v>
      </c>
      <c r="K2305" s="1" t="str">
        <f t="shared" si="385"/>
        <v>Untreated Water</v>
      </c>
      <c r="L2305">
        <v>14</v>
      </c>
      <c r="M2305" t="s">
        <v>108</v>
      </c>
      <c r="N2305">
        <v>265</v>
      </c>
      <c r="O2305">
        <v>20</v>
      </c>
      <c r="P2305">
        <v>6</v>
      </c>
      <c r="Q2305">
        <v>2.5000000000000001E-2</v>
      </c>
      <c r="R2305">
        <v>11</v>
      </c>
      <c r="S2305">
        <v>2.52</v>
      </c>
      <c r="T2305">
        <v>36</v>
      </c>
    </row>
    <row r="2306" spans="1:20" hidden="1" x14ac:dyDescent="0.3">
      <c r="A2306" t="s">
        <v>8879</v>
      </c>
      <c r="B2306" t="s">
        <v>8880</v>
      </c>
      <c r="C2306" s="1" t="str">
        <f t="shared" si="382"/>
        <v>21:0699</v>
      </c>
      <c r="D2306" s="1" t="str">
        <f t="shared" si="383"/>
        <v>21:0211</v>
      </c>
      <c r="E2306" t="s">
        <v>8881</v>
      </c>
      <c r="F2306" t="s">
        <v>8882</v>
      </c>
      <c r="H2306">
        <v>49.913863499999998</v>
      </c>
      <c r="I2306">
        <v>-92.167285800000002</v>
      </c>
      <c r="J2306" s="1" t="str">
        <f t="shared" si="384"/>
        <v>Fluid (lake)</v>
      </c>
      <c r="K2306" s="1" t="str">
        <f t="shared" si="385"/>
        <v>Untreated Water</v>
      </c>
      <c r="L2306">
        <v>14</v>
      </c>
      <c r="M2306" t="s">
        <v>113</v>
      </c>
      <c r="N2306">
        <v>266</v>
      </c>
      <c r="O2306">
        <v>20</v>
      </c>
      <c r="P2306">
        <v>6</v>
      </c>
      <c r="Q2306">
        <v>2.5000000000000001E-2</v>
      </c>
      <c r="R2306">
        <v>9.3000000000000007</v>
      </c>
      <c r="S2306">
        <v>2.2799999999999998</v>
      </c>
      <c r="T2306">
        <v>33</v>
      </c>
    </row>
    <row r="2307" spans="1:20" hidden="1" x14ac:dyDescent="0.3">
      <c r="A2307" t="s">
        <v>8883</v>
      </c>
      <c r="B2307" t="s">
        <v>8884</v>
      </c>
      <c r="C2307" s="1" t="str">
        <f t="shared" si="382"/>
        <v>21:0699</v>
      </c>
      <c r="D2307" s="1" t="str">
        <f t="shared" si="383"/>
        <v>21:0211</v>
      </c>
      <c r="E2307" t="s">
        <v>8885</v>
      </c>
      <c r="F2307" t="s">
        <v>8886</v>
      </c>
      <c r="H2307">
        <v>49.926933599999998</v>
      </c>
      <c r="I2307">
        <v>-92.214278699999994</v>
      </c>
      <c r="J2307" s="1" t="str">
        <f t="shared" si="384"/>
        <v>Fluid (lake)</v>
      </c>
      <c r="K2307" s="1" t="str">
        <f t="shared" si="385"/>
        <v>Untreated Water</v>
      </c>
      <c r="L2307">
        <v>15</v>
      </c>
      <c r="M2307" t="s">
        <v>33</v>
      </c>
      <c r="N2307">
        <v>267</v>
      </c>
      <c r="O2307">
        <v>20</v>
      </c>
      <c r="P2307">
        <v>6.4</v>
      </c>
      <c r="Q2307">
        <v>0.1</v>
      </c>
      <c r="R2307">
        <v>18</v>
      </c>
      <c r="S2307">
        <v>4.5999999999999996</v>
      </c>
      <c r="T2307">
        <v>65</v>
      </c>
    </row>
    <row r="2308" spans="1:20" hidden="1" x14ac:dyDescent="0.3">
      <c r="A2308" t="s">
        <v>8887</v>
      </c>
      <c r="B2308" t="s">
        <v>8888</v>
      </c>
      <c r="C2308" s="1" t="str">
        <f t="shared" si="382"/>
        <v>21:0699</v>
      </c>
      <c r="D2308" s="1" t="str">
        <f t="shared" si="383"/>
        <v>21:0211</v>
      </c>
      <c r="E2308" t="s">
        <v>8889</v>
      </c>
      <c r="F2308" t="s">
        <v>8890</v>
      </c>
      <c r="H2308">
        <v>49.953598700000001</v>
      </c>
      <c r="I2308">
        <v>-92.204854100000006</v>
      </c>
      <c r="J2308" s="1" t="str">
        <f t="shared" si="384"/>
        <v>Fluid (lake)</v>
      </c>
      <c r="K2308" s="1" t="str">
        <f t="shared" si="385"/>
        <v>Untreated Water</v>
      </c>
      <c r="L2308">
        <v>15</v>
      </c>
      <c r="M2308" t="s">
        <v>24</v>
      </c>
      <c r="N2308">
        <v>268</v>
      </c>
      <c r="O2308">
        <v>10</v>
      </c>
      <c r="P2308">
        <v>6</v>
      </c>
      <c r="Q2308">
        <v>2.5000000000000001E-2</v>
      </c>
      <c r="R2308">
        <v>12</v>
      </c>
      <c r="S2308">
        <v>1.48</v>
      </c>
      <c r="T2308">
        <v>27</v>
      </c>
    </row>
    <row r="2309" spans="1:20" hidden="1" x14ac:dyDescent="0.3">
      <c r="A2309" t="s">
        <v>8891</v>
      </c>
      <c r="B2309" t="s">
        <v>8892</v>
      </c>
      <c r="C2309" s="1" t="str">
        <f t="shared" si="382"/>
        <v>21:0699</v>
      </c>
      <c r="D2309" s="1" t="str">
        <f t="shared" si="383"/>
        <v>21:0211</v>
      </c>
      <c r="E2309" t="s">
        <v>8889</v>
      </c>
      <c r="F2309" t="s">
        <v>8893</v>
      </c>
      <c r="H2309">
        <v>49.953598700000001</v>
      </c>
      <c r="I2309">
        <v>-92.204854100000006</v>
      </c>
      <c r="J2309" s="1" t="str">
        <f t="shared" si="384"/>
        <v>Fluid (lake)</v>
      </c>
      <c r="K2309" s="1" t="str">
        <f t="shared" si="385"/>
        <v>Untreated Water</v>
      </c>
      <c r="L2309">
        <v>15</v>
      </c>
      <c r="M2309" t="s">
        <v>28</v>
      </c>
      <c r="N2309">
        <v>269</v>
      </c>
      <c r="O2309">
        <v>10</v>
      </c>
      <c r="P2309">
        <v>5.9</v>
      </c>
      <c r="Q2309">
        <v>2.5000000000000001E-2</v>
      </c>
      <c r="R2309">
        <v>12</v>
      </c>
      <c r="S2309">
        <v>1.32</v>
      </c>
      <c r="T2309">
        <v>27</v>
      </c>
    </row>
    <row r="2310" spans="1:20" hidden="1" x14ac:dyDescent="0.3">
      <c r="A2310" t="s">
        <v>8894</v>
      </c>
      <c r="B2310" t="s">
        <v>8895</v>
      </c>
      <c r="C2310" s="1" t="str">
        <f t="shared" si="382"/>
        <v>21:0699</v>
      </c>
      <c r="D2310" s="1" t="str">
        <f t="shared" si="383"/>
        <v>21:0211</v>
      </c>
      <c r="E2310" t="s">
        <v>8896</v>
      </c>
      <c r="F2310" t="s">
        <v>8897</v>
      </c>
      <c r="H2310">
        <v>49.945596999999999</v>
      </c>
      <c r="I2310">
        <v>-92.233572699999996</v>
      </c>
      <c r="J2310" s="1" t="str">
        <f t="shared" si="384"/>
        <v>Fluid (lake)</v>
      </c>
      <c r="K2310" s="1" t="str">
        <f t="shared" si="385"/>
        <v>Untreated Water</v>
      </c>
      <c r="L2310">
        <v>15</v>
      </c>
      <c r="M2310" t="s">
        <v>38</v>
      </c>
      <c r="N2310">
        <v>270</v>
      </c>
      <c r="O2310">
        <v>20</v>
      </c>
      <c r="P2310">
        <v>5.9</v>
      </c>
      <c r="Q2310">
        <v>2.5000000000000001E-2</v>
      </c>
      <c r="R2310">
        <v>11</v>
      </c>
      <c r="S2310">
        <v>1.88</v>
      </c>
      <c r="T2310">
        <v>30</v>
      </c>
    </row>
    <row r="2311" spans="1:20" hidden="1" x14ac:dyDescent="0.3">
      <c r="A2311" t="s">
        <v>8898</v>
      </c>
      <c r="B2311" t="s">
        <v>8899</v>
      </c>
      <c r="C2311" s="1" t="str">
        <f t="shared" si="382"/>
        <v>21:0699</v>
      </c>
      <c r="D2311" s="1" t="str">
        <f t="shared" si="383"/>
        <v>21:0211</v>
      </c>
      <c r="E2311" t="s">
        <v>8900</v>
      </c>
      <c r="F2311" t="s">
        <v>8901</v>
      </c>
      <c r="H2311">
        <v>49.949678499999997</v>
      </c>
      <c r="I2311">
        <v>-92.2829634</v>
      </c>
      <c r="J2311" s="1" t="str">
        <f t="shared" si="384"/>
        <v>Fluid (lake)</v>
      </c>
      <c r="K2311" s="1" t="str">
        <f t="shared" si="385"/>
        <v>Untreated Water</v>
      </c>
      <c r="L2311">
        <v>15</v>
      </c>
      <c r="M2311" t="s">
        <v>43</v>
      </c>
      <c r="N2311">
        <v>271</v>
      </c>
      <c r="O2311">
        <v>10</v>
      </c>
      <c r="P2311">
        <v>6.8</v>
      </c>
      <c r="Q2311">
        <v>0.12</v>
      </c>
      <c r="R2311">
        <v>28</v>
      </c>
      <c r="S2311">
        <v>6.4</v>
      </c>
      <c r="T2311">
        <v>99</v>
      </c>
    </row>
    <row r="2312" spans="1:20" hidden="1" x14ac:dyDescent="0.3">
      <c r="A2312" t="s">
        <v>8902</v>
      </c>
      <c r="B2312" t="s">
        <v>8903</v>
      </c>
      <c r="C2312" s="1" t="str">
        <f t="shared" si="382"/>
        <v>21:0699</v>
      </c>
      <c r="D2312" s="1" t="str">
        <f t="shared" si="383"/>
        <v>21:0211</v>
      </c>
      <c r="E2312" t="s">
        <v>8904</v>
      </c>
      <c r="F2312" t="s">
        <v>8905</v>
      </c>
      <c r="H2312">
        <v>49.957434999999997</v>
      </c>
      <c r="I2312">
        <v>-92.321269999999998</v>
      </c>
      <c r="J2312" s="1" t="str">
        <f t="shared" si="384"/>
        <v>Fluid (lake)</v>
      </c>
      <c r="K2312" s="1" t="str">
        <f t="shared" si="385"/>
        <v>Untreated Water</v>
      </c>
      <c r="L2312">
        <v>15</v>
      </c>
      <c r="M2312" t="s">
        <v>53</v>
      </c>
      <c r="N2312">
        <v>272</v>
      </c>
      <c r="O2312">
        <v>10</v>
      </c>
      <c r="P2312">
        <v>6.4</v>
      </c>
      <c r="Q2312">
        <v>2.5000000000000001E-2</v>
      </c>
      <c r="R2312">
        <v>19</v>
      </c>
      <c r="S2312">
        <v>5.4</v>
      </c>
      <c r="T2312">
        <v>70</v>
      </c>
    </row>
    <row r="2313" spans="1:20" hidden="1" x14ac:dyDescent="0.3">
      <c r="A2313" t="s">
        <v>8906</v>
      </c>
      <c r="B2313" t="s">
        <v>8907</v>
      </c>
      <c r="C2313" s="1" t="str">
        <f t="shared" si="382"/>
        <v>21:0699</v>
      </c>
      <c r="D2313" s="1" t="str">
        <f t="shared" si="383"/>
        <v>21:0211</v>
      </c>
      <c r="E2313" t="s">
        <v>8908</v>
      </c>
      <c r="F2313" t="s">
        <v>8909</v>
      </c>
      <c r="H2313">
        <v>49.928909099999998</v>
      </c>
      <c r="I2313">
        <v>-92.359314100000006</v>
      </c>
      <c r="J2313" s="1" t="str">
        <f t="shared" si="384"/>
        <v>Fluid (lake)</v>
      </c>
      <c r="K2313" s="1" t="str">
        <f t="shared" si="385"/>
        <v>Untreated Water</v>
      </c>
      <c r="L2313">
        <v>15</v>
      </c>
      <c r="M2313" t="s">
        <v>58</v>
      </c>
      <c r="N2313">
        <v>273</v>
      </c>
      <c r="O2313">
        <v>10</v>
      </c>
      <c r="P2313">
        <v>5.9</v>
      </c>
      <c r="Q2313">
        <v>2.5000000000000001E-2</v>
      </c>
      <c r="R2313">
        <v>8</v>
      </c>
      <c r="S2313">
        <v>1.6</v>
      </c>
      <c r="T2313">
        <v>27</v>
      </c>
    </row>
    <row r="2314" spans="1:20" hidden="1" x14ac:dyDescent="0.3">
      <c r="A2314" t="s">
        <v>8910</v>
      </c>
      <c r="B2314" t="s">
        <v>8911</v>
      </c>
      <c r="C2314" s="1" t="str">
        <f t="shared" si="382"/>
        <v>21:0699</v>
      </c>
      <c r="D2314" s="1" t="str">
        <f t="shared" si="383"/>
        <v>21:0211</v>
      </c>
      <c r="E2314" t="s">
        <v>8912</v>
      </c>
      <c r="F2314" t="s">
        <v>8913</v>
      </c>
      <c r="H2314">
        <v>49.949778700000003</v>
      </c>
      <c r="I2314">
        <v>-92.379904600000003</v>
      </c>
      <c r="J2314" s="1" t="str">
        <f t="shared" si="384"/>
        <v>Fluid (lake)</v>
      </c>
      <c r="K2314" s="1" t="str">
        <f t="shared" si="385"/>
        <v>Untreated Water</v>
      </c>
      <c r="L2314">
        <v>15</v>
      </c>
      <c r="M2314" t="s">
        <v>63</v>
      </c>
      <c r="N2314">
        <v>274</v>
      </c>
      <c r="O2314">
        <v>10</v>
      </c>
      <c r="P2314">
        <v>6.1</v>
      </c>
      <c r="Q2314">
        <v>2.5000000000000001E-2</v>
      </c>
      <c r="R2314">
        <v>11</v>
      </c>
      <c r="S2314">
        <v>3.32</v>
      </c>
      <c r="T2314">
        <v>37</v>
      </c>
    </row>
    <row r="2315" spans="1:20" hidden="1" x14ac:dyDescent="0.3">
      <c r="A2315" t="s">
        <v>8914</v>
      </c>
      <c r="B2315" t="s">
        <v>8915</v>
      </c>
      <c r="C2315" s="1" t="str">
        <f t="shared" si="382"/>
        <v>21:0699</v>
      </c>
      <c r="D2315" s="1" t="str">
        <f t="shared" si="383"/>
        <v>21:0211</v>
      </c>
      <c r="E2315" t="s">
        <v>8916</v>
      </c>
      <c r="F2315" t="s">
        <v>8917</v>
      </c>
      <c r="H2315">
        <v>49.942244199999998</v>
      </c>
      <c r="I2315">
        <v>-92.398856499999994</v>
      </c>
      <c r="J2315" s="1" t="str">
        <f t="shared" si="384"/>
        <v>Fluid (lake)</v>
      </c>
      <c r="K2315" s="1" t="str">
        <f t="shared" si="385"/>
        <v>Untreated Water</v>
      </c>
      <c r="L2315">
        <v>15</v>
      </c>
      <c r="M2315" t="s">
        <v>68</v>
      </c>
      <c r="N2315">
        <v>275</v>
      </c>
      <c r="O2315">
        <v>10</v>
      </c>
      <c r="P2315">
        <v>6.1</v>
      </c>
      <c r="Q2315">
        <v>2.5000000000000001E-2</v>
      </c>
      <c r="R2315">
        <v>11</v>
      </c>
      <c r="S2315">
        <v>3.32</v>
      </c>
      <c r="T2315">
        <v>36</v>
      </c>
    </row>
    <row r="2316" spans="1:20" hidden="1" x14ac:dyDescent="0.3">
      <c r="A2316" t="s">
        <v>8918</v>
      </c>
      <c r="B2316" t="s">
        <v>8919</v>
      </c>
      <c r="C2316" s="1" t="str">
        <f t="shared" si="382"/>
        <v>21:0699</v>
      </c>
      <c r="D2316" s="1" t="str">
        <f t="shared" si="383"/>
        <v>21:0211</v>
      </c>
      <c r="E2316" t="s">
        <v>8920</v>
      </c>
      <c r="F2316" t="s">
        <v>8921</v>
      </c>
      <c r="H2316">
        <v>49.916643299999997</v>
      </c>
      <c r="I2316">
        <v>-92.384115899999998</v>
      </c>
      <c r="J2316" s="1" t="str">
        <f t="shared" si="384"/>
        <v>Fluid (lake)</v>
      </c>
      <c r="K2316" s="1" t="str">
        <f t="shared" si="385"/>
        <v>Untreated Water</v>
      </c>
      <c r="L2316">
        <v>15</v>
      </c>
      <c r="M2316" t="s">
        <v>73</v>
      </c>
      <c r="N2316">
        <v>276</v>
      </c>
      <c r="O2316">
        <v>20</v>
      </c>
      <c r="P2316">
        <v>5.6</v>
      </c>
      <c r="Q2316">
        <v>2.5000000000000001E-2</v>
      </c>
      <c r="R2316">
        <v>3.3</v>
      </c>
      <c r="S2316">
        <v>0.92</v>
      </c>
      <c r="T2316">
        <v>7</v>
      </c>
    </row>
    <row r="2317" spans="1:20" hidden="1" x14ac:dyDescent="0.3">
      <c r="A2317" t="s">
        <v>8922</v>
      </c>
      <c r="B2317" t="s">
        <v>8923</v>
      </c>
      <c r="C2317" s="1" t="str">
        <f t="shared" si="382"/>
        <v>21:0699</v>
      </c>
      <c r="D2317" s="1" t="str">
        <f t="shared" si="383"/>
        <v>21:0211</v>
      </c>
      <c r="E2317" t="s">
        <v>8924</v>
      </c>
      <c r="F2317" t="s">
        <v>8925</v>
      </c>
      <c r="H2317">
        <v>49.915748499999999</v>
      </c>
      <c r="I2317">
        <v>-92.424715500000005</v>
      </c>
      <c r="J2317" s="1" t="str">
        <f t="shared" si="384"/>
        <v>Fluid (lake)</v>
      </c>
      <c r="K2317" s="1" t="str">
        <f t="shared" si="385"/>
        <v>Untreated Water</v>
      </c>
      <c r="L2317">
        <v>15</v>
      </c>
      <c r="M2317" t="s">
        <v>78</v>
      </c>
      <c r="N2317">
        <v>277</v>
      </c>
      <c r="O2317">
        <v>20</v>
      </c>
      <c r="P2317">
        <v>6.3</v>
      </c>
      <c r="Q2317">
        <v>2.5000000000000001E-2</v>
      </c>
      <c r="R2317">
        <v>16</v>
      </c>
      <c r="S2317">
        <v>3.72</v>
      </c>
      <c r="T2317">
        <v>55</v>
      </c>
    </row>
    <row r="2318" spans="1:20" hidden="1" x14ac:dyDescent="0.3">
      <c r="A2318" t="s">
        <v>8926</v>
      </c>
      <c r="B2318" t="s">
        <v>8927</v>
      </c>
      <c r="C2318" s="1" t="str">
        <f t="shared" si="382"/>
        <v>21:0699</v>
      </c>
      <c r="D2318" s="1" t="str">
        <f t="shared" si="383"/>
        <v>21:0211</v>
      </c>
      <c r="E2318" t="s">
        <v>8928</v>
      </c>
      <c r="F2318" t="s">
        <v>8929</v>
      </c>
      <c r="H2318">
        <v>49.947914900000001</v>
      </c>
      <c r="I2318">
        <v>-92.457632700000005</v>
      </c>
      <c r="J2318" s="1" t="str">
        <f t="shared" si="384"/>
        <v>Fluid (lake)</v>
      </c>
      <c r="K2318" s="1" t="str">
        <f t="shared" si="385"/>
        <v>Untreated Water</v>
      </c>
      <c r="L2318">
        <v>15</v>
      </c>
      <c r="M2318" t="s">
        <v>83</v>
      </c>
      <c r="N2318">
        <v>278</v>
      </c>
      <c r="O2318">
        <v>20</v>
      </c>
      <c r="P2318">
        <v>6.2</v>
      </c>
      <c r="Q2318">
        <v>2.5000000000000001E-2</v>
      </c>
      <c r="R2318">
        <v>11</v>
      </c>
      <c r="S2318">
        <v>3.2</v>
      </c>
      <c r="T2318">
        <v>38</v>
      </c>
    </row>
    <row r="2319" spans="1:20" hidden="1" x14ac:dyDescent="0.3">
      <c r="A2319" t="s">
        <v>8930</v>
      </c>
      <c r="B2319" t="s">
        <v>8931</v>
      </c>
      <c r="C2319" s="1" t="str">
        <f t="shared" si="382"/>
        <v>21:0699</v>
      </c>
      <c r="D2319" s="1" t="str">
        <f t="shared" si="383"/>
        <v>21:0211</v>
      </c>
      <c r="E2319" t="s">
        <v>8932</v>
      </c>
      <c r="F2319" t="s">
        <v>8933</v>
      </c>
      <c r="H2319">
        <v>49.9342975</v>
      </c>
      <c r="I2319">
        <v>-92.532946199999998</v>
      </c>
      <c r="J2319" s="1" t="str">
        <f t="shared" si="384"/>
        <v>Fluid (lake)</v>
      </c>
      <c r="K2319" s="1" t="str">
        <f t="shared" si="385"/>
        <v>Untreated Water</v>
      </c>
      <c r="L2319">
        <v>15</v>
      </c>
      <c r="M2319" t="s">
        <v>88</v>
      </c>
      <c r="N2319">
        <v>279</v>
      </c>
      <c r="O2319">
        <v>10</v>
      </c>
      <c r="P2319">
        <v>7.6</v>
      </c>
      <c r="Q2319">
        <v>0.17</v>
      </c>
      <c r="R2319">
        <v>17</v>
      </c>
      <c r="S2319">
        <v>4.4000000000000004</v>
      </c>
      <c r="T2319">
        <v>59</v>
      </c>
    </row>
    <row r="2320" spans="1:20" hidden="1" x14ac:dyDescent="0.3">
      <c r="A2320" t="s">
        <v>8934</v>
      </c>
      <c r="B2320" t="s">
        <v>8935</v>
      </c>
      <c r="C2320" s="1" t="str">
        <f t="shared" si="382"/>
        <v>21:0699</v>
      </c>
      <c r="D2320" s="1" t="str">
        <f t="shared" si="383"/>
        <v>21:0211</v>
      </c>
      <c r="E2320" t="s">
        <v>8936</v>
      </c>
      <c r="F2320" t="s">
        <v>8937</v>
      </c>
      <c r="H2320">
        <v>49.953708200000001</v>
      </c>
      <c r="I2320">
        <v>-92.544845100000003</v>
      </c>
      <c r="J2320" s="1" t="str">
        <f t="shared" si="384"/>
        <v>Fluid (lake)</v>
      </c>
      <c r="K2320" s="1" t="str">
        <f t="shared" si="385"/>
        <v>Untreated Water</v>
      </c>
      <c r="L2320">
        <v>15</v>
      </c>
      <c r="M2320" t="s">
        <v>93</v>
      </c>
      <c r="N2320">
        <v>280</v>
      </c>
      <c r="O2320">
        <v>10</v>
      </c>
      <c r="P2320">
        <v>6.2</v>
      </c>
      <c r="Q2320">
        <v>2.5000000000000001E-2</v>
      </c>
      <c r="R2320">
        <v>13</v>
      </c>
      <c r="S2320">
        <v>3.2</v>
      </c>
      <c r="T2320">
        <v>43</v>
      </c>
    </row>
    <row r="2321" spans="1:20" hidden="1" x14ac:dyDescent="0.3">
      <c r="A2321" t="s">
        <v>8938</v>
      </c>
      <c r="B2321" t="s">
        <v>8939</v>
      </c>
      <c r="C2321" s="1" t="str">
        <f t="shared" si="382"/>
        <v>21:0699</v>
      </c>
      <c r="D2321" s="1" t="str">
        <f t="shared" si="383"/>
        <v>21:0211</v>
      </c>
      <c r="E2321" t="s">
        <v>8940</v>
      </c>
      <c r="F2321" t="s">
        <v>8941</v>
      </c>
      <c r="H2321">
        <v>49.9703716</v>
      </c>
      <c r="I2321">
        <v>-92.565158999999994</v>
      </c>
      <c r="J2321" s="1" t="str">
        <f t="shared" si="384"/>
        <v>Fluid (lake)</v>
      </c>
      <c r="K2321" s="1" t="str">
        <f t="shared" si="385"/>
        <v>Untreated Water</v>
      </c>
      <c r="L2321">
        <v>15</v>
      </c>
      <c r="M2321" t="s">
        <v>98</v>
      </c>
      <c r="N2321">
        <v>281</v>
      </c>
      <c r="O2321">
        <v>10</v>
      </c>
      <c r="P2321">
        <v>6.2</v>
      </c>
      <c r="Q2321">
        <v>2.5000000000000001E-2</v>
      </c>
      <c r="R2321">
        <v>14</v>
      </c>
      <c r="S2321">
        <v>3.32</v>
      </c>
      <c r="T2321">
        <v>52</v>
      </c>
    </row>
    <row r="2322" spans="1:20" hidden="1" x14ac:dyDescent="0.3">
      <c r="A2322" t="s">
        <v>8942</v>
      </c>
      <c r="B2322" t="s">
        <v>8943</v>
      </c>
      <c r="C2322" s="1" t="str">
        <f t="shared" si="382"/>
        <v>21:0699</v>
      </c>
      <c r="D2322" s="1" t="str">
        <f>HYPERLINK("https://geochem.nrcan.gc.ca/cdogs/content/svy/svy_e.htm", "")</f>
        <v/>
      </c>
      <c r="G2322" s="1" t="str">
        <f>HYPERLINK("https://geochem.nrcan.gc.ca/cdogs/content/cr_/cr_00082_e.htm", "82")</f>
        <v>82</v>
      </c>
      <c r="J2322" t="s">
        <v>46</v>
      </c>
      <c r="K2322" t="s">
        <v>47</v>
      </c>
      <c r="L2322">
        <v>15</v>
      </c>
      <c r="M2322" t="s">
        <v>48</v>
      </c>
      <c r="N2322">
        <v>282</v>
      </c>
      <c r="O2322">
        <v>50</v>
      </c>
      <c r="P2322">
        <v>6.1</v>
      </c>
      <c r="Q2322">
        <v>0.48</v>
      </c>
      <c r="R2322">
        <v>17</v>
      </c>
      <c r="S2322">
        <v>2.48</v>
      </c>
      <c r="T2322">
        <v>36</v>
      </c>
    </row>
    <row r="2323" spans="1:20" hidden="1" x14ac:dyDescent="0.3">
      <c r="A2323" t="s">
        <v>8944</v>
      </c>
      <c r="B2323" t="s">
        <v>8945</v>
      </c>
      <c r="C2323" s="1" t="str">
        <f t="shared" si="382"/>
        <v>21:0699</v>
      </c>
      <c r="D2323" s="1" t="str">
        <f t="shared" ref="D2323:D2341" si="386">HYPERLINK("https://geochem.nrcan.gc.ca/cdogs/content/svy/svy210211_e.htm", "21:0211")</f>
        <v>21:0211</v>
      </c>
      <c r="E2323" t="s">
        <v>8946</v>
      </c>
      <c r="F2323" t="s">
        <v>8947</v>
      </c>
      <c r="H2323">
        <v>49.947901000000002</v>
      </c>
      <c r="I2323">
        <v>-92.631066200000006</v>
      </c>
      <c r="J2323" s="1" t="str">
        <f t="shared" ref="J2323:J2341" si="387">HYPERLINK("https://geochem.nrcan.gc.ca/cdogs/content/kwd/kwd020016_e.htm", "Fluid (lake)")</f>
        <v>Fluid (lake)</v>
      </c>
      <c r="K2323" s="1" t="str">
        <f t="shared" ref="K2323:K2341" si="388">HYPERLINK("https://geochem.nrcan.gc.ca/cdogs/content/kwd/kwd080007_e.htm", "Untreated Water")</f>
        <v>Untreated Water</v>
      </c>
      <c r="L2323">
        <v>15</v>
      </c>
      <c r="M2323" t="s">
        <v>103</v>
      </c>
      <c r="N2323">
        <v>283</v>
      </c>
      <c r="O2323">
        <v>20</v>
      </c>
      <c r="P2323">
        <v>5.9</v>
      </c>
      <c r="Q2323">
        <v>2.5000000000000001E-2</v>
      </c>
      <c r="R2323">
        <v>6.5</v>
      </c>
      <c r="S2323">
        <v>1.68</v>
      </c>
      <c r="T2323">
        <v>21</v>
      </c>
    </row>
    <row r="2324" spans="1:20" hidden="1" x14ac:dyDescent="0.3">
      <c r="A2324" t="s">
        <v>8948</v>
      </c>
      <c r="B2324" t="s">
        <v>8949</v>
      </c>
      <c r="C2324" s="1" t="str">
        <f t="shared" si="382"/>
        <v>21:0699</v>
      </c>
      <c r="D2324" s="1" t="str">
        <f t="shared" si="386"/>
        <v>21:0211</v>
      </c>
      <c r="E2324" t="s">
        <v>8950</v>
      </c>
      <c r="F2324" t="s">
        <v>8951</v>
      </c>
      <c r="H2324">
        <v>49.904890100000003</v>
      </c>
      <c r="I2324">
        <v>-92.582959399999993</v>
      </c>
      <c r="J2324" s="1" t="str">
        <f t="shared" si="387"/>
        <v>Fluid (lake)</v>
      </c>
      <c r="K2324" s="1" t="str">
        <f t="shared" si="388"/>
        <v>Untreated Water</v>
      </c>
      <c r="L2324">
        <v>15</v>
      </c>
      <c r="M2324" t="s">
        <v>108</v>
      </c>
      <c r="N2324">
        <v>284</v>
      </c>
      <c r="O2324">
        <v>20</v>
      </c>
      <c r="P2324">
        <v>6.2</v>
      </c>
      <c r="Q2324">
        <v>0.19</v>
      </c>
      <c r="R2324">
        <v>17</v>
      </c>
      <c r="S2324">
        <v>4.5999999999999996</v>
      </c>
      <c r="T2324">
        <v>60</v>
      </c>
    </row>
    <row r="2325" spans="1:20" hidden="1" x14ac:dyDescent="0.3">
      <c r="A2325" t="s">
        <v>8952</v>
      </c>
      <c r="B2325" t="s">
        <v>8953</v>
      </c>
      <c r="C2325" s="1" t="str">
        <f t="shared" si="382"/>
        <v>21:0699</v>
      </c>
      <c r="D2325" s="1" t="str">
        <f t="shared" si="386"/>
        <v>21:0211</v>
      </c>
      <c r="E2325" t="s">
        <v>8954</v>
      </c>
      <c r="F2325" t="s">
        <v>8955</v>
      </c>
      <c r="H2325">
        <v>49.894468500000002</v>
      </c>
      <c r="I2325">
        <v>-92.670486100000005</v>
      </c>
      <c r="J2325" s="1" t="str">
        <f t="shared" si="387"/>
        <v>Fluid (lake)</v>
      </c>
      <c r="K2325" s="1" t="str">
        <f t="shared" si="388"/>
        <v>Untreated Water</v>
      </c>
      <c r="L2325">
        <v>15</v>
      </c>
      <c r="M2325" t="s">
        <v>113</v>
      </c>
      <c r="N2325">
        <v>285</v>
      </c>
      <c r="O2325">
        <v>20</v>
      </c>
      <c r="P2325">
        <v>6.4</v>
      </c>
      <c r="Q2325">
        <v>0.19</v>
      </c>
      <c r="R2325">
        <v>17</v>
      </c>
      <c r="S2325">
        <v>4.5999999999999996</v>
      </c>
      <c r="T2325">
        <v>59</v>
      </c>
    </row>
    <row r="2326" spans="1:20" hidden="1" x14ac:dyDescent="0.3">
      <c r="A2326" t="s">
        <v>8956</v>
      </c>
      <c r="B2326" t="s">
        <v>8957</v>
      </c>
      <c r="C2326" s="1" t="str">
        <f t="shared" si="382"/>
        <v>21:0699</v>
      </c>
      <c r="D2326" s="1" t="str">
        <f t="shared" si="386"/>
        <v>21:0211</v>
      </c>
      <c r="E2326" t="s">
        <v>8958</v>
      </c>
      <c r="F2326" t="s">
        <v>8959</v>
      </c>
      <c r="H2326">
        <v>49.932433000000003</v>
      </c>
      <c r="I2326">
        <v>-92.7373051</v>
      </c>
      <c r="J2326" s="1" t="str">
        <f t="shared" si="387"/>
        <v>Fluid (lake)</v>
      </c>
      <c r="K2326" s="1" t="str">
        <f t="shared" si="388"/>
        <v>Untreated Water</v>
      </c>
      <c r="L2326">
        <v>16</v>
      </c>
      <c r="M2326" t="s">
        <v>24</v>
      </c>
      <c r="N2326">
        <v>286</v>
      </c>
      <c r="O2326">
        <v>10</v>
      </c>
      <c r="P2326">
        <v>6</v>
      </c>
      <c r="Q2326">
        <v>2.5000000000000001E-2</v>
      </c>
      <c r="R2326">
        <v>6.5</v>
      </c>
      <c r="S2326">
        <v>2.2799999999999998</v>
      </c>
      <c r="T2326">
        <v>16</v>
      </c>
    </row>
    <row r="2327" spans="1:20" hidden="1" x14ac:dyDescent="0.3">
      <c r="A2327" t="s">
        <v>8960</v>
      </c>
      <c r="B2327" t="s">
        <v>8961</v>
      </c>
      <c r="C2327" s="1" t="str">
        <f t="shared" si="382"/>
        <v>21:0699</v>
      </c>
      <c r="D2327" s="1" t="str">
        <f t="shared" si="386"/>
        <v>21:0211</v>
      </c>
      <c r="E2327" t="s">
        <v>8958</v>
      </c>
      <c r="F2327" t="s">
        <v>8962</v>
      </c>
      <c r="H2327">
        <v>49.932433000000003</v>
      </c>
      <c r="I2327">
        <v>-92.7373051</v>
      </c>
      <c r="J2327" s="1" t="str">
        <f t="shared" si="387"/>
        <v>Fluid (lake)</v>
      </c>
      <c r="K2327" s="1" t="str">
        <f t="shared" si="388"/>
        <v>Untreated Water</v>
      </c>
      <c r="L2327">
        <v>16</v>
      </c>
      <c r="M2327" t="s">
        <v>28</v>
      </c>
      <c r="N2327">
        <v>287</v>
      </c>
      <c r="O2327">
        <v>20</v>
      </c>
      <c r="P2327">
        <v>5.9</v>
      </c>
      <c r="Q2327">
        <v>2.5000000000000001E-2</v>
      </c>
      <c r="R2327">
        <v>6.7</v>
      </c>
      <c r="S2327">
        <v>2.12</v>
      </c>
      <c r="T2327">
        <v>16</v>
      </c>
    </row>
    <row r="2328" spans="1:20" hidden="1" x14ac:dyDescent="0.3">
      <c r="A2328" t="s">
        <v>8963</v>
      </c>
      <c r="B2328" t="s">
        <v>8964</v>
      </c>
      <c r="C2328" s="1" t="str">
        <f t="shared" si="382"/>
        <v>21:0699</v>
      </c>
      <c r="D2328" s="1" t="str">
        <f t="shared" si="386"/>
        <v>21:0211</v>
      </c>
      <c r="E2328" t="s">
        <v>8965</v>
      </c>
      <c r="F2328" t="s">
        <v>8966</v>
      </c>
      <c r="H2328">
        <v>49.9209903</v>
      </c>
      <c r="I2328">
        <v>-92.765730099999999</v>
      </c>
      <c r="J2328" s="1" t="str">
        <f t="shared" si="387"/>
        <v>Fluid (lake)</v>
      </c>
      <c r="K2328" s="1" t="str">
        <f t="shared" si="388"/>
        <v>Untreated Water</v>
      </c>
      <c r="L2328">
        <v>16</v>
      </c>
      <c r="M2328" t="s">
        <v>33</v>
      </c>
      <c r="N2328">
        <v>288</v>
      </c>
      <c r="O2328">
        <v>10</v>
      </c>
      <c r="P2328">
        <v>5.3</v>
      </c>
      <c r="Q2328">
        <v>2.5000000000000001E-2</v>
      </c>
      <c r="R2328">
        <v>1.5</v>
      </c>
      <c r="S2328">
        <v>0.4</v>
      </c>
      <c r="T2328">
        <v>3</v>
      </c>
    </row>
    <row r="2329" spans="1:20" hidden="1" x14ac:dyDescent="0.3">
      <c r="A2329" t="s">
        <v>8967</v>
      </c>
      <c r="B2329" t="s">
        <v>8968</v>
      </c>
      <c r="C2329" s="1" t="str">
        <f t="shared" si="382"/>
        <v>21:0699</v>
      </c>
      <c r="D2329" s="1" t="str">
        <f t="shared" si="386"/>
        <v>21:0211</v>
      </c>
      <c r="E2329" t="s">
        <v>8969</v>
      </c>
      <c r="F2329" t="s">
        <v>8970</v>
      </c>
      <c r="H2329">
        <v>49.877518100000003</v>
      </c>
      <c r="I2329">
        <v>-92.716113800000002</v>
      </c>
      <c r="J2329" s="1" t="str">
        <f t="shared" si="387"/>
        <v>Fluid (lake)</v>
      </c>
      <c r="K2329" s="1" t="str">
        <f t="shared" si="388"/>
        <v>Untreated Water</v>
      </c>
      <c r="L2329">
        <v>16</v>
      </c>
      <c r="M2329" t="s">
        <v>38</v>
      </c>
      <c r="N2329">
        <v>289</v>
      </c>
      <c r="O2329">
        <v>10</v>
      </c>
      <c r="P2329">
        <v>6.2</v>
      </c>
      <c r="Q2329">
        <v>0.15</v>
      </c>
      <c r="R2329">
        <v>17</v>
      </c>
      <c r="S2329">
        <v>4.5999999999999996</v>
      </c>
      <c r="T2329">
        <v>64</v>
      </c>
    </row>
    <row r="2330" spans="1:20" hidden="1" x14ac:dyDescent="0.3">
      <c r="A2330" t="s">
        <v>8971</v>
      </c>
      <c r="B2330" t="s">
        <v>8972</v>
      </c>
      <c r="C2330" s="1" t="str">
        <f t="shared" si="382"/>
        <v>21:0699</v>
      </c>
      <c r="D2330" s="1" t="str">
        <f t="shared" si="386"/>
        <v>21:0211</v>
      </c>
      <c r="E2330" t="s">
        <v>8973</v>
      </c>
      <c r="F2330" t="s">
        <v>8974</v>
      </c>
      <c r="H2330">
        <v>49.857012599999997</v>
      </c>
      <c r="I2330">
        <v>-92.760544600000003</v>
      </c>
      <c r="J2330" s="1" t="str">
        <f t="shared" si="387"/>
        <v>Fluid (lake)</v>
      </c>
      <c r="K2330" s="1" t="str">
        <f t="shared" si="388"/>
        <v>Untreated Water</v>
      </c>
      <c r="L2330">
        <v>16</v>
      </c>
      <c r="M2330" t="s">
        <v>43</v>
      </c>
      <c r="N2330">
        <v>290</v>
      </c>
      <c r="O2330">
        <v>20</v>
      </c>
      <c r="P2330">
        <v>6.2</v>
      </c>
      <c r="Q2330">
        <v>0.17</v>
      </c>
      <c r="R2330">
        <v>18</v>
      </c>
      <c r="S2330">
        <v>6.4</v>
      </c>
      <c r="T2330">
        <v>72</v>
      </c>
    </row>
    <row r="2331" spans="1:20" hidden="1" x14ac:dyDescent="0.3">
      <c r="A2331" t="s">
        <v>8975</v>
      </c>
      <c r="B2331" t="s">
        <v>8976</v>
      </c>
      <c r="C2331" s="1" t="str">
        <f t="shared" si="382"/>
        <v>21:0699</v>
      </c>
      <c r="D2331" s="1" t="str">
        <f t="shared" si="386"/>
        <v>21:0211</v>
      </c>
      <c r="E2331" t="s">
        <v>8977</v>
      </c>
      <c r="F2331" t="s">
        <v>8978</v>
      </c>
      <c r="H2331">
        <v>49.805756500000001</v>
      </c>
      <c r="I2331">
        <v>-92.784854300000006</v>
      </c>
      <c r="J2331" s="1" t="str">
        <f t="shared" si="387"/>
        <v>Fluid (lake)</v>
      </c>
      <c r="K2331" s="1" t="str">
        <f t="shared" si="388"/>
        <v>Untreated Water</v>
      </c>
      <c r="L2331">
        <v>16</v>
      </c>
      <c r="M2331" t="s">
        <v>53</v>
      </c>
      <c r="N2331">
        <v>291</v>
      </c>
      <c r="O2331">
        <v>30</v>
      </c>
      <c r="P2331">
        <v>6.4</v>
      </c>
      <c r="Q2331">
        <v>2.5000000000000001E-2</v>
      </c>
      <c r="R2331">
        <v>23</v>
      </c>
      <c r="S2331">
        <v>6.8</v>
      </c>
      <c r="T2331">
        <v>91</v>
      </c>
    </row>
    <row r="2332" spans="1:20" hidden="1" x14ac:dyDescent="0.3">
      <c r="A2332" t="s">
        <v>8979</v>
      </c>
      <c r="B2332" t="s">
        <v>8980</v>
      </c>
      <c r="C2332" s="1" t="str">
        <f t="shared" si="382"/>
        <v>21:0699</v>
      </c>
      <c r="D2332" s="1" t="str">
        <f t="shared" si="386"/>
        <v>21:0211</v>
      </c>
      <c r="E2332" t="s">
        <v>8981</v>
      </c>
      <c r="F2332" t="s">
        <v>8982</v>
      </c>
      <c r="H2332">
        <v>49.777665599999999</v>
      </c>
      <c r="I2332">
        <v>-92.815285599999996</v>
      </c>
      <c r="J2332" s="1" t="str">
        <f t="shared" si="387"/>
        <v>Fluid (lake)</v>
      </c>
      <c r="K2332" s="1" t="str">
        <f t="shared" si="388"/>
        <v>Untreated Water</v>
      </c>
      <c r="L2332">
        <v>16</v>
      </c>
      <c r="M2332" t="s">
        <v>58</v>
      </c>
      <c r="N2332">
        <v>292</v>
      </c>
      <c r="O2332">
        <v>40</v>
      </c>
      <c r="P2332">
        <v>6.7</v>
      </c>
      <c r="Q2332">
        <v>0.48</v>
      </c>
      <c r="R2332">
        <v>30</v>
      </c>
      <c r="S2332">
        <v>7.8</v>
      </c>
      <c r="T2332">
        <v>100</v>
      </c>
    </row>
    <row r="2333" spans="1:20" hidden="1" x14ac:dyDescent="0.3">
      <c r="A2333" t="s">
        <v>8983</v>
      </c>
      <c r="B2333" t="s">
        <v>8984</v>
      </c>
      <c r="C2333" s="1" t="str">
        <f t="shared" si="382"/>
        <v>21:0699</v>
      </c>
      <c r="D2333" s="1" t="str">
        <f t="shared" si="386"/>
        <v>21:0211</v>
      </c>
      <c r="E2333" t="s">
        <v>8985</v>
      </c>
      <c r="F2333" t="s">
        <v>8986</v>
      </c>
      <c r="H2333">
        <v>49.766273400000003</v>
      </c>
      <c r="I2333">
        <v>-92.888314899999997</v>
      </c>
      <c r="J2333" s="1" t="str">
        <f t="shared" si="387"/>
        <v>Fluid (lake)</v>
      </c>
      <c r="K2333" s="1" t="str">
        <f t="shared" si="388"/>
        <v>Untreated Water</v>
      </c>
      <c r="L2333">
        <v>16</v>
      </c>
      <c r="M2333" t="s">
        <v>63</v>
      </c>
      <c r="N2333">
        <v>293</v>
      </c>
      <c r="O2333">
        <v>20</v>
      </c>
      <c r="P2333">
        <v>6.2</v>
      </c>
      <c r="Q2333">
        <v>2.5000000000000001E-2</v>
      </c>
      <c r="R2333">
        <v>17</v>
      </c>
      <c r="S2333">
        <v>3.32</v>
      </c>
      <c r="T2333">
        <v>53</v>
      </c>
    </row>
    <row r="2334" spans="1:20" hidden="1" x14ac:dyDescent="0.3">
      <c r="A2334" t="s">
        <v>8987</v>
      </c>
      <c r="B2334" t="s">
        <v>8988</v>
      </c>
      <c r="C2334" s="1" t="str">
        <f t="shared" si="382"/>
        <v>21:0699</v>
      </c>
      <c r="D2334" s="1" t="str">
        <f t="shared" si="386"/>
        <v>21:0211</v>
      </c>
      <c r="E2334" t="s">
        <v>8989</v>
      </c>
      <c r="F2334" t="s">
        <v>8990</v>
      </c>
      <c r="H2334">
        <v>49.750317099999997</v>
      </c>
      <c r="I2334">
        <v>-92.920890299999996</v>
      </c>
      <c r="J2334" s="1" t="str">
        <f t="shared" si="387"/>
        <v>Fluid (lake)</v>
      </c>
      <c r="K2334" s="1" t="str">
        <f t="shared" si="388"/>
        <v>Untreated Water</v>
      </c>
      <c r="L2334">
        <v>16</v>
      </c>
      <c r="M2334" t="s">
        <v>68</v>
      </c>
      <c r="N2334">
        <v>294</v>
      </c>
      <c r="O2334">
        <v>20</v>
      </c>
      <c r="P2334">
        <v>6.9</v>
      </c>
      <c r="Q2334">
        <v>0.48</v>
      </c>
      <c r="R2334">
        <v>29</v>
      </c>
      <c r="S2334">
        <v>5.4</v>
      </c>
      <c r="T2334">
        <v>91</v>
      </c>
    </row>
    <row r="2335" spans="1:20" hidden="1" x14ac:dyDescent="0.3">
      <c r="A2335" t="s">
        <v>8991</v>
      </c>
      <c r="B2335" t="s">
        <v>8992</v>
      </c>
      <c r="C2335" s="1" t="str">
        <f t="shared" si="382"/>
        <v>21:0699</v>
      </c>
      <c r="D2335" s="1" t="str">
        <f t="shared" si="386"/>
        <v>21:0211</v>
      </c>
      <c r="E2335" t="s">
        <v>8993</v>
      </c>
      <c r="F2335" t="s">
        <v>8994</v>
      </c>
      <c r="H2335">
        <v>49.746984099999999</v>
      </c>
      <c r="I2335">
        <v>-92.966785299999998</v>
      </c>
      <c r="J2335" s="1" t="str">
        <f t="shared" si="387"/>
        <v>Fluid (lake)</v>
      </c>
      <c r="K2335" s="1" t="str">
        <f t="shared" si="388"/>
        <v>Untreated Water</v>
      </c>
      <c r="L2335">
        <v>16</v>
      </c>
      <c r="M2335" t="s">
        <v>73</v>
      </c>
      <c r="N2335">
        <v>295</v>
      </c>
      <c r="O2335">
        <v>30</v>
      </c>
      <c r="P2335">
        <v>6.5</v>
      </c>
      <c r="Q2335">
        <v>2.5000000000000001E-2</v>
      </c>
      <c r="R2335">
        <v>19</v>
      </c>
      <c r="S2335">
        <v>4.5999999999999996</v>
      </c>
      <c r="T2335">
        <v>64</v>
      </c>
    </row>
    <row r="2336" spans="1:20" hidden="1" x14ac:dyDescent="0.3">
      <c r="A2336" t="s">
        <v>8995</v>
      </c>
      <c r="B2336" t="s">
        <v>8996</v>
      </c>
      <c r="C2336" s="1" t="str">
        <f t="shared" si="382"/>
        <v>21:0699</v>
      </c>
      <c r="D2336" s="1" t="str">
        <f t="shared" si="386"/>
        <v>21:0211</v>
      </c>
      <c r="E2336" t="s">
        <v>8997</v>
      </c>
      <c r="F2336" t="s">
        <v>8998</v>
      </c>
      <c r="H2336">
        <v>49.712801800000001</v>
      </c>
      <c r="I2336">
        <v>-93.040352400000003</v>
      </c>
      <c r="J2336" s="1" t="str">
        <f t="shared" si="387"/>
        <v>Fluid (lake)</v>
      </c>
      <c r="K2336" s="1" t="str">
        <f t="shared" si="388"/>
        <v>Untreated Water</v>
      </c>
      <c r="L2336">
        <v>16</v>
      </c>
      <c r="M2336" t="s">
        <v>78</v>
      </c>
      <c r="N2336">
        <v>296</v>
      </c>
      <c r="O2336">
        <v>20</v>
      </c>
      <c r="P2336">
        <v>5.9</v>
      </c>
      <c r="Q2336">
        <v>2.5000000000000001E-2</v>
      </c>
      <c r="R2336">
        <v>6.7</v>
      </c>
      <c r="S2336">
        <v>1.88</v>
      </c>
      <c r="T2336">
        <v>22</v>
      </c>
    </row>
    <row r="2337" spans="1:20" hidden="1" x14ac:dyDescent="0.3">
      <c r="A2337" t="s">
        <v>8999</v>
      </c>
      <c r="B2337" t="s">
        <v>9000</v>
      </c>
      <c r="C2337" s="1" t="str">
        <f t="shared" si="382"/>
        <v>21:0699</v>
      </c>
      <c r="D2337" s="1" t="str">
        <f t="shared" si="386"/>
        <v>21:0211</v>
      </c>
      <c r="E2337" t="s">
        <v>9001</v>
      </c>
      <c r="F2337" t="s">
        <v>9002</v>
      </c>
      <c r="H2337">
        <v>49.737769</v>
      </c>
      <c r="I2337">
        <v>-93.180736400000001</v>
      </c>
      <c r="J2337" s="1" t="str">
        <f t="shared" si="387"/>
        <v>Fluid (lake)</v>
      </c>
      <c r="K2337" s="1" t="str">
        <f t="shared" si="388"/>
        <v>Untreated Water</v>
      </c>
      <c r="L2337">
        <v>16</v>
      </c>
      <c r="M2337" t="s">
        <v>83</v>
      </c>
      <c r="N2337">
        <v>297</v>
      </c>
      <c r="O2337">
        <v>30</v>
      </c>
      <c r="P2337">
        <v>5.8</v>
      </c>
      <c r="Q2337">
        <v>2.5000000000000001E-2</v>
      </c>
      <c r="R2337">
        <v>6</v>
      </c>
      <c r="S2337">
        <v>1.76</v>
      </c>
      <c r="T2337">
        <v>22</v>
      </c>
    </row>
    <row r="2338" spans="1:20" hidden="1" x14ac:dyDescent="0.3">
      <c r="A2338" t="s">
        <v>9003</v>
      </c>
      <c r="B2338" t="s">
        <v>9004</v>
      </c>
      <c r="C2338" s="1" t="str">
        <f t="shared" si="382"/>
        <v>21:0699</v>
      </c>
      <c r="D2338" s="1" t="str">
        <f t="shared" si="386"/>
        <v>21:0211</v>
      </c>
      <c r="E2338" t="s">
        <v>9005</v>
      </c>
      <c r="F2338" t="s">
        <v>9006</v>
      </c>
      <c r="H2338">
        <v>49.728988800000003</v>
      </c>
      <c r="I2338">
        <v>-93.213297699999998</v>
      </c>
      <c r="J2338" s="1" t="str">
        <f t="shared" si="387"/>
        <v>Fluid (lake)</v>
      </c>
      <c r="K2338" s="1" t="str">
        <f t="shared" si="388"/>
        <v>Untreated Water</v>
      </c>
      <c r="L2338">
        <v>16</v>
      </c>
      <c r="M2338" t="s">
        <v>88</v>
      </c>
      <c r="N2338">
        <v>298</v>
      </c>
      <c r="O2338">
        <v>10</v>
      </c>
      <c r="P2338">
        <v>5.8</v>
      </c>
      <c r="Q2338">
        <v>2.5000000000000001E-2</v>
      </c>
      <c r="R2338">
        <v>6</v>
      </c>
      <c r="S2338">
        <v>1.76</v>
      </c>
      <c r="T2338">
        <v>21</v>
      </c>
    </row>
    <row r="2339" spans="1:20" hidden="1" x14ac:dyDescent="0.3">
      <c r="A2339" t="s">
        <v>9007</v>
      </c>
      <c r="B2339" t="s">
        <v>9008</v>
      </c>
      <c r="C2339" s="1" t="str">
        <f t="shared" si="382"/>
        <v>21:0699</v>
      </c>
      <c r="D2339" s="1" t="str">
        <f t="shared" si="386"/>
        <v>21:0211</v>
      </c>
      <c r="E2339" t="s">
        <v>9009</v>
      </c>
      <c r="F2339" t="s">
        <v>9010</v>
      </c>
      <c r="H2339">
        <v>49.737972900000003</v>
      </c>
      <c r="I2339">
        <v>-93.236971600000004</v>
      </c>
      <c r="J2339" s="1" t="str">
        <f t="shared" si="387"/>
        <v>Fluid (lake)</v>
      </c>
      <c r="K2339" s="1" t="str">
        <f t="shared" si="388"/>
        <v>Untreated Water</v>
      </c>
      <c r="L2339">
        <v>16</v>
      </c>
      <c r="M2339" t="s">
        <v>93</v>
      </c>
      <c r="N2339">
        <v>299</v>
      </c>
      <c r="O2339">
        <v>10</v>
      </c>
      <c r="P2339">
        <v>5.8</v>
      </c>
      <c r="Q2339">
        <v>2.5000000000000001E-2</v>
      </c>
      <c r="R2339">
        <v>6.3</v>
      </c>
      <c r="S2339">
        <v>1.8</v>
      </c>
      <c r="T2339">
        <v>22</v>
      </c>
    </row>
    <row r="2340" spans="1:20" hidden="1" x14ac:dyDescent="0.3">
      <c r="A2340" t="s">
        <v>9011</v>
      </c>
      <c r="B2340" t="s">
        <v>9012</v>
      </c>
      <c r="C2340" s="1" t="str">
        <f t="shared" si="382"/>
        <v>21:0699</v>
      </c>
      <c r="D2340" s="1" t="str">
        <f t="shared" si="386"/>
        <v>21:0211</v>
      </c>
      <c r="E2340" t="s">
        <v>9013</v>
      </c>
      <c r="F2340" t="s">
        <v>9014</v>
      </c>
      <c r="H2340">
        <v>49.740029100000001</v>
      </c>
      <c r="I2340">
        <v>-93.293426600000004</v>
      </c>
      <c r="J2340" s="1" t="str">
        <f t="shared" si="387"/>
        <v>Fluid (lake)</v>
      </c>
      <c r="K2340" s="1" t="str">
        <f t="shared" si="388"/>
        <v>Untreated Water</v>
      </c>
      <c r="L2340">
        <v>16</v>
      </c>
      <c r="M2340" t="s">
        <v>98</v>
      </c>
      <c r="N2340">
        <v>300</v>
      </c>
      <c r="O2340">
        <v>10</v>
      </c>
      <c r="P2340">
        <v>5.8</v>
      </c>
      <c r="Q2340">
        <v>2.5000000000000001E-2</v>
      </c>
      <c r="R2340">
        <v>5.3</v>
      </c>
      <c r="S2340">
        <v>1.64</v>
      </c>
      <c r="T2340">
        <v>18</v>
      </c>
    </row>
    <row r="2341" spans="1:20" hidden="1" x14ac:dyDescent="0.3">
      <c r="A2341" t="s">
        <v>9015</v>
      </c>
      <c r="B2341" t="s">
        <v>9016</v>
      </c>
      <c r="C2341" s="1" t="str">
        <f t="shared" si="382"/>
        <v>21:0699</v>
      </c>
      <c r="D2341" s="1" t="str">
        <f t="shared" si="386"/>
        <v>21:0211</v>
      </c>
      <c r="E2341" t="s">
        <v>9017</v>
      </c>
      <c r="F2341" t="s">
        <v>9018</v>
      </c>
      <c r="H2341">
        <v>49.748453900000001</v>
      </c>
      <c r="I2341">
        <v>-93.372572300000002</v>
      </c>
      <c r="J2341" s="1" t="str">
        <f t="shared" si="387"/>
        <v>Fluid (lake)</v>
      </c>
      <c r="K2341" s="1" t="str">
        <f t="shared" si="388"/>
        <v>Untreated Water</v>
      </c>
      <c r="L2341">
        <v>16</v>
      </c>
      <c r="M2341" t="s">
        <v>103</v>
      </c>
      <c r="N2341">
        <v>301</v>
      </c>
      <c r="O2341">
        <v>10</v>
      </c>
      <c r="P2341">
        <v>5.7</v>
      </c>
      <c r="Q2341">
        <v>2.5000000000000001E-2</v>
      </c>
      <c r="R2341">
        <v>5.3</v>
      </c>
      <c r="S2341">
        <v>1.52</v>
      </c>
      <c r="T2341">
        <v>17</v>
      </c>
    </row>
    <row r="2342" spans="1:20" hidden="1" x14ac:dyDescent="0.3">
      <c r="A2342" t="s">
        <v>9019</v>
      </c>
      <c r="B2342" t="s">
        <v>9020</v>
      </c>
      <c r="C2342" s="1" t="str">
        <f t="shared" si="382"/>
        <v>21:0699</v>
      </c>
      <c r="D2342" s="1" t="str">
        <f>HYPERLINK("https://geochem.nrcan.gc.ca/cdogs/content/svy/svy_e.htm", "")</f>
        <v/>
      </c>
      <c r="G2342" s="1" t="str">
        <f>HYPERLINK("https://geochem.nrcan.gc.ca/cdogs/content/cr_/cr_00080_e.htm", "80")</f>
        <v>80</v>
      </c>
      <c r="J2342" t="s">
        <v>46</v>
      </c>
      <c r="K2342" t="s">
        <v>47</v>
      </c>
      <c r="L2342">
        <v>16</v>
      </c>
      <c r="M2342" t="s">
        <v>48</v>
      </c>
      <c r="N2342">
        <v>302</v>
      </c>
      <c r="O2342">
        <v>10</v>
      </c>
      <c r="P2342">
        <v>6</v>
      </c>
      <c r="Q2342">
        <v>0.21</v>
      </c>
      <c r="R2342">
        <v>14</v>
      </c>
      <c r="S2342">
        <v>2.2000000000000002</v>
      </c>
      <c r="T2342">
        <v>36</v>
      </c>
    </row>
    <row r="2343" spans="1:20" hidden="1" x14ac:dyDescent="0.3">
      <c r="A2343" t="s">
        <v>9021</v>
      </c>
      <c r="B2343" t="s">
        <v>9022</v>
      </c>
      <c r="C2343" s="1" t="str">
        <f t="shared" si="382"/>
        <v>21:0699</v>
      </c>
      <c r="D2343" s="1" t="str">
        <f t="shared" ref="D2343:D2360" si="389">HYPERLINK("https://geochem.nrcan.gc.ca/cdogs/content/svy/svy210211_e.htm", "21:0211")</f>
        <v>21:0211</v>
      </c>
      <c r="E2343" t="s">
        <v>9023</v>
      </c>
      <c r="F2343" t="s">
        <v>9024</v>
      </c>
      <c r="H2343">
        <v>49.719873</v>
      </c>
      <c r="I2343">
        <v>-93.374240299999997</v>
      </c>
      <c r="J2343" s="1" t="str">
        <f t="shared" ref="J2343:J2360" si="390">HYPERLINK("https://geochem.nrcan.gc.ca/cdogs/content/kwd/kwd020016_e.htm", "Fluid (lake)")</f>
        <v>Fluid (lake)</v>
      </c>
      <c r="K2343" s="1" t="str">
        <f t="shared" ref="K2343:K2360" si="391">HYPERLINK("https://geochem.nrcan.gc.ca/cdogs/content/kwd/kwd080007_e.htm", "Untreated Water")</f>
        <v>Untreated Water</v>
      </c>
      <c r="L2343">
        <v>16</v>
      </c>
      <c r="M2343" t="s">
        <v>108</v>
      </c>
      <c r="N2343">
        <v>303</v>
      </c>
      <c r="O2343">
        <v>20</v>
      </c>
      <c r="P2343">
        <v>5.8</v>
      </c>
      <c r="Q2343">
        <v>2.5000000000000001E-2</v>
      </c>
      <c r="R2343">
        <v>5.5</v>
      </c>
      <c r="S2343">
        <v>1.48</v>
      </c>
      <c r="T2343">
        <v>18</v>
      </c>
    </row>
    <row r="2344" spans="1:20" hidden="1" x14ac:dyDescent="0.3">
      <c r="A2344" t="s">
        <v>9025</v>
      </c>
      <c r="B2344" t="s">
        <v>9026</v>
      </c>
      <c r="C2344" s="1" t="str">
        <f t="shared" si="382"/>
        <v>21:0699</v>
      </c>
      <c r="D2344" s="1" t="str">
        <f t="shared" si="389"/>
        <v>21:0211</v>
      </c>
      <c r="E2344" t="s">
        <v>9027</v>
      </c>
      <c r="F2344" t="s">
        <v>9028</v>
      </c>
      <c r="H2344">
        <v>49.713424600000003</v>
      </c>
      <c r="I2344">
        <v>-93.428482599999995</v>
      </c>
      <c r="J2344" s="1" t="str">
        <f t="shared" si="390"/>
        <v>Fluid (lake)</v>
      </c>
      <c r="K2344" s="1" t="str">
        <f t="shared" si="391"/>
        <v>Untreated Water</v>
      </c>
      <c r="L2344">
        <v>16</v>
      </c>
      <c r="M2344" t="s">
        <v>113</v>
      </c>
      <c r="N2344">
        <v>304</v>
      </c>
      <c r="O2344">
        <v>10</v>
      </c>
      <c r="P2344">
        <v>5.6</v>
      </c>
      <c r="Q2344">
        <v>0.37</v>
      </c>
      <c r="R2344">
        <v>2.7</v>
      </c>
      <c r="S2344">
        <v>0.96</v>
      </c>
      <c r="T2344">
        <v>7</v>
      </c>
    </row>
    <row r="2345" spans="1:20" hidden="1" x14ac:dyDescent="0.3">
      <c r="A2345" t="s">
        <v>9029</v>
      </c>
      <c r="B2345" t="s">
        <v>9030</v>
      </c>
      <c r="C2345" s="1" t="str">
        <f t="shared" si="382"/>
        <v>21:0699</v>
      </c>
      <c r="D2345" s="1" t="str">
        <f t="shared" si="389"/>
        <v>21:0211</v>
      </c>
      <c r="E2345" t="s">
        <v>9031</v>
      </c>
      <c r="F2345" t="s">
        <v>9032</v>
      </c>
      <c r="H2345">
        <v>49.706011500000002</v>
      </c>
      <c r="I2345">
        <v>-93.485779899999997</v>
      </c>
      <c r="J2345" s="1" t="str">
        <f t="shared" si="390"/>
        <v>Fluid (lake)</v>
      </c>
      <c r="K2345" s="1" t="str">
        <f t="shared" si="391"/>
        <v>Untreated Water</v>
      </c>
      <c r="L2345">
        <v>17</v>
      </c>
      <c r="M2345" t="s">
        <v>33</v>
      </c>
      <c r="N2345">
        <v>305</v>
      </c>
      <c r="O2345">
        <v>10</v>
      </c>
      <c r="P2345">
        <v>5.5</v>
      </c>
      <c r="Q2345">
        <v>0.13</v>
      </c>
      <c r="R2345">
        <v>2.5</v>
      </c>
      <c r="S2345">
        <v>0.8</v>
      </c>
      <c r="T2345">
        <v>7</v>
      </c>
    </row>
    <row r="2346" spans="1:20" hidden="1" x14ac:dyDescent="0.3">
      <c r="A2346" t="s">
        <v>9033</v>
      </c>
      <c r="B2346" t="s">
        <v>9034</v>
      </c>
      <c r="C2346" s="1" t="str">
        <f t="shared" si="382"/>
        <v>21:0699</v>
      </c>
      <c r="D2346" s="1" t="str">
        <f t="shared" si="389"/>
        <v>21:0211</v>
      </c>
      <c r="E2346" t="s">
        <v>9035</v>
      </c>
      <c r="F2346" t="s">
        <v>9036</v>
      </c>
      <c r="H2346">
        <v>49.731472400000001</v>
      </c>
      <c r="I2346">
        <v>-93.519545399999998</v>
      </c>
      <c r="J2346" s="1" t="str">
        <f t="shared" si="390"/>
        <v>Fluid (lake)</v>
      </c>
      <c r="K2346" s="1" t="str">
        <f t="shared" si="391"/>
        <v>Untreated Water</v>
      </c>
      <c r="L2346">
        <v>17</v>
      </c>
      <c r="M2346" t="s">
        <v>38</v>
      </c>
      <c r="N2346">
        <v>306</v>
      </c>
      <c r="O2346">
        <v>10</v>
      </c>
      <c r="P2346">
        <v>5.5</v>
      </c>
      <c r="Q2346">
        <v>0.56000000000000005</v>
      </c>
      <c r="R2346">
        <v>2.5</v>
      </c>
      <c r="S2346">
        <v>0.8</v>
      </c>
      <c r="T2346">
        <v>6</v>
      </c>
    </row>
    <row r="2347" spans="1:20" hidden="1" x14ac:dyDescent="0.3">
      <c r="A2347" t="s">
        <v>9037</v>
      </c>
      <c r="B2347" t="s">
        <v>9038</v>
      </c>
      <c r="C2347" s="1" t="str">
        <f t="shared" si="382"/>
        <v>21:0699</v>
      </c>
      <c r="D2347" s="1" t="str">
        <f t="shared" si="389"/>
        <v>21:0211</v>
      </c>
      <c r="E2347" t="s">
        <v>9039</v>
      </c>
      <c r="F2347" t="s">
        <v>9040</v>
      </c>
      <c r="H2347">
        <v>49.732629699999997</v>
      </c>
      <c r="I2347">
        <v>-93.560646599999998</v>
      </c>
      <c r="J2347" s="1" t="str">
        <f t="shared" si="390"/>
        <v>Fluid (lake)</v>
      </c>
      <c r="K2347" s="1" t="str">
        <f t="shared" si="391"/>
        <v>Untreated Water</v>
      </c>
      <c r="L2347">
        <v>17</v>
      </c>
      <c r="M2347" t="s">
        <v>43</v>
      </c>
      <c r="N2347">
        <v>307</v>
      </c>
      <c r="O2347">
        <v>10</v>
      </c>
      <c r="P2347">
        <v>5.4</v>
      </c>
      <c r="Q2347">
        <v>2.5000000000000001E-2</v>
      </c>
      <c r="R2347">
        <v>2.2999999999999998</v>
      </c>
      <c r="S2347">
        <v>0.72</v>
      </c>
      <c r="T2347">
        <v>7</v>
      </c>
    </row>
    <row r="2348" spans="1:20" hidden="1" x14ac:dyDescent="0.3">
      <c r="A2348" t="s">
        <v>9041</v>
      </c>
      <c r="B2348" t="s">
        <v>9042</v>
      </c>
      <c r="C2348" s="1" t="str">
        <f t="shared" si="382"/>
        <v>21:0699</v>
      </c>
      <c r="D2348" s="1" t="str">
        <f t="shared" si="389"/>
        <v>21:0211</v>
      </c>
      <c r="E2348" t="s">
        <v>9043</v>
      </c>
      <c r="F2348" t="s">
        <v>9044</v>
      </c>
      <c r="H2348">
        <v>49.7463646</v>
      </c>
      <c r="I2348">
        <v>-93.605222900000001</v>
      </c>
      <c r="J2348" s="1" t="str">
        <f t="shared" si="390"/>
        <v>Fluid (lake)</v>
      </c>
      <c r="K2348" s="1" t="str">
        <f t="shared" si="391"/>
        <v>Untreated Water</v>
      </c>
      <c r="L2348">
        <v>17</v>
      </c>
      <c r="M2348" t="s">
        <v>24</v>
      </c>
      <c r="N2348">
        <v>308</v>
      </c>
      <c r="O2348">
        <v>20</v>
      </c>
      <c r="P2348">
        <v>5.6</v>
      </c>
      <c r="Q2348">
        <v>2.5000000000000001E-2</v>
      </c>
      <c r="R2348">
        <v>3.7</v>
      </c>
      <c r="S2348">
        <v>1.1200000000000001</v>
      </c>
      <c r="T2348">
        <v>12</v>
      </c>
    </row>
    <row r="2349" spans="1:20" hidden="1" x14ac:dyDescent="0.3">
      <c r="A2349" t="s">
        <v>9045</v>
      </c>
      <c r="B2349" t="s">
        <v>9046</v>
      </c>
      <c r="C2349" s="1" t="str">
        <f t="shared" si="382"/>
        <v>21:0699</v>
      </c>
      <c r="D2349" s="1" t="str">
        <f t="shared" si="389"/>
        <v>21:0211</v>
      </c>
      <c r="E2349" t="s">
        <v>9043</v>
      </c>
      <c r="F2349" t="s">
        <v>9047</v>
      </c>
      <c r="H2349">
        <v>49.7463646</v>
      </c>
      <c r="I2349">
        <v>-93.605222900000001</v>
      </c>
      <c r="J2349" s="1" t="str">
        <f t="shared" si="390"/>
        <v>Fluid (lake)</v>
      </c>
      <c r="K2349" s="1" t="str">
        <f t="shared" si="391"/>
        <v>Untreated Water</v>
      </c>
      <c r="L2349">
        <v>17</v>
      </c>
      <c r="M2349" t="s">
        <v>28</v>
      </c>
      <c r="N2349">
        <v>309</v>
      </c>
      <c r="O2349">
        <v>10</v>
      </c>
      <c r="P2349">
        <v>5.6</v>
      </c>
      <c r="Q2349">
        <v>2.5000000000000001E-2</v>
      </c>
      <c r="R2349">
        <v>3.7</v>
      </c>
      <c r="S2349">
        <v>1.08</v>
      </c>
      <c r="T2349">
        <v>12</v>
      </c>
    </row>
    <row r="2350" spans="1:20" hidden="1" x14ac:dyDescent="0.3">
      <c r="A2350" t="s">
        <v>9048</v>
      </c>
      <c r="B2350" t="s">
        <v>9049</v>
      </c>
      <c r="C2350" s="1" t="str">
        <f t="shared" si="382"/>
        <v>21:0699</v>
      </c>
      <c r="D2350" s="1" t="str">
        <f t="shared" si="389"/>
        <v>21:0211</v>
      </c>
      <c r="E2350" t="s">
        <v>9050</v>
      </c>
      <c r="F2350" t="s">
        <v>9051</v>
      </c>
      <c r="H2350">
        <v>49.737059799999997</v>
      </c>
      <c r="I2350">
        <v>-93.681880000000007</v>
      </c>
      <c r="J2350" s="1" t="str">
        <f t="shared" si="390"/>
        <v>Fluid (lake)</v>
      </c>
      <c r="K2350" s="1" t="str">
        <f t="shared" si="391"/>
        <v>Untreated Water</v>
      </c>
      <c r="L2350">
        <v>17</v>
      </c>
      <c r="M2350" t="s">
        <v>53</v>
      </c>
      <c r="N2350">
        <v>310</v>
      </c>
      <c r="O2350">
        <v>10</v>
      </c>
      <c r="P2350">
        <v>5.5</v>
      </c>
      <c r="Q2350">
        <v>2.5000000000000001E-2</v>
      </c>
      <c r="R2350">
        <v>3.3</v>
      </c>
      <c r="S2350">
        <v>0.92</v>
      </c>
      <c r="T2350">
        <v>9</v>
      </c>
    </row>
    <row r="2351" spans="1:20" hidden="1" x14ac:dyDescent="0.3">
      <c r="A2351" t="s">
        <v>9052</v>
      </c>
      <c r="B2351" t="s">
        <v>9053</v>
      </c>
      <c r="C2351" s="1" t="str">
        <f t="shared" si="382"/>
        <v>21:0699</v>
      </c>
      <c r="D2351" s="1" t="str">
        <f t="shared" si="389"/>
        <v>21:0211</v>
      </c>
      <c r="E2351" t="s">
        <v>9054</v>
      </c>
      <c r="F2351" t="s">
        <v>9055</v>
      </c>
      <c r="H2351">
        <v>49.7556023</v>
      </c>
      <c r="I2351">
        <v>-93.716736699999998</v>
      </c>
      <c r="J2351" s="1" t="str">
        <f t="shared" si="390"/>
        <v>Fluid (lake)</v>
      </c>
      <c r="K2351" s="1" t="str">
        <f t="shared" si="391"/>
        <v>Untreated Water</v>
      </c>
      <c r="L2351">
        <v>17</v>
      </c>
      <c r="M2351" t="s">
        <v>58</v>
      </c>
      <c r="N2351">
        <v>311</v>
      </c>
      <c r="O2351">
        <v>20</v>
      </c>
      <c r="P2351">
        <v>5.5</v>
      </c>
      <c r="Q2351">
        <v>2.5000000000000001E-2</v>
      </c>
      <c r="R2351">
        <v>2.5</v>
      </c>
      <c r="S2351">
        <v>0.72</v>
      </c>
      <c r="T2351">
        <v>9</v>
      </c>
    </row>
    <row r="2352" spans="1:20" hidden="1" x14ac:dyDescent="0.3">
      <c r="A2352" t="s">
        <v>9056</v>
      </c>
      <c r="B2352" t="s">
        <v>9057</v>
      </c>
      <c r="C2352" s="1" t="str">
        <f t="shared" si="382"/>
        <v>21:0699</v>
      </c>
      <c r="D2352" s="1" t="str">
        <f t="shared" si="389"/>
        <v>21:0211</v>
      </c>
      <c r="E2352" t="s">
        <v>9058</v>
      </c>
      <c r="F2352" t="s">
        <v>9059</v>
      </c>
      <c r="H2352">
        <v>49.733500499999998</v>
      </c>
      <c r="I2352">
        <v>-93.735644500000006</v>
      </c>
      <c r="J2352" s="1" t="str">
        <f t="shared" si="390"/>
        <v>Fluid (lake)</v>
      </c>
      <c r="K2352" s="1" t="str">
        <f t="shared" si="391"/>
        <v>Untreated Water</v>
      </c>
      <c r="L2352">
        <v>17</v>
      </c>
      <c r="M2352" t="s">
        <v>63</v>
      </c>
      <c r="N2352">
        <v>312</v>
      </c>
      <c r="O2352">
        <v>20</v>
      </c>
      <c r="P2352">
        <v>5.5</v>
      </c>
      <c r="Q2352">
        <v>2.5000000000000001E-2</v>
      </c>
      <c r="R2352">
        <v>3</v>
      </c>
      <c r="S2352">
        <v>0.92</v>
      </c>
      <c r="T2352">
        <v>8</v>
      </c>
    </row>
    <row r="2353" spans="1:20" hidden="1" x14ac:dyDescent="0.3">
      <c r="A2353" t="s">
        <v>9060</v>
      </c>
      <c r="B2353" t="s">
        <v>9061</v>
      </c>
      <c r="C2353" s="1" t="str">
        <f t="shared" si="382"/>
        <v>21:0699</v>
      </c>
      <c r="D2353" s="1" t="str">
        <f t="shared" si="389"/>
        <v>21:0211</v>
      </c>
      <c r="E2353" t="s">
        <v>9062</v>
      </c>
      <c r="F2353" t="s">
        <v>9063</v>
      </c>
      <c r="H2353">
        <v>49.659614599999998</v>
      </c>
      <c r="I2353">
        <v>-93.761175199999997</v>
      </c>
      <c r="J2353" s="1" t="str">
        <f t="shared" si="390"/>
        <v>Fluid (lake)</v>
      </c>
      <c r="K2353" s="1" t="str">
        <f t="shared" si="391"/>
        <v>Untreated Water</v>
      </c>
      <c r="L2353">
        <v>17</v>
      </c>
      <c r="M2353" t="s">
        <v>68</v>
      </c>
      <c r="N2353">
        <v>313</v>
      </c>
      <c r="O2353">
        <v>10</v>
      </c>
      <c r="P2353">
        <v>5.4</v>
      </c>
      <c r="Q2353">
        <v>2.5000000000000001E-2</v>
      </c>
      <c r="R2353">
        <v>2.5</v>
      </c>
      <c r="S2353">
        <v>0.68</v>
      </c>
      <c r="T2353">
        <v>5</v>
      </c>
    </row>
    <row r="2354" spans="1:20" hidden="1" x14ac:dyDescent="0.3">
      <c r="A2354" t="s">
        <v>9064</v>
      </c>
      <c r="B2354" t="s">
        <v>9065</v>
      </c>
      <c r="C2354" s="1" t="str">
        <f t="shared" si="382"/>
        <v>21:0699</v>
      </c>
      <c r="D2354" s="1" t="str">
        <f t="shared" si="389"/>
        <v>21:0211</v>
      </c>
      <c r="E2354" t="s">
        <v>9066</v>
      </c>
      <c r="F2354" t="s">
        <v>9067</v>
      </c>
      <c r="H2354">
        <v>49.629133299999999</v>
      </c>
      <c r="I2354">
        <v>-93.783672699999997</v>
      </c>
      <c r="J2354" s="1" t="str">
        <f t="shared" si="390"/>
        <v>Fluid (lake)</v>
      </c>
      <c r="K2354" s="1" t="str">
        <f t="shared" si="391"/>
        <v>Untreated Water</v>
      </c>
      <c r="L2354">
        <v>17</v>
      </c>
      <c r="M2354" t="s">
        <v>73</v>
      </c>
      <c r="N2354">
        <v>314</v>
      </c>
      <c r="O2354">
        <v>10</v>
      </c>
      <c r="P2354">
        <v>5.4</v>
      </c>
      <c r="Q2354">
        <v>2.5000000000000001E-2</v>
      </c>
      <c r="R2354">
        <v>2.2999999999999998</v>
      </c>
      <c r="S2354">
        <v>0.68</v>
      </c>
      <c r="T2354">
        <v>5</v>
      </c>
    </row>
    <row r="2355" spans="1:20" hidden="1" x14ac:dyDescent="0.3">
      <c r="A2355" t="s">
        <v>9068</v>
      </c>
      <c r="B2355" t="s">
        <v>9069</v>
      </c>
      <c r="C2355" s="1" t="str">
        <f t="shared" si="382"/>
        <v>21:0699</v>
      </c>
      <c r="D2355" s="1" t="str">
        <f t="shared" si="389"/>
        <v>21:0211</v>
      </c>
      <c r="E2355" t="s">
        <v>9070</v>
      </c>
      <c r="F2355" t="s">
        <v>9071</v>
      </c>
      <c r="H2355">
        <v>49.590908900000002</v>
      </c>
      <c r="I2355">
        <v>-93.768393399999994</v>
      </c>
      <c r="J2355" s="1" t="str">
        <f t="shared" si="390"/>
        <v>Fluid (lake)</v>
      </c>
      <c r="K2355" s="1" t="str">
        <f t="shared" si="391"/>
        <v>Untreated Water</v>
      </c>
      <c r="L2355">
        <v>17</v>
      </c>
      <c r="M2355" t="s">
        <v>78</v>
      </c>
      <c r="N2355">
        <v>315</v>
      </c>
      <c r="O2355">
        <v>10</v>
      </c>
      <c r="P2355">
        <v>5.6</v>
      </c>
      <c r="Q2355">
        <v>2.5000000000000001E-2</v>
      </c>
      <c r="R2355">
        <v>3.3</v>
      </c>
      <c r="S2355">
        <v>1.1200000000000001</v>
      </c>
      <c r="T2355">
        <v>11</v>
      </c>
    </row>
    <row r="2356" spans="1:20" hidden="1" x14ac:dyDescent="0.3">
      <c r="A2356" t="s">
        <v>9072</v>
      </c>
      <c r="B2356" t="s">
        <v>9073</v>
      </c>
      <c r="C2356" s="1" t="str">
        <f t="shared" si="382"/>
        <v>21:0699</v>
      </c>
      <c r="D2356" s="1" t="str">
        <f t="shared" si="389"/>
        <v>21:0211</v>
      </c>
      <c r="E2356" t="s">
        <v>9074</v>
      </c>
      <c r="F2356" t="s">
        <v>9075</v>
      </c>
      <c r="H2356">
        <v>49.555092299999998</v>
      </c>
      <c r="I2356">
        <v>-93.772269600000001</v>
      </c>
      <c r="J2356" s="1" t="str">
        <f t="shared" si="390"/>
        <v>Fluid (lake)</v>
      </c>
      <c r="K2356" s="1" t="str">
        <f t="shared" si="391"/>
        <v>Untreated Water</v>
      </c>
      <c r="L2356">
        <v>17</v>
      </c>
      <c r="M2356" t="s">
        <v>83</v>
      </c>
      <c r="N2356">
        <v>316</v>
      </c>
      <c r="O2356">
        <v>10</v>
      </c>
      <c r="P2356">
        <v>5.6</v>
      </c>
      <c r="Q2356">
        <v>2.5000000000000001E-2</v>
      </c>
      <c r="R2356">
        <v>3.3</v>
      </c>
      <c r="S2356">
        <v>0.96</v>
      </c>
      <c r="T2356">
        <v>10</v>
      </c>
    </row>
    <row r="2357" spans="1:20" hidden="1" x14ac:dyDescent="0.3">
      <c r="A2357" t="s">
        <v>9076</v>
      </c>
      <c r="B2357" t="s">
        <v>9077</v>
      </c>
      <c r="C2357" s="1" t="str">
        <f t="shared" si="382"/>
        <v>21:0699</v>
      </c>
      <c r="D2357" s="1" t="str">
        <f t="shared" si="389"/>
        <v>21:0211</v>
      </c>
      <c r="E2357" t="s">
        <v>9078</v>
      </c>
      <c r="F2357" t="s">
        <v>9079</v>
      </c>
      <c r="H2357">
        <v>49.490731099999998</v>
      </c>
      <c r="I2357">
        <v>-93.753609800000007</v>
      </c>
      <c r="J2357" s="1" t="str">
        <f t="shared" si="390"/>
        <v>Fluid (lake)</v>
      </c>
      <c r="K2357" s="1" t="str">
        <f t="shared" si="391"/>
        <v>Untreated Water</v>
      </c>
      <c r="L2357">
        <v>17</v>
      </c>
      <c r="M2357" t="s">
        <v>88</v>
      </c>
      <c r="N2357">
        <v>317</v>
      </c>
      <c r="O2357">
        <v>10</v>
      </c>
      <c r="P2357">
        <v>5.7</v>
      </c>
      <c r="Q2357">
        <v>2.5000000000000001E-2</v>
      </c>
      <c r="R2357">
        <v>5</v>
      </c>
      <c r="S2357">
        <v>1.08</v>
      </c>
      <c r="T2357">
        <v>13</v>
      </c>
    </row>
    <row r="2358" spans="1:20" hidden="1" x14ac:dyDescent="0.3">
      <c r="A2358" t="s">
        <v>9080</v>
      </c>
      <c r="B2358" t="s">
        <v>9081</v>
      </c>
      <c r="C2358" s="1" t="str">
        <f t="shared" si="382"/>
        <v>21:0699</v>
      </c>
      <c r="D2358" s="1" t="str">
        <f t="shared" si="389"/>
        <v>21:0211</v>
      </c>
      <c r="E2358" t="s">
        <v>9082</v>
      </c>
      <c r="F2358" t="s">
        <v>9083</v>
      </c>
      <c r="H2358">
        <v>49.480005599999998</v>
      </c>
      <c r="I2358">
        <v>-93.782436000000004</v>
      </c>
      <c r="J2358" s="1" t="str">
        <f t="shared" si="390"/>
        <v>Fluid (lake)</v>
      </c>
      <c r="K2358" s="1" t="str">
        <f t="shared" si="391"/>
        <v>Untreated Water</v>
      </c>
      <c r="L2358">
        <v>17</v>
      </c>
      <c r="M2358" t="s">
        <v>93</v>
      </c>
      <c r="N2358">
        <v>318</v>
      </c>
      <c r="O2358">
        <v>20</v>
      </c>
      <c r="P2358">
        <v>5.8</v>
      </c>
      <c r="Q2358">
        <v>2.5000000000000001E-2</v>
      </c>
      <c r="R2358">
        <v>6.5</v>
      </c>
      <c r="S2358">
        <v>1.2</v>
      </c>
      <c r="T2358">
        <v>15</v>
      </c>
    </row>
    <row r="2359" spans="1:20" hidden="1" x14ac:dyDescent="0.3">
      <c r="A2359" t="s">
        <v>9084</v>
      </c>
      <c r="B2359" t="s">
        <v>9085</v>
      </c>
      <c r="C2359" s="1" t="str">
        <f t="shared" si="382"/>
        <v>21:0699</v>
      </c>
      <c r="D2359" s="1" t="str">
        <f t="shared" si="389"/>
        <v>21:0211</v>
      </c>
      <c r="E2359" t="s">
        <v>9086</v>
      </c>
      <c r="F2359" t="s">
        <v>9087</v>
      </c>
      <c r="H2359">
        <v>49.463805600000001</v>
      </c>
      <c r="I2359">
        <v>-93.799442499999998</v>
      </c>
      <c r="J2359" s="1" t="str">
        <f t="shared" si="390"/>
        <v>Fluid (lake)</v>
      </c>
      <c r="K2359" s="1" t="str">
        <f t="shared" si="391"/>
        <v>Untreated Water</v>
      </c>
      <c r="L2359">
        <v>17</v>
      </c>
      <c r="M2359" t="s">
        <v>98</v>
      </c>
      <c r="N2359">
        <v>319</v>
      </c>
      <c r="O2359">
        <v>20</v>
      </c>
      <c r="P2359">
        <v>5.3</v>
      </c>
      <c r="Q2359">
        <v>2.5000000000000001E-2</v>
      </c>
      <c r="R2359">
        <v>3.3</v>
      </c>
      <c r="S2359">
        <v>0.8</v>
      </c>
      <c r="T2359">
        <v>5</v>
      </c>
    </row>
    <row r="2360" spans="1:20" hidden="1" x14ac:dyDescent="0.3">
      <c r="A2360" t="s">
        <v>9088</v>
      </c>
      <c r="B2360" t="s">
        <v>9089</v>
      </c>
      <c r="C2360" s="1" t="str">
        <f t="shared" si="382"/>
        <v>21:0699</v>
      </c>
      <c r="D2360" s="1" t="str">
        <f t="shared" si="389"/>
        <v>21:0211</v>
      </c>
      <c r="E2360" t="s">
        <v>9090</v>
      </c>
      <c r="F2360" t="s">
        <v>9091</v>
      </c>
      <c r="H2360">
        <v>49.440865700000003</v>
      </c>
      <c r="I2360">
        <v>-93.835265300000003</v>
      </c>
      <c r="J2360" s="1" t="str">
        <f t="shared" si="390"/>
        <v>Fluid (lake)</v>
      </c>
      <c r="K2360" s="1" t="str">
        <f t="shared" si="391"/>
        <v>Untreated Water</v>
      </c>
      <c r="L2360">
        <v>17</v>
      </c>
      <c r="M2360" t="s">
        <v>103</v>
      </c>
      <c r="N2360">
        <v>320</v>
      </c>
      <c r="O2360">
        <v>20</v>
      </c>
      <c r="P2360">
        <v>5.5</v>
      </c>
      <c r="Q2360">
        <v>2.5000000000000001E-2</v>
      </c>
      <c r="R2360">
        <v>2.7</v>
      </c>
      <c r="S2360">
        <v>0.68</v>
      </c>
      <c r="T2360">
        <v>5</v>
      </c>
    </row>
    <row r="2361" spans="1:20" hidden="1" x14ac:dyDescent="0.3">
      <c r="A2361" t="s">
        <v>9092</v>
      </c>
      <c r="B2361" t="s">
        <v>9093</v>
      </c>
      <c r="C2361" s="1" t="str">
        <f t="shared" ref="C2361:C2424" si="392">HYPERLINK("https://geochem.nrcan.gc.ca/cdogs/content/bdl/bdl210699_e.htm", "21:0699")</f>
        <v>21:0699</v>
      </c>
      <c r="D2361" s="1" t="str">
        <f>HYPERLINK("https://geochem.nrcan.gc.ca/cdogs/content/svy/svy_e.htm", "")</f>
        <v/>
      </c>
      <c r="G2361" s="1" t="str">
        <f>HYPERLINK("https://geochem.nrcan.gc.ca/cdogs/content/cr_/cr_00081_e.htm", "81")</f>
        <v>81</v>
      </c>
      <c r="J2361" t="s">
        <v>46</v>
      </c>
      <c r="K2361" t="s">
        <v>47</v>
      </c>
      <c r="L2361">
        <v>17</v>
      </c>
      <c r="M2361" t="s">
        <v>48</v>
      </c>
      <c r="N2361">
        <v>321</v>
      </c>
      <c r="O2361">
        <v>10</v>
      </c>
      <c r="P2361">
        <v>7.3</v>
      </c>
      <c r="Q2361">
        <v>0.21</v>
      </c>
      <c r="R2361">
        <v>45</v>
      </c>
      <c r="S2361">
        <v>3.32</v>
      </c>
      <c r="T2361">
        <v>124</v>
      </c>
    </row>
    <row r="2362" spans="1:20" hidden="1" x14ac:dyDescent="0.3">
      <c r="A2362" t="s">
        <v>9094</v>
      </c>
      <c r="B2362" t="s">
        <v>9095</v>
      </c>
      <c r="C2362" s="1" t="str">
        <f t="shared" si="392"/>
        <v>21:0699</v>
      </c>
      <c r="D2362" s="1" t="str">
        <f t="shared" ref="D2362:D2369" si="393">HYPERLINK("https://geochem.nrcan.gc.ca/cdogs/content/svy/svy210211_e.htm", "21:0211")</f>
        <v>21:0211</v>
      </c>
      <c r="E2362" t="s">
        <v>9096</v>
      </c>
      <c r="F2362" t="s">
        <v>9097</v>
      </c>
      <c r="H2362">
        <v>49.408543799999997</v>
      </c>
      <c r="I2362">
        <v>-93.911776599999996</v>
      </c>
      <c r="J2362" s="1" t="str">
        <f t="shared" ref="J2362:J2369" si="394">HYPERLINK("https://geochem.nrcan.gc.ca/cdogs/content/kwd/kwd020016_e.htm", "Fluid (lake)")</f>
        <v>Fluid (lake)</v>
      </c>
      <c r="K2362" s="1" t="str">
        <f t="shared" ref="K2362:K2369" si="395">HYPERLINK("https://geochem.nrcan.gc.ca/cdogs/content/kwd/kwd080007_e.htm", "Untreated Water")</f>
        <v>Untreated Water</v>
      </c>
      <c r="L2362">
        <v>17</v>
      </c>
      <c r="M2362" t="s">
        <v>108</v>
      </c>
      <c r="N2362">
        <v>322</v>
      </c>
      <c r="O2362">
        <v>20</v>
      </c>
      <c r="P2362">
        <v>6.1</v>
      </c>
      <c r="Q2362">
        <v>2.5000000000000001E-2</v>
      </c>
      <c r="R2362">
        <v>12</v>
      </c>
      <c r="S2362">
        <v>1.88</v>
      </c>
      <c r="T2362">
        <v>36</v>
      </c>
    </row>
    <row r="2363" spans="1:20" hidden="1" x14ac:dyDescent="0.3">
      <c r="A2363" t="s">
        <v>9098</v>
      </c>
      <c r="B2363" t="s">
        <v>9099</v>
      </c>
      <c r="C2363" s="1" t="str">
        <f t="shared" si="392"/>
        <v>21:0699</v>
      </c>
      <c r="D2363" s="1" t="str">
        <f t="shared" si="393"/>
        <v>21:0211</v>
      </c>
      <c r="E2363" t="s">
        <v>9100</v>
      </c>
      <c r="F2363" t="s">
        <v>9101</v>
      </c>
      <c r="H2363">
        <v>49.418444100000002</v>
      </c>
      <c r="I2363">
        <v>-93.850851199999994</v>
      </c>
      <c r="J2363" s="1" t="str">
        <f t="shared" si="394"/>
        <v>Fluid (lake)</v>
      </c>
      <c r="K2363" s="1" t="str">
        <f t="shared" si="395"/>
        <v>Untreated Water</v>
      </c>
      <c r="L2363">
        <v>17</v>
      </c>
      <c r="M2363" t="s">
        <v>113</v>
      </c>
      <c r="N2363">
        <v>323</v>
      </c>
      <c r="O2363">
        <v>10</v>
      </c>
      <c r="P2363">
        <v>6</v>
      </c>
      <c r="Q2363">
        <v>2.5000000000000001E-2</v>
      </c>
      <c r="R2363">
        <v>12</v>
      </c>
      <c r="S2363">
        <v>1.92</v>
      </c>
      <c r="T2363">
        <v>36</v>
      </c>
    </row>
    <row r="2364" spans="1:20" hidden="1" x14ac:dyDescent="0.3">
      <c r="A2364" t="s">
        <v>9102</v>
      </c>
      <c r="B2364" t="s">
        <v>9103</v>
      </c>
      <c r="C2364" s="1" t="str">
        <f t="shared" si="392"/>
        <v>21:0699</v>
      </c>
      <c r="D2364" s="1" t="str">
        <f t="shared" si="393"/>
        <v>21:0211</v>
      </c>
      <c r="E2364" t="s">
        <v>9104</v>
      </c>
      <c r="F2364" t="s">
        <v>9105</v>
      </c>
      <c r="H2364">
        <v>49.464153099999997</v>
      </c>
      <c r="I2364">
        <v>-93.769555800000006</v>
      </c>
      <c r="J2364" s="1" t="str">
        <f t="shared" si="394"/>
        <v>Fluid (lake)</v>
      </c>
      <c r="K2364" s="1" t="str">
        <f t="shared" si="395"/>
        <v>Untreated Water</v>
      </c>
      <c r="L2364">
        <v>18</v>
      </c>
      <c r="M2364" t="s">
        <v>24</v>
      </c>
      <c r="N2364">
        <v>324</v>
      </c>
      <c r="O2364">
        <v>10</v>
      </c>
      <c r="P2364">
        <v>6</v>
      </c>
      <c r="Q2364">
        <v>2.5000000000000001E-2</v>
      </c>
      <c r="R2364">
        <v>13</v>
      </c>
      <c r="S2364">
        <v>1.32</v>
      </c>
      <c r="T2364">
        <v>35</v>
      </c>
    </row>
    <row r="2365" spans="1:20" hidden="1" x14ac:dyDescent="0.3">
      <c r="A2365" t="s">
        <v>9106</v>
      </c>
      <c r="B2365" t="s">
        <v>9107</v>
      </c>
      <c r="C2365" s="1" t="str">
        <f t="shared" si="392"/>
        <v>21:0699</v>
      </c>
      <c r="D2365" s="1" t="str">
        <f t="shared" si="393"/>
        <v>21:0211</v>
      </c>
      <c r="E2365" t="s">
        <v>9104</v>
      </c>
      <c r="F2365" t="s">
        <v>9108</v>
      </c>
      <c r="H2365">
        <v>49.464153099999997</v>
      </c>
      <c r="I2365">
        <v>-93.769555800000006</v>
      </c>
      <c r="J2365" s="1" t="str">
        <f t="shared" si="394"/>
        <v>Fluid (lake)</v>
      </c>
      <c r="K2365" s="1" t="str">
        <f t="shared" si="395"/>
        <v>Untreated Water</v>
      </c>
      <c r="L2365">
        <v>18</v>
      </c>
      <c r="M2365" t="s">
        <v>28</v>
      </c>
      <c r="N2365">
        <v>325</v>
      </c>
      <c r="O2365">
        <v>10</v>
      </c>
      <c r="P2365">
        <v>6</v>
      </c>
      <c r="Q2365">
        <v>2.5000000000000001E-2</v>
      </c>
      <c r="R2365">
        <v>12</v>
      </c>
      <c r="S2365">
        <v>1.28</v>
      </c>
      <c r="T2365">
        <v>35</v>
      </c>
    </row>
    <row r="2366" spans="1:20" hidden="1" x14ac:dyDescent="0.3">
      <c r="A2366" t="s">
        <v>9109</v>
      </c>
      <c r="B2366" t="s">
        <v>9110</v>
      </c>
      <c r="C2366" s="1" t="str">
        <f t="shared" si="392"/>
        <v>21:0699</v>
      </c>
      <c r="D2366" s="1" t="str">
        <f t="shared" si="393"/>
        <v>21:0211</v>
      </c>
      <c r="E2366" t="s">
        <v>9111</v>
      </c>
      <c r="F2366" t="s">
        <v>9112</v>
      </c>
      <c r="H2366">
        <v>49.506825900000003</v>
      </c>
      <c r="I2366">
        <v>-93.750431500000005</v>
      </c>
      <c r="J2366" s="1" t="str">
        <f t="shared" si="394"/>
        <v>Fluid (lake)</v>
      </c>
      <c r="K2366" s="1" t="str">
        <f t="shared" si="395"/>
        <v>Untreated Water</v>
      </c>
      <c r="L2366">
        <v>18</v>
      </c>
      <c r="M2366" t="s">
        <v>33</v>
      </c>
      <c r="N2366">
        <v>326</v>
      </c>
      <c r="O2366">
        <v>20</v>
      </c>
      <c r="P2366">
        <v>5.6</v>
      </c>
      <c r="Q2366">
        <v>2.5000000000000001E-2</v>
      </c>
      <c r="R2366">
        <v>3.5</v>
      </c>
      <c r="S2366">
        <v>1</v>
      </c>
      <c r="T2366">
        <v>10</v>
      </c>
    </row>
    <row r="2367" spans="1:20" hidden="1" x14ac:dyDescent="0.3">
      <c r="A2367" t="s">
        <v>9113</v>
      </c>
      <c r="B2367" t="s">
        <v>9114</v>
      </c>
      <c r="C2367" s="1" t="str">
        <f t="shared" si="392"/>
        <v>21:0699</v>
      </c>
      <c r="D2367" s="1" t="str">
        <f t="shared" si="393"/>
        <v>21:0211</v>
      </c>
      <c r="E2367" t="s">
        <v>9115</v>
      </c>
      <c r="F2367" t="s">
        <v>9116</v>
      </c>
      <c r="H2367">
        <v>49.538997000000002</v>
      </c>
      <c r="I2367">
        <v>-93.714227100000002</v>
      </c>
      <c r="J2367" s="1" t="str">
        <f t="shared" si="394"/>
        <v>Fluid (lake)</v>
      </c>
      <c r="K2367" s="1" t="str">
        <f t="shared" si="395"/>
        <v>Untreated Water</v>
      </c>
      <c r="L2367">
        <v>18</v>
      </c>
      <c r="M2367" t="s">
        <v>38</v>
      </c>
      <c r="N2367">
        <v>327</v>
      </c>
      <c r="O2367">
        <v>10</v>
      </c>
      <c r="P2367">
        <v>5.5</v>
      </c>
      <c r="Q2367">
        <v>2.5000000000000001E-2</v>
      </c>
      <c r="R2367">
        <v>2.7</v>
      </c>
      <c r="S2367">
        <v>1.08</v>
      </c>
      <c r="T2367">
        <v>7</v>
      </c>
    </row>
    <row r="2368" spans="1:20" hidden="1" x14ac:dyDescent="0.3">
      <c r="A2368" t="s">
        <v>9117</v>
      </c>
      <c r="B2368" t="s">
        <v>9118</v>
      </c>
      <c r="C2368" s="1" t="str">
        <f t="shared" si="392"/>
        <v>21:0699</v>
      </c>
      <c r="D2368" s="1" t="str">
        <f t="shared" si="393"/>
        <v>21:0211</v>
      </c>
      <c r="E2368" t="s">
        <v>9119</v>
      </c>
      <c r="F2368" t="s">
        <v>9120</v>
      </c>
      <c r="H2368">
        <v>49.580706200000002</v>
      </c>
      <c r="I2368">
        <v>-93.7257642</v>
      </c>
      <c r="J2368" s="1" t="str">
        <f t="shared" si="394"/>
        <v>Fluid (lake)</v>
      </c>
      <c r="K2368" s="1" t="str">
        <f t="shared" si="395"/>
        <v>Untreated Water</v>
      </c>
      <c r="L2368">
        <v>18</v>
      </c>
      <c r="M2368" t="s">
        <v>43</v>
      </c>
      <c r="N2368">
        <v>328</v>
      </c>
      <c r="O2368">
        <v>10</v>
      </c>
      <c r="P2368">
        <v>5.6</v>
      </c>
      <c r="Q2368">
        <v>2.5000000000000001E-2</v>
      </c>
      <c r="R2368">
        <v>3.4</v>
      </c>
      <c r="S2368">
        <v>1</v>
      </c>
      <c r="T2368">
        <v>10</v>
      </c>
    </row>
    <row r="2369" spans="1:20" hidden="1" x14ac:dyDescent="0.3">
      <c r="A2369" t="s">
        <v>9121</v>
      </c>
      <c r="B2369" t="s">
        <v>9122</v>
      </c>
      <c r="C2369" s="1" t="str">
        <f t="shared" si="392"/>
        <v>21:0699</v>
      </c>
      <c r="D2369" s="1" t="str">
        <f t="shared" si="393"/>
        <v>21:0211</v>
      </c>
      <c r="E2369" t="s">
        <v>9123</v>
      </c>
      <c r="F2369" t="s">
        <v>9124</v>
      </c>
      <c r="H2369">
        <v>49.626982599999998</v>
      </c>
      <c r="I2369">
        <v>-93.716052700000006</v>
      </c>
      <c r="J2369" s="1" t="str">
        <f t="shared" si="394"/>
        <v>Fluid (lake)</v>
      </c>
      <c r="K2369" s="1" t="str">
        <f t="shared" si="395"/>
        <v>Untreated Water</v>
      </c>
      <c r="L2369">
        <v>18</v>
      </c>
      <c r="M2369" t="s">
        <v>53</v>
      </c>
      <c r="N2369">
        <v>329</v>
      </c>
      <c r="O2369">
        <v>20</v>
      </c>
      <c r="P2369">
        <v>5.6</v>
      </c>
      <c r="Q2369">
        <v>2.5000000000000001E-2</v>
      </c>
      <c r="R2369">
        <v>3.3</v>
      </c>
      <c r="S2369">
        <v>0.92</v>
      </c>
      <c r="T2369">
        <v>9</v>
      </c>
    </row>
    <row r="2370" spans="1:20" hidden="1" x14ac:dyDescent="0.3">
      <c r="A2370" t="s">
        <v>9125</v>
      </c>
      <c r="B2370" t="s">
        <v>9126</v>
      </c>
      <c r="C2370" s="1" t="str">
        <f t="shared" si="392"/>
        <v>21:0699</v>
      </c>
      <c r="D2370" s="1" t="str">
        <f>HYPERLINK("https://geochem.nrcan.gc.ca/cdogs/content/svy/svy_e.htm", "")</f>
        <v/>
      </c>
      <c r="G2370" s="1" t="str">
        <f>HYPERLINK("https://geochem.nrcan.gc.ca/cdogs/content/cr_/cr_00081_e.htm", "81")</f>
        <v>81</v>
      </c>
      <c r="J2370" t="s">
        <v>46</v>
      </c>
      <c r="K2370" t="s">
        <v>47</v>
      </c>
      <c r="L2370">
        <v>18</v>
      </c>
      <c r="M2370" t="s">
        <v>48</v>
      </c>
      <c r="N2370">
        <v>330</v>
      </c>
      <c r="O2370">
        <v>10</v>
      </c>
      <c r="P2370">
        <v>7.4</v>
      </c>
      <c r="Q2370">
        <v>0.17</v>
      </c>
      <c r="R2370">
        <v>47</v>
      </c>
      <c r="S2370">
        <v>3.32</v>
      </c>
      <c r="T2370">
        <v>125</v>
      </c>
    </row>
    <row r="2371" spans="1:20" hidden="1" x14ac:dyDescent="0.3">
      <c r="A2371" t="s">
        <v>9127</v>
      </c>
      <c r="B2371" t="s">
        <v>9128</v>
      </c>
      <c r="C2371" s="1" t="str">
        <f t="shared" si="392"/>
        <v>21:0699</v>
      </c>
      <c r="D2371" s="1" t="str">
        <f t="shared" ref="D2371:D2385" si="396">HYPERLINK("https://geochem.nrcan.gc.ca/cdogs/content/svy/svy210211_e.htm", "21:0211")</f>
        <v>21:0211</v>
      </c>
      <c r="E2371" t="s">
        <v>9129</v>
      </c>
      <c r="F2371" t="s">
        <v>9130</v>
      </c>
      <c r="H2371">
        <v>49.654417500000001</v>
      </c>
      <c r="I2371">
        <v>-93.726000900000003</v>
      </c>
      <c r="J2371" s="1" t="str">
        <f t="shared" ref="J2371:J2385" si="397">HYPERLINK("https://geochem.nrcan.gc.ca/cdogs/content/kwd/kwd020016_e.htm", "Fluid (lake)")</f>
        <v>Fluid (lake)</v>
      </c>
      <c r="K2371" s="1" t="str">
        <f t="shared" ref="K2371:K2385" si="398">HYPERLINK("https://geochem.nrcan.gc.ca/cdogs/content/kwd/kwd080007_e.htm", "Untreated Water")</f>
        <v>Untreated Water</v>
      </c>
      <c r="L2371">
        <v>18</v>
      </c>
      <c r="M2371" t="s">
        <v>58</v>
      </c>
      <c r="N2371">
        <v>331</v>
      </c>
      <c r="O2371">
        <v>10</v>
      </c>
      <c r="P2371">
        <v>5.7</v>
      </c>
      <c r="Q2371">
        <v>2.5000000000000001E-2</v>
      </c>
      <c r="R2371">
        <v>3.7</v>
      </c>
      <c r="S2371">
        <v>0.92</v>
      </c>
      <c r="T2371">
        <v>7</v>
      </c>
    </row>
    <row r="2372" spans="1:20" hidden="1" x14ac:dyDescent="0.3">
      <c r="A2372" t="s">
        <v>9131</v>
      </c>
      <c r="B2372" t="s">
        <v>9132</v>
      </c>
      <c r="C2372" s="1" t="str">
        <f t="shared" si="392"/>
        <v>21:0699</v>
      </c>
      <c r="D2372" s="1" t="str">
        <f t="shared" si="396"/>
        <v>21:0211</v>
      </c>
      <c r="E2372" t="s">
        <v>9133</v>
      </c>
      <c r="F2372" t="s">
        <v>9134</v>
      </c>
      <c r="H2372">
        <v>49.699128000000002</v>
      </c>
      <c r="I2372">
        <v>-93.7075301</v>
      </c>
      <c r="J2372" s="1" t="str">
        <f t="shared" si="397"/>
        <v>Fluid (lake)</v>
      </c>
      <c r="K2372" s="1" t="str">
        <f t="shared" si="398"/>
        <v>Untreated Water</v>
      </c>
      <c r="L2372">
        <v>18</v>
      </c>
      <c r="M2372" t="s">
        <v>63</v>
      </c>
      <c r="N2372">
        <v>332</v>
      </c>
      <c r="O2372">
        <v>10</v>
      </c>
      <c r="P2372">
        <v>5</v>
      </c>
      <c r="Q2372">
        <v>2.5000000000000001E-2</v>
      </c>
      <c r="R2372">
        <v>3</v>
      </c>
      <c r="S2372">
        <v>0.6</v>
      </c>
      <c r="T2372">
        <v>1</v>
      </c>
    </row>
    <row r="2373" spans="1:20" hidden="1" x14ac:dyDescent="0.3">
      <c r="A2373" t="s">
        <v>9135</v>
      </c>
      <c r="B2373" t="s">
        <v>9136</v>
      </c>
      <c r="C2373" s="1" t="str">
        <f t="shared" si="392"/>
        <v>21:0699</v>
      </c>
      <c r="D2373" s="1" t="str">
        <f t="shared" si="396"/>
        <v>21:0211</v>
      </c>
      <c r="E2373" t="s">
        <v>9137</v>
      </c>
      <c r="F2373" t="s">
        <v>9138</v>
      </c>
      <c r="H2373">
        <v>49.705110099999999</v>
      </c>
      <c r="I2373">
        <v>-93.677466300000006</v>
      </c>
      <c r="J2373" s="1" t="str">
        <f t="shared" si="397"/>
        <v>Fluid (lake)</v>
      </c>
      <c r="K2373" s="1" t="str">
        <f t="shared" si="398"/>
        <v>Untreated Water</v>
      </c>
      <c r="L2373">
        <v>18</v>
      </c>
      <c r="M2373" t="s">
        <v>68</v>
      </c>
      <c r="N2373">
        <v>333</v>
      </c>
      <c r="O2373">
        <v>10</v>
      </c>
      <c r="P2373">
        <v>5.5</v>
      </c>
      <c r="Q2373">
        <v>2.5000000000000001E-2</v>
      </c>
      <c r="R2373">
        <v>2.5</v>
      </c>
      <c r="S2373">
        <v>0.52</v>
      </c>
      <c r="T2373">
        <v>5</v>
      </c>
    </row>
    <row r="2374" spans="1:20" hidden="1" x14ac:dyDescent="0.3">
      <c r="A2374" t="s">
        <v>9139</v>
      </c>
      <c r="B2374" t="s">
        <v>9140</v>
      </c>
      <c r="C2374" s="1" t="str">
        <f t="shared" si="392"/>
        <v>21:0699</v>
      </c>
      <c r="D2374" s="1" t="str">
        <f t="shared" si="396"/>
        <v>21:0211</v>
      </c>
      <c r="E2374" t="s">
        <v>9141</v>
      </c>
      <c r="F2374" t="s">
        <v>9142</v>
      </c>
      <c r="H2374">
        <v>49.725796600000002</v>
      </c>
      <c r="I2374">
        <v>-93.599542099999994</v>
      </c>
      <c r="J2374" s="1" t="str">
        <f t="shared" si="397"/>
        <v>Fluid (lake)</v>
      </c>
      <c r="K2374" s="1" t="str">
        <f t="shared" si="398"/>
        <v>Untreated Water</v>
      </c>
      <c r="L2374">
        <v>18</v>
      </c>
      <c r="M2374" t="s">
        <v>73</v>
      </c>
      <c r="N2374">
        <v>334</v>
      </c>
      <c r="O2374">
        <v>20</v>
      </c>
      <c r="P2374">
        <v>5.4</v>
      </c>
      <c r="Q2374">
        <v>2.5000000000000001E-2</v>
      </c>
      <c r="R2374">
        <v>2.2999999999999998</v>
      </c>
      <c r="S2374">
        <v>0.52</v>
      </c>
      <c r="T2374">
        <v>5</v>
      </c>
    </row>
    <row r="2375" spans="1:20" hidden="1" x14ac:dyDescent="0.3">
      <c r="A2375" t="s">
        <v>9143</v>
      </c>
      <c r="B2375" t="s">
        <v>9144</v>
      </c>
      <c r="C2375" s="1" t="str">
        <f t="shared" si="392"/>
        <v>21:0699</v>
      </c>
      <c r="D2375" s="1" t="str">
        <f t="shared" si="396"/>
        <v>21:0211</v>
      </c>
      <c r="E2375" t="s">
        <v>9145</v>
      </c>
      <c r="F2375" t="s">
        <v>9146</v>
      </c>
      <c r="H2375">
        <v>49.702604700000002</v>
      </c>
      <c r="I2375">
        <v>-93.540067300000004</v>
      </c>
      <c r="J2375" s="1" t="str">
        <f t="shared" si="397"/>
        <v>Fluid (lake)</v>
      </c>
      <c r="K2375" s="1" t="str">
        <f t="shared" si="398"/>
        <v>Untreated Water</v>
      </c>
      <c r="L2375">
        <v>18</v>
      </c>
      <c r="M2375" t="s">
        <v>78</v>
      </c>
      <c r="N2375">
        <v>335</v>
      </c>
      <c r="O2375">
        <v>10</v>
      </c>
      <c r="P2375">
        <v>5.5</v>
      </c>
      <c r="Q2375">
        <v>0.18</v>
      </c>
      <c r="R2375">
        <v>2.2999999999999998</v>
      </c>
      <c r="S2375">
        <v>0.84</v>
      </c>
      <c r="T2375">
        <v>6</v>
      </c>
    </row>
    <row r="2376" spans="1:20" hidden="1" x14ac:dyDescent="0.3">
      <c r="A2376" t="s">
        <v>9147</v>
      </c>
      <c r="B2376" t="s">
        <v>9148</v>
      </c>
      <c r="C2376" s="1" t="str">
        <f t="shared" si="392"/>
        <v>21:0699</v>
      </c>
      <c r="D2376" s="1" t="str">
        <f t="shared" si="396"/>
        <v>21:0211</v>
      </c>
      <c r="E2376" t="s">
        <v>9149</v>
      </c>
      <c r="F2376" t="s">
        <v>9150</v>
      </c>
      <c r="H2376">
        <v>49.679267899999999</v>
      </c>
      <c r="I2376">
        <v>-93.505293600000002</v>
      </c>
      <c r="J2376" s="1" t="str">
        <f t="shared" si="397"/>
        <v>Fluid (lake)</v>
      </c>
      <c r="K2376" s="1" t="str">
        <f t="shared" si="398"/>
        <v>Untreated Water</v>
      </c>
      <c r="L2376">
        <v>18</v>
      </c>
      <c r="M2376" t="s">
        <v>83</v>
      </c>
      <c r="N2376">
        <v>336</v>
      </c>
      <c r="O2376">
        <v>10</v>
      </c>
      <c r="P2376">
        <v>5.4</v>
      </c>
      <c r="Q2376">
        <v>0.22</v>
      </c>
      <c r="R2376">
        <v>2.2999999999999998</v>
      </c>
      <c r="S2376">
        <v>0.92</v>
      </c>
      <c r="T2376">
        <v>5</v>
      </c>
    </row>
    <row r="2377" spans="1:20" hidden="1" x14ac:dyDescent="0.3">
      <c r="A2377" t="s">
        <v>9151</v>
      </c>
      <c r="B2377" t="s">
        <v>9152</v>
      </c>
      <c r="C2377" s="1" t="str">
        <f t="shared" si="392"/>
        <v>21:0699</v>
      </c>
      <c r="D2377" s="1" t="str">
        <f t="shared" si="396"/>
        <v>21:0211</v>
      </c>
      <c r="E2377" t="s">
        <v>9153</v>
      </c>
      <c r="F2377" t="s">
        <v>9154</v>
      </c>
      <c r="H2377">
        <v>49.663775299999998</v>
      </c>
      <c r="I2377">
        <v>-93.467719099999997</v>
      </c>
      <c r="J2377" s="1" t="str">
        <f t="shared" si="397"/>
        <v>Fluid (lake)</v>
      </c>
      <c r="K2377" s="1" t="str">
        <f t="shared" si="398"/>
        <v>Untreated Water</v>
      </c>
      <c r="L2377">
        <v>18</v>
      </c>
      <c r="M2377" t="s">
        <v>88</v>
      </c>
      <c r="N2377">
        <v>337</v>
      </c>
      <c r="O2377">
        <v>10</v>
      </c>
      <c r="P2377">
        <v>5.4</v>
      </c>
      <c r="Q2377">
        <v>2.5000000000000001E-2</v>
      </c>
      <c r="R2377">
        <v>2.2000000000000002</v>
      </c>
      <c r="S2377">
        <v>0.72</v>
      </c>
      <c r="T2377">
        <v>6</v>
      </c>
    </row>
    <row r="2378" spans="1:20" hidden="1" x14ac:dyDescent="0.3">
      <c r="A2378" t="s">
        <v>9155</v>
      </c>
      <c r="B2378" t="s">
        <v>9156</v>
      </c>
      <c r="C2378" s="1" t="str">
        <f t="shared" si="392"/>
        <v>21:0699</v>
      </c>
      <c r="D2378" s="1" t="str">
        <f t="shared" si="396"/>
        <v>21:0211</v>
      </c>
      <c r="E2378" t="s">
        <v>9157</v>
      </c>
      <c r="F2378" t="s">
        <v>9158</v>
      </c>
      <c r="H2378">
        <v>49.6641999</v>
      </c>
      <c r="I2378">
        <v>-93.417906599999995</v>
      </c>
      <c r="J2378" s="1" t="str">
        <f t="shared" si="397"/>
        <v>Fluid (lake)</v>
      </c>
      <c r="K2378" s="1" t="str">
        <f t="shared" si="398"/>
        <v>Untreated Water</v>
      </c>
      <c r="L2378">
        <v>18</v>
      </c>
      <c r="M2378" t="s">
        <v>93</v>
      </c>
      <c r="N2378">
        <v>338</v>
      </c>
      <c r="O2378">
        <v>20</v>
      </c>
      <c r="P2378">
        <v>5.7</v>
      </c>
      <c r="Q2378">
        <v>0.09</v>
      </c>
      <c r="R2378">
        <v>5.3</v>
      </c>
      <c r="S2378">
        <v>1.2</v>
      </c>
      <c r="T2378">
        <v>14</v>
      </c>
    </row>
    <row r="2379" spans="1:20" hidden="1" x14ac:dyDescent="0.3">
      <c r="A2379" t="s">
        <v>9159</v>
      </c>
      <c r="B2379" t="s">
        <v>9160</v>
      </c>
      <c r="C2379" s="1" t="str">
        <f t="shared" si="392"/>
        <v>21:0699</v>
      </c>
      <c r="D2379" s="1" t="str">
        <f t="shared" si="396"/>
        <v>21:0211</v>
      </c>
      <c r="E2379" t="s">
        <v>9161</v>
      </c>
      <c r="F2379" t="s">
        <v>9162</v>
      </c>
      <c r="H2379">
        <v>49.686037399999996</v>
      </c>
      <c r="I2379">
        <v>-93.410773899999995</v>
      </c>
      <c r="J2379" s="1" t="str">
        <f t="shared" si="397"/>
        <v>Fluid (lake)</v>
      </c>
      <c r="K2379" s="1" t="str">
        <f t="shared" si="398"/>
        <v>Untreated Water</v>
      </c>
      <c r="L2379">
        <v>18</v>
      </c>
      <c r="M2379" t="s">
        <v>98</v>
      </c>
      <c r="N2379">
        <v>339</v>
      </c>
      <c r="O2379">
        <v>30</v>
      </c>
      <c r="P2379">
        <v>5.7</v>
      </c>
      <c r="Q2379">
        <v>0.12</v>
      </c>
      <c r="R2379">
        <v>4.3</v>
      </c>
      <c r="S2379">
        <v>1.32</v>
      </c>
      <c r="T2379">
        <v>14</v>
      </c>
    </row>
    <row r="2380" spans="1:20" hidden="1" x14ac:dyDescent="0.3">
      <c r="A2380" t="s">
        <v>9163</v>
      </c>
      <c r="B2380" t="s">
        <v>9164</v>
      </c>
      <c r="C2380" s="1" t="str">
        <f t="shared" si="392"/>
        <v>21:0699</v>
      </c>
      <c r="D2380" s="1" t="str">
        <f t="shared" si="396"/>
        <v>21:0211</v>
      </c>
      <c r="E2380" t="s">
        <v>9165</v>
      </c>
      <c r="F2380" t="s">
        <v>9166</v>
      </c>
      <c r="H2380">
        <v>49.681110500000003</v>
      </c>
      <c r="I2380">
        <v>-93.383992599999999</v>
      </c>
      <c r="J2380" s="1" t="str">
        <f t="shared" si="397"/>
        <v>Fluid (lake)</v>
      </c>
      <c r="K2380" s="1" t="str">
        <f t="shared" si="398"/>
        <v>Untreated Water</v>
      </c>
      <c r="L2380">
        <v>18</v>
      </c>
      <c r="M2380" t="s">
        <v>103</v>
      </c>
      <c r="N2380">
        <v>340</v>
      </c>
      <c r="O2380">
        <v>20</v>
      </c>
      <c r="P2380">
        <v>5.8</v>
      </c>
      <c r="Q2380">
        <v>2.5000000000000001E-2</v>
      </c>
      <c r="R2380">
        <v>5.7</v>
      </c>
      <c r="S2380">
        <v>1.6</v>
      </c>
      <c r="T2380">
        <v>20</v>
      </c>
    </row>
    <row r="2381" spans="1:20" hidden="1" x14ac:dyDescent="0.3">
      <c r="A2381" t="s">
        <v>9167</v>
      </c>
      <c r="B2381" t="s">
        <v>9168</v>
      </c>
      <c r="C2381" s="1" t="str">
        <f t="shared" si="392"/>
        <v>21:0699</v>
      </c>
      <c r="D2381" s="1" t="str">
        <f t="shared" si="396"/>
        <v>21:0211</v>
      </c>
      <c r="E2381" t="s">
        <v>9169</v>
      </c>
      <c r="F2381" t="s">
        <v>9170</v>
      </c>
      <c r="H2381">
        <v>49.7016882</v>
      </c>
      <c r="I2381">
        <v>-93.389937700000004</v>
      </c>
      <c r="J2381" s="1" t="str">
        <f t="shared" si="397"/>
        <v>Fluid (lake)</v>
      </c>
      <c r="K2381" s="1" t="str">
        <f t="shared" si="398"/>
        <v>Untreated Water</v>
      </c>
      <c r="L2381">
        <v>18</v>
      </c>
      <c r="M2381" t="s">
        <v>108</v>
      </c>
      <c r="N2381">
        <v>341</v>
      </c>
      <c r="O2381">
        <v>10</v>
      </c>
      <c r="P2381">
        <v>5.8</v>
      </c>
      <c r="Q2381">
        <v>2.5000000000000001E-2</v>
      </c>
      <c r="R2381">
        <v>5</v>
      </c>
      <c r="S2381">
        <v>1.6</v>
      </c>
      <c r="T2381">
        <v>19</v>
      </c>
    </row>
    <row r="2382" spans="1:20" hidden="1" x14ac:dyDescent="0.3">
      <c r="A2382" t="s">
        <v>9171</v>
      </c>
      <c r="B2382" t="s">
        <v>9172</v>
      </c>
      <c r="C2382" s="1" t="str">
        <f t="shared" si="392"/>
        <v>21:0699</v>
      </c>
      <c r="D2382" s="1" t="str">
        <f t="shared" si="396"/>
        <v>21:0211</v>
      </c>
      <c r="E2382" t="s">
        <v>9173</v>
      </c>
      <c r="F2382" t="s">
        <v>9174</v>
      </c>
      <c r="H2382">
        <v>49.690547299999999</v>
      </c>
      <c r="I2382">
        <v>-93.346563099999997</v>
      </c>
      <c r="J2382" s="1" t="str">
        <f t="shared" si="397"/>
        <v>Fluid (lake)</v>
      </c>
      <c r="K2382" s="1" t="str">
        <f t="shared" si="398"/>
        <v>Untreated Water</v>
      </c>
      <c r="L2382">
        <v>18</v>
      </c>
      <c r="M2382" t="s">
        <v>113</v>
      </c>
      <c r="N2382">
        <v>342</v>
      </c>
      <c r="O2382">
        <v>10</v>
      </c>
      <c r="P2382">
        <v>5.8</v>
      </c>
      <c r="Q2382">
        <v>2.5000000000000001E-2</v>
      </c>
      <c r="R2382">
        <v>5.7</v>
      </c>
      <c r="S2382">
        <v>1.6</v>
      </c>
      <c r="T2382">
        <v>20</v>
      </c>
    </row>
    <row r="2383" spans="1:20" hidden="1" x14ac:dyDescent="0.3">
      <c r="A2383" t="s">
        <v>9175</v>
      </c>
      <c r="B2383" t="s">
        <v>9176</v>
      </c>
      <c r="C2383" s="1" t="str">
        <f t="shared" si="392"/>
        <v>21:0699</v>
      </c>
      <c r="D2383" s="1" t="str">
        <f t="shared" si="396"/>
        <v>21:0211</v>
      </c>
      <c r="E2383" t="s">
        <v>9177</v>
      </c>
      <c r="F2383" t="s">
        <v>9178</v>
      </c>
      <c r="H2383">
        <v>49.709093899999999</v>
      </c>
      <c r="I2383">
        <v>-93.311839800000001</v>
      </c>
      <c r="J2383" s="1" t="str">
        <f t="shared" si="397"/>
        <v>Fluid (lake)</v>
      </c>
      <c r="K2383" s="1" t="str">
        <f t="shared" si="398"/>
        <v>Untreated Water</v>
      </c>
      <c r="L2383">
        <v>19</v>
      </c>
      <c r="M2383" t="s">
        <v>33</v>
      </c>
      <c r="N2383">
        <v>343</v>
      </c>
      <c r="O2383">
        <v>10</v>
      </c>
      <c r="P2383">
        <v>5.8</v>
      </c>
      <c r="Q2383">
        <v>2.5000000000000001E-2</v>
      </c>
      <c r="R2383">
        <v>6</v>
      </c>
      <c r="S2383">
        <v>1.6</v>
      </c>
      <c r="T2383">
        <v>21</v>
      </c>
    </row>
    <row r="2384" spans="1:20" hidden="1" x14ac:dyDescent="0.3">
      <c r="A2384" t="s">
        <v>9179</v>
      </c>
      <c r="B2384" t="s">
        <v>9180</v>
      </c>
      <c r="C2384" s="1" t="str">
        <f t="shared" si="392"/>
        <v>21:0699</v>
      </c>
      <c r="D2384" s="1" t="str">
        <f t="shared" si="396"/>
        <v>21:0211</v>
      </c>
      <c r="E2384" t="s">
        <v>9181</v>
      </c>
      <c r="F2384" t="s">
        <v>9182</v>
      </c>
      <c r="H2384">
        <v>49.708947799999997</v>
      </c>
      <c r="I2384">
        <v>-93.193695000000005</v>
      </c>
      <c r="J2384" s="1" t="str">
        <f t="shared" si="397"/>
        <v>Fluid (lake)</v>
      </c>
      <c r="K2384" s="1" t="str">
        <f t="shared" si="398"/>
        <v>Untreated Water</v>
      </c>
      <c r="L2384">
        <v>19</v>
      </c>
      <c r="M2384" t="s">
        <v>38</v>
      </c>
      <c r="N2384">
        <v>344</v>
      </c>
      <c r="O2384">
        <v>20</v>
      </c>
      <c r="P2384">
        <v>5.8</v>
      </c>
      <c r="Q2384">
        <v>2.5000000000000001E-2</v>
      </c>
      <c r="R2384">
        <v>6.5</v>
      </c>
      <c r="S2384">
        <v>1.76</v>
      </c>
      <c r="T2384">
        <v>21</v>
      </c>
    </row>
    <row r="2385" spans="1:20" hidden="1" x14ac:dyDescent="0.3">
      <c r="A2385" t="s">
        <v>9183</v>
      </c>
      <c r="B2385" t="s">
        <v>9184</v>
      </c>
      <c r="C2385" s="1" t="str">
        <f t="shared" si="392"/>
        <v>21:0699</v>
      </c>
      <c r="D2385" s="1" t="str">
        <f t="shared" si="396"/>
        <v>21:0211</v>
      </c>
      <c r="E2385" t="s">
        <v>9185</v>
      </c>
      <c r="F2385" t="s">
        <v>9186</v>
      </c>
      <c r="H2385">
        <v>49.681586299999999</v>
      </c>
      <c r="I2385">
        <v>-93.209305999999998</v>
      </c>
      <c r="J2385" s="1" t="str">
        <f t="shared" si="397"/>
        <v>Fluid (lake)</v>
      </c>
      <c r="K2385" s="1" t="str">
        <f t="shared" si="398"/>
        <v>Untreated Water</v>
      </c>
      <c r="L2385">
        <v>19</v>
      </c>
      <c r="M2385" t="s">
        <v>43</v>
      </c>
      <c r="N2385">
        <v>345</v>
      </c>
      <c r="O2385">
        <v>20</v>
      </c>
      <c r="P2385">
        <v>5.8</v>
      </c>
      <c r="Q2385">
        <v>2.5000000000000001E-2</v>
      </c>
      <c r="R2385">
        <v>6.3</v>
      </c>
      <c r="S2385">
        <v>1.84</v>
      </c>
      <c r="T2385">
        <v>21</v>
      </c>
    </row>
    <row r="2386" spans="1:20" hidden="1" x14ac:dyDescent="0.3">
      <c r="A2386" t="s">
        <v>9187</v>
      </c>
      <c r="B2386" t="s">
        <v>9188</v>
      </c>
      <c r="C2386" s="1" t="str">
        <f t="shared" si="392"/>
        <v>21:0699</v>
      </c>
      <c r="D2386" s="1" t="str">
        <f>HYPERLINK("https://geochem.nrcan.gc.ca/cdogs/content/svy/svy_e.htm", "")</f>
        <v/>
      </c>
      <c r="G2386" s="1" t="str">
        <f>HYPERLINK("https://geochem.nrcan.gc.ca/cdogs/content/cr_/cr_00082_e.htm", "82")</f>
        <v>82</v>
      </c>
      <c r="J2386" t="s">
        <v>46</v>
      </c>
      <c r="K2386" t="s">
        <v>47</v>
      </c>
      <c r="L2386">
        <v>19</v>
      </c>
      <c r="M2386" t="s">
        <v>48</v>
      </c>
      <c r="N2386">
        <v>346</v>
      </c>
      <c r="O2386">
        <v>10</v>
      </c>
      <c r="P2386">
        <v>6.1</v>
      </c>
      <c r="Q2386">
        <v>0.5</v>
      </c>
      <c r="R2386">
        <v>17</v>
      </c>
      <c r="S2386">
        <v>2.2000000000000002</v>
      </c>
      <c r="T2386">
        <v>36</v>
      </c>
    </row>
    <row r="2387" spans="1:20" hidden="1" x14ac:dyDescent="0.3">
      <c r="A2387" t="s">
        <v>9189</v>
      </c>
      <c r="B2387" t="s">
        <v>9190</v>
      </c>
      <c r="C2387" s="1" t="str">
        <f t="shared" si="392"/>
        <v>21:0699</v>
      </c>
      <c r="D2387" s="1" t="str">
        <f t="shared" ref="D2387:D2409" si="399">HYPERLINK("https://geochem.nrcan.gc.ca/cdogs/content/svy/svy210211_e.htm", "21:0211")</f>
        <v>21:0211</v>
      </c>
      <c r="E2387" t="s">
        <v>9191</v>
      </c>
      <c r="F2387" t="s">
        <v>9192</v>
      </c>
      <c r="H2387">
        <v>49.666950399999998</v>
      </c>
      <c r="I2387">
        <v>-93.183993999999998</v>
      </c>
      <c r="J2387" s="1" t="str">
        <f t="shared" ref="J2387:J2409" si="400">HYPERLINK("https://geochem.nrcan.gc.ca/cdogs/content/kwd/kwd020016_e.htm", "Fluid (lake)")</f>
        <v>Fluid (lake)</v>
      </c>
      <c r="K2387" s="1" t="str">
        <f t="shared" ref="K2387:K2409" si="401">HYPERLINK("https://geochem.nrcan.gc.ca/cdogs/content/kwd/kwd080007_e.htm", "Untreated Water")</f>
        <v>Untreated Water</v>
      </c>
      <c r="L2387">
        <v>19</v>
      </c>
      <c r="M2387" t="s">
        <v>24</v>
      </c>
      <c r="N2387">
        <v>347</v>
      </c>
      <c r="O2387">
        <v>30</v>
      </c>
      <c r="P2387">
        <v>6.1</v>
      </c>
      <c r="Q2387">
        <v>2.5000000000000001E-2</v>
      </c>
      <c r="R2387">
        <v>11</v>
      </c>
      <c r="S2387">
        <v>2.8</v>
      </c>
      <c r="T2387">
        <v>39</v>
      </c>
    </row>
    <row r="2388" spans="1:20" hidden="1" x14ac:dyDescent="0.3">
      <c r="A2388" t="s">
        <v>9193</v>
      </c>
      <c r="B2388" t="s">
        <v>9194</v>
      </c>
      <c r="C2388" s="1" t="str">
        <f t="shared" si="392"/>
        <v>21:0699</v>
      </c>
      <c r="D2388" s="1" t="str">
        <f t="shared" si="399"/>
        <v>21:0211</v>
      </c>
      <c r="E2388" t="s">
        <v>9191</v>
      </c>
      <c r="F2388" t="s">
        <v>9195</v>
      </c>
      <c r="H2388">
        <v>49.666950399999998</v>
      </c>
      <c r="I2388">
        <v>-93.183993999999998</v>
      </c>
      <c r="J2388" s="1" t="str">
        <f t="shared" si="400"/>
        <v>Fluid (lake)</v>
      </c>
      <c r="K2388" s="1" t="str">
        <f t="shared" si="401"/>
        <v>Untreated Water</v>
      </c>
      <c r="L2388">
        <v>19</v>
      </c>
      <c r="M2388" t="s">
        <v>28</v>
      </c>
      <c r="N2388">
        <v>348</v>
      </c>
      <c r="O2388">
        <v>10</v>
      </c>
      <c r="P2388">
        <v>6.1</v>
      </c>
      <c r="Q2388">
        <v>2.5000000000000001E-2</v>
      </c>
      <c r="R2388">
        <v>9.8000000000000007</v>
      </c>
      <c r="S2388">
        <v>2.92</v>
      </c>
      <c r="T2388">
        <v>38</v>
      </c>
    </row>
    <row r="2389" spans="1:20" hidden="1" x14ac:dyDescent="0.3">
      <c r="A2389" t="s">
        <v>9196</v>
      </c>
      <c r="B2389" t="s">
        <v>9197</v>
      </c>
      <c r="C2389" s="1" t="str">
        <f t="shared" si="392"/>
        <v>21:0699</v>
      </c>
      <c r="D2389" s="1" t="str">
        <f t="shared" si="399"/>
        <v>21:0211</v>
      </c>
      <c r="E2389" t="s">
        <v>9198</v>
      </c>
      <c r="F2389" t="s">
        <v>9199</v>
      </c>
      <c r="H2389">
        <v>49.670482100000001</v>
      </c>
      <c r="I2389">
        <v>-93.168374400000005</v>
      </c>
      <c r="J2389" s="1" t="str">
        <f t="shared" si="400"/>
        <v>Fluid (lake)</v>
      </c>
      <c r="K2389" s="1" t="str">
        <f t="shared" si="401"/>
        <v>Untreated Water</v>
      </c>
      <c r="L2389">
        <v>19</v>
      </c>
      <c r="M2389" t="s">
        <v>53</v>
      </c>
      <c r="N2389">
        <v>349</v>
      </c>
      <c r="O2389">
        <v>10</v>
      </c>
      <c r="P2389">
        <v>6.3</v>
      </c>
      <c r="Q2389">
        <v>2.5000000000000001E-2</v>
      </c>
      <c r="R2389">
        <v>17</v>
      </c>
      <c r="S2389">
        <v>3.8</v>
      </c>
      <c r="T2389">
        <v>63</v>
      </c>
    </row>
    <row r="2390" spans="1:20" hidden="1" x14ac:dyDescent="0.3">
      <c r="A2390" t="s">
        <v>9200</v>
      </c>
      <c r="B2390" t="s">
        <v>9201</v>
      </c>
      <c r="C2390" s="1" t="str">
        <f t="shared" si="392"/>
        <v>21:0699</v>
      </c>
      <c r="D2390" s="1" t="str">
        <f t="shared" si="399"/>
        <v>21:0211</v>
      </c>
      <c r="E2390" t="s">
        <v>9202</v>
      </c>
      <c r="F2390" t="s">
        <v>9203</v>
      </c>
      <c r="H2390">
        <v>49.665824200000003</v>
      </c>
      <c r="I2390">
        <v>-93.125524499999997</v>
      </c>
      <c r="J2390" s="1" t="str">
        <f t="shared" si="400"/>
        <v>Fluid (lake)</v>
      </c>
      <c r="K2390" s="1" t="str">
        <f t="shared" si="401"/>
        <v>Untreated Water</v>
      </c>
      <c r="L2390">
        <v>19</v>
      </c>
      <c r="M2390" t="s">
        <v>58</v>
      </c>
      <c r="N2390">
        <v>350</v>
      </c>
      <c r="O2390">
        <v>20</v>
      </c>
      <c r="P2390">
        <v>5.9</v>
      </c>
      <c r="Q2390">
        <v>2.5000000000000001E-2</v>
      </c>
      <c r="R2390">
        <v>6.7</v>
      </c>
      <c r="S2390">
        <v>1.96</v>
      </c>
      <c r="T2390">
        <v>24</v>
      </c>
    </row>
    <row r="2391" spans="1:20" hidden="1" x14ac:dyDescent="0.3">
      <c r="A2391" t="s">
        <v>9204</v>
      </c>
      <c r="B2391" t="s">
        <v>9205</v>
      </c>
      <c r="C2391" s="1" t="str">
        <f t="shared" si="392"/>
        <v>21:0699</v>
      </c>
      <c r="D2391" s="1" t="str">
        <f t="shared" si="399"/>
        <v>21:0211</v>
      </c>
      <c r="E2391" t="s">
        <v>9206</v>
      </c>
      <c r="F2391" t="s">
        <v>9207</v>
      </c>
      <c r="H2391">
        <v>49.682175600000001</v>
      </c>
      <c r="I2391">
        <v>-93.040521400000003</v>
      </c>
      <c r="J2391" s="1" t="str">
        <f t="shared" si="400"/>
        <v>Fluid (lake)</v>
      </c>
      <c r="K2391" s="1" t="str">
        <f t="shared" si="401"/>
        <v>Untreated Water</v>
      </c>
      <c r="L2391">
        <v>19</v>
      </c>
      <c r="M2391" t="s">
        <v>63</v>
      </c>
      <c r="N2391">
        <v>351</v>
      </c>
      <c r="O2391">
        <v>10</v>
      </c>
      <c r="P2391">
        <v>5.9</v>
      </c>
      <c r="Q2391">
        <v>2.5000000000000001E-2</v>
      </c>
      <c r="R2391">
        <v>5.7</v>
      </c>
      <c r="S2391">
        <v>1.72</v>
      </c>
      <c r="T2391">
        <v>22</v>
      </c>
    </row>
    <row r="2392" spans="1:20" hidden="1" x14ac:dyDescent="0.3">
      <c r="A2392" t="s">
        <v>9208</v>
      </c>
      <c r="B2392" t="s">
        <v>9209</v>
      </c>
      <c r="C2392" s="1" t="str">
        <f t="shared" si="392"/>
        <v>21:0699</v>
      </c>
      <c r="D2392" s="1" t="str">
        <f t="shared" si="399"/>
        <v>21:0211</v>
      </c>
      <c r="E2392" t="s">
        <v>9210</v>
      </c>
      <c r="F2392" t="s">
        <v>9211</v>
      </c>
      <c r="H2392">
        <v>49.689126299999998</v>
      </c>
      <c r="I2392">
        <v>-92.985999199999995</v>
      </c>
      <c r="J2392" s="1" t="str">
        <f t="shared" si="400"/>
        <v>Fluid (lake)</v>
      </c>
      <c r="K2392" s="1" t="str">
        <f t="shared" si="401"/>
        <v>Untreated Water</v>
      </c>
      <c r="L2392">
        <v>19</v>
      </c>
      <c r="M2392" t="s">
        <v>68</v>
      </c>
      <c r="N2392">
        <v>352</v>
      </c>
      <c r="O2392">
        <v>10</v>
      </c>
      <c r="P2392">
        <v>6.2</v>
      </c>
      <c r="Q2392">
        <v>2.5000000000000001E-2</v>
      </c>
      <c r="R2392">
        <v>15</v>
      </c>
      <c r="S2392">
        <v>3.72</v>
      </c>
      <c r="T2392">
        <v>51</v>
      </c>
    </row>
    <row r="2393" spans="1:20" hidden="1" x14ac:dyDescent="0.3">
      <c r="A2393" t="s">
        <v>9212</v>
      </c>
      <c r="B2393" t="s">
        <v>9213</v>
      </c>
      <c r="C2393" s="1" t="str">
        <f t="shared" si="392"/>
        <v>21:0699</v>
      </c>
      <c r="D2393" s="1" t="str">
        <f t="shared" si="399"/>
        <v>21:0211</v>
      </c>
      <c r="E2393" t="s">
        <v>9214</v>
      </c>
      <c r="F2393" t="s">
        <v>9215</v>
      </c>
      <c r="H2393">
        <v>49.698876499999997</v>
      </c>
      <c r="I2393">
        <v>-92.952022200000002</v>
      </c>
      <c r="J2393" s="1" t="str">
        <f t="shared" si="400"/>
        <v>Fluid (lake)</v>
      </c>
      <c r="K2393" s="1" t="str">
        <f t="shared" si="401"/>
        <v>Untreated Water</v>
      </c>
      <c r="L2393">
        <v>19</v>
      </c>
      <c r="M2393" t="s">
        <v>73</v>
      </c>
      <c r="N2393">
        <v>353</v>
      </c>
      <c r="O2393">
        <v>10</v>
      </c>
      <c r="P2393">
        <v>6.2</v>
      </c>
      <c r="Q2393">
        <v>2.5000000000000001E-2</v>
      </c>
      <c r="R2393">
        <v>14</v>
      </c>
      <c r="S2393">
        <v>2.52</v>
      </c>
      <c r="T2393">
        <v>37</v>
      </c>
    </row>
    <row r="2394" spans="1:20" hidden="1" x14ac:dyDescent="0.3">
      <c r="A2394" t="s">
        <v>9216</v>
      </c>
      <c r="B2394" t="s">
        <v>9217</v>
      </c>
      <c r="C2394" s="1" t="str">
        <f t="shared" si="392"/>
        <v>21:0699</v>
      </c>
      <c r="D2394" s="1" t="str">
        <f t="shared" si="399"/>
        <v>21:0211</v>
      </c>
      <c r="E2394" t="s">
        <v>9218</v>
      </c>
      <c r="F2394" t="s">
        <v>9219</v>
      </c>
      <c r="H2394">
        <v>49.727128399999998</v>
      </c>
      <c r="I2394">
        <v>-92.933887299999995</v>
      </c>
      <c r="J2394" s="1" t="str">
        <f t="shared" si="400"/>
        <v>Fluid (lake)</v>
      </c>
      <c r="K2394" s="1" t="str">
        <f t="shared" si="401"/>
        <v>Untreated Water</v>
      </c>
      <c r="L2394">
        <v>19</v>
      </c>
      <c r="M2394" t="s">
        <v>78</v>
      </c>
      <c r="N2394">
        <v>354</v>
      </c>
      <c r="O2394">
        <v>20</v>
      </c>
      <c r="P2394">
        <v>6.3</v>
      </c>
      <c r="Q2394">
        <v>2.5000000000000001E-2</v>
      </c>
      <c r="R2394">
        <v>15</v>
      </c>
      <c r="S2394">
        <v>3.12</v>
      </c>
      <c r="T2394">
        <v>48</v>
      </c>
    </row>
    <row r="2395" spans="1:20" hidden="1" x14ac:dyDescent="0.3">
      <c r="A2395" t="s">
        <v>9220</v>
      </c>
      <c r="B2395" t="s">
        <v>9221</v>
      </c>
      <c r="C2395" s="1" t="str">
        <f t="shared" si="392"/>
        <v>21:0699</v>
      </c>
      <c r="D2395" s="1" t="str">
        <f t="shared" si="399"/>
        <v>21:0211</v>
      </c>
      <c r="E2395" t="s">
        <v>9222</v>
      </c>
      <c r="F2395" t="s">
        <v>9223</v>
      </c>
      <c r="H2395">
        <v>49.709922800000001</v>
      </c>
      <c r="I2395">
        <v>-92.920858999999993</v>
      </c>
      <c r="J2395" s="1" t="str">
        <f t="shared" si="400"/>
        <v>Fluid (lake)</v>
      </c>
      <c r="K2395" s="1" t="str">
        <f t="shared" si="401"/>
        <v>Untreated Water</v>
      </c>
      <c r="L2395">
        <v>19</v>
      </c>
      <c r="M2395" t="s">
        <v>83</v>
      </c>
      <c r="N2395">
        <v>355</v>
      </c>
      <c r="O2395">
        <v>10</v>
      </c>
      <c r="P2395">
        <v>6.4</v>
      </c>
      <c r="Q2395">
        <v>2.5000000000000001E-2</v>
      </c>
      <c r="R2395">
        <v>19</v>
      </c>
      <c r="S2395">
        <v>2.12</v>
      </c>
      <c r="T2395">
        <v>58</v>
      </c>
    </row>
    <row r="2396" spans="1:20" hidden="1" x14ac:dyDescent="0.3">
      <c r="A2396" t="s">
        <v>9224</v>
      </c>
      <c r="B2396" t="s">
        <v>9225</v>
      </c>
      <c r="C2396" s="1" t="str">
        <f t="shared" si="392"/>
        <v>21:0699</v>
      </c>
      <c r="D2396" s="1" t="str">
        <f t="shared" si="399"/>
        <v>21:0211</v>
      </c>
      <c r="E2396" t="s">
        <v>9226</v>
      </c>
      <c r="F2396" t="s">
        <v>9227</v>
      </c>
      <c r="H2396">
        <v>49.717684900000002</v>
      </c>
      <c r="I2396">
        <v>-92.908416700000004</v>
      </c>
      <c r="J2396" s="1" t="str">
        <f t="shared" si="400"/>
        <v>Fluid (lake)</v>
      </c>
      <c r="K2396" s="1" t="str">
        <f t="shared" si="401"/>
        <v>Untreated Water</v>
      </c>
      <c r="L2396">
        <v>19</v>
      </c>
      <c r="M2396" t="s">
        <v>88</v>
      </c>
      <c r="N2396">
        <v>356</v>
      </c>
      <c r="O2396">
        <v>10</v>
      </c>
      <c r="P2396">
        <v>6.3</v>
      </c>
      <c r="Q2396">
        <v>2.5000000000000001E-2</v>
      </c>
      <c r="R2396">
        <v>18</v>
      </c>
      <c r="S2396">
        <v>2.2000000000000002</v>
      </c>
      <c r="T2396">
        <v>56</v>
      </c>
    </row>
    <row r="2397" spans="1:20" hidden="1" x14ac:dyDescent="0.3">
      <c r="A2397" t="s">
        <v>9228</v>
      </c>
      <c r="B2397" t="s">
        <v>9229</v>
      </c>
      <c r="C2397" s="1" t="str">
        <f t="shared" si="392"/>
        <v>21:0699</v>
      </c>
      <c r="D2397" s="1" t="str">
        <f t="shared" si="399"/>
        <v>21:0211</v>
      </c>
      <c r="E2397" t="s">
        <v>9230</v>
      </c>
      <c r="F2397" t="s">
        <v>9231</v>
      </c>
      <c r="H2397">
        <v>49.726118300000003</v>
      </c>
      <c r="I2397">
        <v>-92.8845223</v>
      </c>
      <c r="J2397" s="1" t="str">
        <f t="shared" si="400"/>
        <v>Fluid (lake)</v>
      </c>
      <c r="K2397" s="1" t="str">
        <f t="shared" si="401"/>
        <v>Untreated Water</v>
      </c>
      <c r="L2397">
        <v>19</v>
      </c>
      <c r="M2397" t="s">
        <v>93</v>
      </c>
      <c r="N2397">
        <v>357</v>
      </c>
      <c r="O2397">
        <v>20</v>
      </c>
      <c r="P2397">
        <v>6.5</v>
      </c>
      <c r="Q2397">
        <v>2.5000000000000001E-2</v>
      </c>
      <c r="R2397">
        <v>22</v>
      </c>
      <c r="S2397">
        <v>3.32</v>
      </c>
      <c r="T2397">
        <v>76</v>
      </c>
    </row>
    <row r="2398" spans="1:20" hidden="1" x14ac:dyDescent="0.3">
      <c r="A2398" t="s">
        <v>9232</v>
      </c>
      <c r="B2398" t="s">
        <v>9233</v>
      </c>
      <c r="C2398" s="1" t="str">
        <f t="shared" si="392"/>
        <v>21:0699</v>
      </c>
      <c r="D2398" s="1" t="str">
        <f t="shared" si="399"/>
        <v>21:0211</v>
      </c>
      <c r="E2398" t="s">
        <v>9234</v>
      </c>
      <c r="F2398" t="s">
        <v>9235</v>
      </c>
      <c r="H2398">
        <v>49.731456799999997</v>
      </c>
      <c r="I2398">
        <v>-92.830100700000003</v>
      </c>
      <c r="J2398" s="1" t="str">
        <f t="shared" si="400"/>
        <v>Fluid (lake)</v>
      </c>
      <c r="K2398" s="1" t="str">
        <f t="shared" si="401"/>
        <v>Untreated Water</v>
      </c>
      <c r="L2398">
        <v>19</v>
      </c>
      <c r="M2398" t="s">
        <v>98</v>
      </c>
      <c r="N2398">
        <v>358</v>
      </c>
      <c r="O2398">
        <v>10</v>
      </c>
      <c r="P2398">
        <v>6.3</v>
      </c>
      <c r="Q2398">
        <v>2.5000000000000001E-2</v>
      </c>
      <c r="R2398">
        <v>14</v>
      </c>
      <c r="S2398">
        <v>2.68</v>
      </c>
      <c r="T2398">
        <v>49</v>
      </c>
    </row>
    <row r="2399" spans="1:20" hidden="1" x14ac:dyDescent="0.3">
      <c r="A2399" t="s">
        <v>9236</v>
      </c>
      <c r="B2399" t="s">
        <v>9237</v>
      </c>
      <c r="C2399" s="1" t="str">
        <f t="shared" si="392"/>
        <v>21:0699</v>
      </c>
      <c r="D2399" s="1" t="str">
        <f t="shared" si="399"/>
        <v>21:0211</v>
      </c>
      <c r="E2399" t="s">
        <v>9238</v>
      </c>
      <c r="F2399" t="s">
        <v>9239</v>
      </c>
      <c r="H2399">
        <v>49.8419606</v>
      </c>
      <c r="I2399">
        <v>-92.726085699999999</v>
      </c>
      <c r="J2399" s="1" t="str">
        <f t="shared" si="400"/>
        <v>Fluid (lake)</v>
      </c>
      <c r="K2399" s="1" t="str">
        <f t="shared" si="401"/>
        <v>Untreated Water</v>
      </c>
      <c r="L2399">
        <v>19</v>
      </c>
      <c r="M2399" t="s">
        <v>103</v>
      </c>
      <c r="N2399">
        <v>359</v>
      </c>
      <c r="O2399">
        <v>10</v>
      </c>
      <c r="P2399">
        <v>6.6</v>
      </c>
      <c r="Q2399">
        <v>1.0900000000000001</v>
      </c>
      <c r="R2399">
        <v>18</v>
      </c>
      <c r="S2399">
        <v>5.8</v>
      </c>
      <c r="T2399">
        <v>70</v>
      </c>
    </row>
    <row r="2400" spans="1:20" hidden="1" x14ac:dyDescent="0.3">
      <c r="A2400" t="s">
        <v>9240</v>
      </c>
      <c r="B2400" t="s">
        <v>9241</v>
      </c>
      <c r="C2400" s="1" t="str">
        <f t="shared" si="392"/>
        <v>21:0699</v>
      </c>
      <c r="D2400" s="1" t="str">
        <f t="shared" si="399"/>
        <v>21:0211</v>
      </c>
      <c r="E2400" t="s">
        <v>9242</v>
      </c>
      <c r="F2400" t="s">
        <v>9243</v>
      </c>
      <c r="H2400">
        <v>49.837743099999997</v>
      </c>
      <c r="I2400">
        <v>-92.667937600000002</v>
      </c>
      <c r="J2400" s="1" t="str">
        <f t="shared" si="400"/>
        <v>Fluid (lake)</v>
      </c>
      <c r="K2400" s="1" t="str">
        <f t="shared" si="401"/>
        <v>Untreated Water</v>
      </c>
      <c r="L2400">
        <v>19</v>
      </c>
      <c r="M2400" t="s">
        <v>108</v>
      </c>
      <c r="N2400">
        <v>360</v>
      </c>
      <c r="O2400">
        <v>20</v>
      </c>
      <c r="P2400">
        <v>6.2</v>
      </c>
      <c r="Q2400">
        <v>2.5000000000000001E-2</v>
      </c>
      <c r="R2400">
        <v>13</v>
      </c>
      <c r="S2400">
        <v>2.8</v>
      </c>
      <c r="T2400">
        <v>47</v>
      </c>
    </row>
    <row r="2401" spans="1:20" hidden="1" x14ac:dyDescent="0.3">
      <c r="A2401" t="s">
        <v>9244</v>
      </c>
      <c r="B2401" t="s">
        <v>9245</v>
      </c>
      <c r="C2401" s="1" t="str">
        <f t="shared" si="392"/>
        <v>21:0699</v>
      </c>
      <c r="D2401" s="1" t="str">
        <f t="shared" si="399"/>
        <v>21:0211</v>
      </c>
      <c r="E2401" t="s">
        <v>9246</v>
      </c>
      <c r="F2401" t="s">
        <v>9247</v>
      </c>
      <c r="H2401">
        <v>49.870782800000001</v>
      </c>
      <c r="I2401">
        <v>-92.624681800000005</v>
      </c>
      <c r="J2401" s="1" t="str">
        <f t="shared" si="400"/>
        <v>Fluid (lake)</v>
      </c>
      <c r="K2401" s="1" t="str">
        <f t="shared" si="401"/>
        <v>Untreated Water</v>
      </c>
      <c r="L2401">
        <v>19</v>
      </c>
      <c r="M2401" t="s">
        <v>113</v>
      </c>
      <c r="N2401">
        <v>361</v>
      </c>
      <c r="O2401">
        <v>10</v>
      </c>
      <c r="P2401">
        <v>5.9</v>
      </c>
      <c r="Q2401">
        <v>2.5000000000000001E-2</v>
      </c>
      <c r="R2401">
        <v>6</v>
      </c>
      <c r="S2401">
        <v>2.12</v>
      </c>
      <c r="T2401">
        <v>13</v>
      </c>
    </row>
    <row r="2402" spans="1:20" hidden="1" x14ac:dyDescent="0.3">
      <c r="A2402" t="s">
        <v>9248</v>
      </c>
      <c r="B2402" t="s">
        <v>9249</v>
      </c>
      <c r="C2402" s="1" t="str">
        <f t="shared" si="392"/>
        <v>21:0699</v>
      </c>
      <c r="D2402" s="1" t="str">
        <f t="shared" si="399"/>
        <v>21:0211</v>
      </c>
      <c r="E2402" t="s">
        <v>9250</v>
      </c>
      <c r="F2402" t="s">
        <v>9251</v>
      </c>
      <c r="H2402">
        <v>49.881738400000003</v>
      </c>
      <c r="I2402">
        <v>-92.535512800000006</v>
      </c>
      <c r="J2402" s="1" t="str">
        <f t="shared" si="400"/>
        <v>Fluid (lake)</v>
      </c>
      <c r="K2402" s="1" t="str">
        <f t="shared" si="401"/>
        <v>Untreated Water</v>
      </c>
      <c r="L2402">
        <v>20</v>
      </c>
      <c r="M2402" t="s">
        <v>24</v>
      </c>
      <c r="N2402">
        <v>362</v>
      </c>
      <c r="O2402">
        <v>20</v>
      </c>
      <c r="P2402">
        <v>6.1</v>
      </c>
      <c r="Q2402">
        <v>2.5000000000000001E-2</v>
      </c>
      <c r="R2402">
        <v>9.3000000000000007</v>
      </c>
      <c r="S2402">
        <v>3.2</v>
      </c>
      <c r="T2402">
        <v>31</v>
      </c>
    </row>
    <row r="2403" spans="1:20" hidden="1" x14ac:dyDescent="0.3">
      <c r="A2403" t="s">
        <v>9252</v>
      </c>
      <c r="B2403" t="s">
        <v>9253</v>
      </c>
      <c r="C2403" s="1" t="str">
        <f t="shared" si="392"/>
        <v>21:0699</v>
      </c>
      <c r="D2403" s="1" t="str">
        <f t="shared" si="399"/>
        <v>21:0211</v>
      </c>
      <c r="E2403" t="s">
        <v>9250</v>
      </c>
      <c r="F2403" t="s">
        <v>9254</v>
      </c>
      <c r="H2403">
        <v>49.881738400000003</v>
      </c>
      <c r="I2403">
        <v>-92.535512800000006</v>
      </c>
      <c r="J2403" s="1" t="str">
        <f t="shared" si="400"/>
        <v>Fluid (lake)</v>
      </c>
      <c r="K2403" s="1" t="str">
        <f t="shared" si="401"/>
        <v>Untreated Water</v>
      </c>
      <c r="L2403">
        <v>20</v>
      </c>
      <c r="M2403" t="s">
        <v>28</v>
      </c>
      <c r="N2403">
        <v>363</v>
      </c>
      <c r="O2403">
        <v>20</v>
      </c>
      <c r="P2403">
        <v>6.1</v>
      </c>
      <c r="Q2403">
        <v>2.5000000000000001E-2</v>
      </c>
      <c r="R2403">
        <v>9.6999999999999993</v>
      </c>
      <c r="S2403">
        <v>3.2</v>
      </c>
      <c r="T2403">
        <v>29</v>
      </c>
    </row>
    <row r="2404" spans="1:20" hidden="1" x14ac:dyDescent="0.3">
      <c r="A2404" t="s">
        <v>9255</v>
      </c>
      <c r="B2404" t="s">
        <v>9256</v>
      </c>
      <c r="C2404" s="1" t="str">
        <f t="shared" si="392"/>
        <v>21:0699</v>
      </c>
      <c r="D2404" s="1" t="str">
        <f t="shared" si="399"/>
        <v>21:0211</v>
      </c>
      <c r="E2404" t="s">
        <v>9257</v>
      </c>
      <c r="F2404" t="s">
        <v>9258</v>
      </c>
      <c r="H2404">
        <v>49.9024821</v>
      </c>
      <c r="I2404">
        <v>-92.525203899999994</v>
      </c>
      <c r="J2404" s="1" t="str">
        <f t="shared" si="400"/>
        <v>Fluid (lake)</v>
      </c>
      <c r="K2404" s="1" t="str">
        <f t="shared" si="401"/>
        <v>Untreated Water</v>
      </c>
      <c r="L2404">
        <v>20</v>
      </c>
      <c r="M2404" t="s">
        <v>33</v>
      </c>
      <c r="N2404">
        <v>364</v>
      </c>
      <c r="O2404">
        <v>20</v>
      </c>
      <c r="P2404">
        <v>5.9</v>
      </c>
      <c r="Q2404">
        <v>2.5000000000000001E-2</v>
      </c>
      <c r="R2404">
        <v>5.7</v>
      </c>
      <c r="S2404">
        <v>1.6</v>
      </c>
      <c r="T2404">
        <v>17</v>
      </c>
    </row>
    <row r="2405" spans="1:20" hidden="1" x14ac:dyDescent="0.3">
      <c r="A2405" t="s">
        <v>9259</v>
      </c>
      <c r="B2405" t="s">
        <v>9260</v>
      </c>
      <c r="C2405" s="1" t="str">
        <f t="shared" si="392"/>
        <v>21:0699</v>
      </c>
      <c r="D2405" s="1" t="str">
        <f t="shared" si="399"/>
        <v>21:0211</v>
      </c>
      <c r="E2405" t="s">
        <v>9261</v>
      </c>
      <c r="F2405" t="s">
        <v>9262</v>
      </c>
      <c r="H2405">
        <v>49.899677599999997</v>
      </c>
      <c r="I2405">
        <v>-92.383426299999996</v>
      </c>
      <c r="J2405" s="1" t="str">
        <f t="shared" si="400"/>
        <v>Fluid (lake)</v>
      </c>
      <c r="K2405" s="1" t="str">
        <f t="shared" si="401"/>
        <v>Untreated Water</v>
      </c>
      <c r="L2405">
        <v>20</v>
      </c>
      <c r="M2405" t="s">
        <v>38</v>
      </c>
      <c r="N2405">
        <v>365</v>
      </c>
      <c r="O2405">
        <v>10</v>
      </c>
      <c r="P2405">
        <v>6.4</v>
      </c>
      <c r="Q2405">
        <v>2.5000000000000001E-2</v>
      </c>
      <c r="R2405">
        <v>17</v>
      </c>
      <c r="S2405">
        <v>3.72</v>
      </c>
      <c r="T2405">
        <v>60</v>
      </c>
    </row>
    <row r="2406" spans="1:20" hidden="1" x14ac:dyDescent="0.3">
      <c r="A2406" t="s">
        <v>9263</v>
      </c>
      <c r="B2406" t="s">
        <v>9264</v>
      </c>
      <c r="C2406" s="1" t="str">
        <f t="shared" si="392"/>
        <v>21:0699</v>
      </c>
      <c r="D2406" s="1" t="str">
        <f t="shared" si="399"/>
        <v>21:0211</v>
      </c>
      <c r="E2406" t="s">
        <v>9265</v>
      </c>
      <c r="F2406" t="s">
        <v>9266</v>
      </c>
      <c r="H2406">
        <v>49.873457500000001</v>
      </c>
      <c r="I2406">
        <v>-92.381087300000004</v>
      </c>
      <c r="J2406" s="1" t="str">
        <f t="shared" si="400"/>
        <v>Fluid (lake)</v>
      </c>
      <c r="K2406" s="1" t="str">
        <f t="shared" si="401"/>
        <v>Untreated Water</v>
      </c>
      <c r="L2406">
        <v>20</v>
      </c>
      <c r="M2406" t="s">
        <v>43</v>
      </c>
      <c r="N2406">
        <v>366</v>
      </c>
      <c r="O2406">
        <v>10</v>
      </c>
      <c r="P2406">
        <v>4.5999999999999996</v>
      </c>
      <c r="Q2406">
        <v>2.5000000000000001E-2</v>
      </c>
      <c r="R2406">
        <v>18</v>
      </c>
      <c r="S2406">
        <v>3.88</v>
      </c>
      <c r="T2406">
        <v>0.5</v>
      </c>
    </row>
    <row r="2407" spans="1:20" hidden="1" x14ac:dyDescent="0.3">
      <c r="A2407" t="s">
        <v>9267</v>
      </c>
      <c r="B2407" t="s">
        <v>9268</v>
      </c>
      <c r="C2407" s="1" t="str">
        <f t="shared" si="392"/>
        <v>21:0699</v>
      </c>
      <c r="D2407" s="1" t="str">
        <f t="shared" si="399"/>
        <v>21:0211</v>
      </c>
      <c r="E2407" t="s">
        <v>9269</v>
      </c>
      <c r="F2407" t="s">
        <v>9270</v>
      </c>
      <c r="H2407">
        <v>49.877158899999998</v>
      </c>
      <c r="I2407">
        <v>-92.362251099999995</v>
      </c>
      <c r="J2407" s="1" t="str">
        <f t="shared" si="400"/>
        <v>Fluid (lake)</v>
      </c>
      <c r="K2407" s="1" t="str">
        <f t="shared" si="401"/>
        <v>Untreated Water</v>
      </c>
      <c r="L2407">
        <v>20</v>
      </c>
      <c r="M2407" t="s">
        <v>53</v>
      </c>
      <c r="N2407">
        <v>367</v>
      </c>
      <c r="O2407">
        <v>20</v>
      </c>
      <c r="P2407">
        <v>6.5</v>
      </c>
      <c r="Q2407">
        <v>2.5000000000000001E-2</v>
      </c>
      <c r="R2407">
        <v>19</v>
      </c>
      <c r="S2407">
        <v>5.6</v>
      </c>
      <c r="T2407">
        <v>63</v>
      </c>
    </row>
    <row r="2408" spans="1:20" hidden="1" x14ac:dyDescent="0.3">
      <c r="A2408" t="s">
        <v>9271</v>
      </c>
      <c r="B2408" t="s">
        <v>9272</v>
      </c>
      <c r="C2408" s="1" t="str">
        <f t="shared" si="392"/>
        <v>21:0699</v>
      </c>
      <c r="D2408" s="1" t="str">
        <f t="shared" si="399"/>
        <v>21:0211</v>
      </c>
      <c r="E2408" t="s">
        <v>9273</v>
      </c>
      <c r="F2408" t="s">
        <v>9274</v>
      </c>
      <c r="H2408">
        <v>49.891069799999997</v>
      </c>
      <c r="I2408">
        <v>-92.333389699999998</v>
      </c>
      <c r="J2408" s="1" t="str">
        <f t="shared" si="400"/>
        <v>Fluid (lake)</v>
      </c>
      <c r="K2408" s="1" t="str">
        <f t="shared" si="401"/>
        <v>Untreated Water</v>
      </c>
      <c r="L2408">
        <v>20</v>
      </c>
      <c r="M2408" t="s">
        <v>58</v>
      </c>
      <c r="N2408">
        <v>368</v>
      </c>
      <c r="O2408">
        <v>10</v>
      </c>
      <c r="P2408">
        <v>6.6</v>
      </c>
      <c r="Q2408">
        <v>2.5000000000000001E-2</v>
      </c>
      <c r="R2408">
        <v>19</v>
      </c>
      <c r="S2408">
        <v>3.32</v>
      </c>
      <c r="T2408">
        <v>78</v>
      </c>
    </row>
    <row r="2409" spans="1:20" hidden="1" x14ac:dyDescent="0.3">
      <c r="A2409" t="s">
        <v>9275</v>
      </c>
      <c r="B2409" t="s">
        <v>9276</v>
      </c>
      <c r="C2409" s="1" t="str">
        <f t="shared" si="392"/>
        <v>21:0699</v>
      </c>
      <c r="D2409" s="1" t="str">
        <f t="shared" si="399"/>
        <v>21:0211</v>
      </c>
      <c r="E2409" t="s">
        <v>9277</v>
      </c>
      <c r="F2409" t="s">
        <v>9278</v>
      </c>
      <c r="H2409">
        <v>49.906272700000002</v>
      </c>
      <c r="I2409">
        <v>-92.295761999999996</v>
      </c>
      <c r="J2409" s="1" t="str">
        <f t="shared" si="400"/>
        <v>Fluid (lake)</v>
      </c>
      <c r="K2409" s="1" t="str">
        <f t="shared" si="401"/>
        <v>Untreated Water</v>
      </c>
      <c r="L2409">
        <v>20</v>
      </c>
      <c r="M2409" t="s">
        <v>63</v>
      </c>
      <c r="N2409">
        <v>369</v>
      </c>
      <c r="O2409">
        <v>20</v>
      </c>
      <c r="P2409">
        <v>6.6</v>
      </c>
      <c r="Q2409">
        <v>2.5000000000000001E-2</v>
      </c>
      <c r="R2409">
        <v>11</v>
      </c>
      <c r="S2409">
        <v>2.52</v>
      </c>
      <c r="T2409">
        <v>72</v>
      </c>
    </row>
    <row r="2410" spans="1:20" hidden="1" x14ac:dyDescent="0.3">
      <c r="A2410" t="s">
        <v>9279</v>
      </c>
      <c r="B2410" t="s">
        <v>9280</v>
      </c>
      <c r="C2410" s="1" t="str">
        <f t="shared" si="392"/>
        <v>21:0699</v>
      </c>
      <c r="D2410" s="1" t="str">
        <f>HYPERLINK("https://geochem.nrcan.gc.ca/cdogs/content/svy/svy_e.htm", "")</f>
        <v/>
      </c>
      <c r="G2410" s="1" t="str">
        <f>HYPERLINK("https://geochem.nrcan.gc.ca/cdogs/content/cr_/cr_00082_e.htm", "82")</f>
        <v>82</v>
      </c>
      <c r="J2410" t="s">
        <v>46</v>
      </c>
      <c r="K2410" t="s">
        <v>47</v>
      </c>
      <c r="L2410">
        <v>20</v>
      </c>
      <c r="M2410" t="s">
        <v>48</v>
      </c>
      <c r="N2410">
        <v>370</v>
      </c>
      <c r="O2410">
        <v>20</v>
      </c>
      <c r="P2410">
        <v>6.1</v>
      </c>
      <c r="Q2410">
        <v>0.5</v>
      </c>
      <c r="R2410">
        <v>17</v>
      </c>
      <c r="S2410">
        <v>2.2000000000000002</v>
      </c>
      <c r="T2410">
        <v>37</v>
      </c>
    </row>
    <row r="2411" spans="1:20" hidden="1" x14ac:dyDescent="0.3">
      <c r="A2411" t="s">
        <v>9281</v>
      </c>
      <c r="B2411" t="s">
        <v>9282</v>
      </c>
      <c r="C2411" s="1" t="str">
        <f t="shared" si="392"/>
        <v>21:0699</v>
      </c>
      <c r="D2411" s="1" t="str">
        <f t="shared" ref="D2411:D2435" si="402">HYPERLINK("https://geochem.nrcan.gc.ca/cdogs/content/svy/svy210211_e.htm", "21:0211")</f>
        <v>21:0211</v>
      </c>
      <c r="E2411" t="s">
        <v>9283</v>
      </c>
      <c r="F2411" t="s">
        <v>9284</v>
      </c>
      <c r="H2411">
        <v>49.902350200000001</v>
      </c>
      <c r="I2411">
        <v>-92.263499300000007</v>
      </c>
      <c r="J2411" s="1" t="str">
        <f t="shared" ref="J2411:J2435" si="403">HYPERLINK("https://geochem.nrcan.gc.ca/cdogs/content/kwd/kwd020016_e.htm", "Fluid (lake)")</f>
        <v>Fluid (lake)</v>
      </c>
      <c r="K2411" s="1" t="str">
        <f t="shared" ref="K2411:K2435" si="404">HYPERLINK("https://geochem.nrcan.gc.ca/cdogs/content/kwd/kwd080007_e.htm", "Untreated Water")</f>
        <v>Untreated Water</v>
      </c>
      <c r="L2411">
        <v>20</v>
      </c>
      <c r="M2411" t="s">
        <v>68</v>
      </c>
      <c r="N2411">
        <v>371</v>
      </c>
      <c r="O2411">
        <v>10</v>
      </c>
      <c r="P2411">
        <v>6.1</v>
      </c>
      <c r="Q2411">
        <v>2.5000000000000001E-2</v>
      </c>
      <c r="R2411">
        <v>20</v>
      </c>
      <c r="S2411">
        <v>5</v>
      </c>
      <c r="T2411">
        <v>36</v>
      </c>
    </row>
    <row r="2412" spans="1:20" hidden="1" x14ac:dyDescent="0.3">
      <c r="A2412" t="s">
        <v>9285</v>
      </c>
      <c r="B2412" t="s">
        <v>9286</v>
      </c>
      <c r="C2412" s="1" t="str">
        <f t="shared" si="392"/>
        <v>21:0699</v>
      </c>
      <c r="D2412" s="1" t="str">
        <f t="shared" si="402"/>
        <v>21:0211</v>
      </c>
      <c r="E2412" t="s">
        <v>9287</v>
      </c>
      <c r="F2412" t="s">
        <v>9288</v>
      </c>
      <c r="H2412">
        <v>49.900524300000001</v>
      </c>
      <c r="I2412">
        <v>-92.234145999999996</v>
      </c>
      <c r="J2412" s="1" t="str">
        <f t="shared" si="403"/>
        <v>Fluid (lake)</v>
      </c>
      <c r="K2412" s="1" t="str">
        <f t="shared" si="404"/>
        <v>Untreated Water</v>
      </c>
      <c r="L2412">
        <v>20</v>
      </c>
      <c r="M2412" t="s">
        <v>73</v>
      </c>
      <c r="N2412">
        <v>372</v>
      </c>
      <c r="O2412">
        <v>10</v>
      </c>
      <c r="P2412">
        <v>6.6</v>
      </c>
      <c r="Q2412">
        <v>2.5000000000000001E-2</v>
      </c>
      <c r="R2412">
        <v>19</v>
      </c>
      <c r="S2412">
        <v>4.5999999999999996</v>
      </c>
      <c r="T2412">
        <v>71</v>
      </c>
    </row>
    <row r="2413" spans="1:20" hidden="1" x14ac:dyDescent="0.3">
      <c r="A2413" t="s">
        <v>9289</v>
      </c>
      <c r="B2413" t="s">
        <v>9290</v>
      </c>
      <c r="C2413" s="1" t="str">
        <f t="shared" si="392"/>
        <v>21:0699</v>
      </c>
      <c r="D2413" s="1" t="str">
        <f t="shared" si="402"/>
        <v>21:0211</v>
      </c>
      <c r="E2413" t="s">
        <v>9291</v>
      </c>
      <c r="F2413" t="s">
        <v>9292</v>
      </c>
      <c r="H2413">
        <v>49.889220399999999</v>
      </c>
      <c r="I2413">
        <v>-92.208820000000003</v>
      </c>
      <c r="J2413" s="1" t="str">
        <f t="shared" si="403"/>
        <v>Fluid (lake)</v>
      </c>
      <c r="K2413" s="1" t="str">
        <f t="shared" si="404"/>
        <v>Untreated Water</v>
      </c>
      <c r="L2413">
        <v>20</v>
      </c>
      <c r="M2413" t="s">
        <v>78</v>
      </c>
      <c r="N2413">
        <v>373</v>
      </c>
      <c r="O2413">
        <v>20</v>
      </c>
      <c r="P2413">
        <v>6.5</v>
      </c>
      <c r="Q2413">
        <v>2.5000000000000001E-2</v>
      </c>
      <c r="R2413">
        <v>9.6999999999999993</v>
      </c>
      <c r="S2413">
        <v>2.2799999999999998</v>
      </c>
      <c r="T2413">
        <v>68</v>
      </c>
    </row>
    <row r="2414" spans="1:20" hidden="1" x14ac:dyDescent="0.3">
      <c r="A2414" t="s">
        <v>9293</v>
      </c>
      <c r="B2414" t="s">
        <v>9294</v>
      </c>
      <c r="C2414" s="1" t="str">
        <f t="shared" si="392"/>
        <v>21:0699</v>
      </c>
      <c r="D2414" s="1" t="str">
        <f t="shared" si="402"/>
        <v>21:0211</v>
      </c>
      <c r="E2414" t="s">
        <v>9295</v>
      </c>
      <c r="F2414" t="s">
        <v>9296</v>
      </c>
      <c r="H2414">
        <v>49.874474800000002</v>
      </c>
      <c r="I2414">
        <v>-92.155589899999995</v>
      </c>
      <c r="J2414" s="1" t="str">
        <f t="shared" si="403"/>
        <v>Fluid (lake)</v>
      </c>
      <c r="K2414" s="1" t="str">
        <f t="shared" si="404"/>
        <v>Untreated Water</v>
      </c>
      <c r="L2414">
        <v>20</v>
      </c>
      <c r="M2414" t="s">
        <v>83</v>
      </c>
      <c r="N2414">
        <v>374</v>
      </c>
      <c r="O2414">
        <v>10</v>
      </c>
      <c r="P2414">
        <v>6</v>
      </c>
      <c r="Q2414">
        <v>2.5000000000000001E-2</v>
      </c>
      <c r="R2414">
        <v>17</v>
      </c>
      <c r="S2414">
        <v>3.92</v>
      </c>
      <c r="T2414">
        <v>33</v>
      </c>
    </row>
    <row r="2415" spans="1:20" hidden="1" x14ac:dyDescent="0.3">
      <c r="A2415" t="s">
        <v>9297</v>
      </c>
      <c r="B2415" t="s">
        <v>9298</v>
      </c>
      <c r="C2415" s="1" t="str">
        <f t="shared" si="392"/>
        <v>21:0699</v>
      </c>
      <c r="D2415" s="1" t="str">
        <f t="shared" si="402"/>
        <v>21:0211</v>
      </c>
      <c r="E2415" t="s">
        <v>9299</v>
      </c>
      <c r="F2415" t="s">
        <v>9300</v>
      </c>
      <c r="H2415">
        <v>49.838019500000001</v>
      </c>
      <c r="I2415">
        <v>-92.109440599999999</v>
      </c>
      <c r="J2415" s="1" t="str">
        <f t="shared" si="403"/>
        <v>Fluid (lake)</v>
      </c>
      <c r="K2415" s="1" t="str">
        <f t="shared" si="404"/>
        <v>Untreated Water</v>
      </c>
      <c r="L2415">
        <v>20</v>
      </c>
      <c r="M2415" t="s">
        <v>88</v>
      </c>
      <c r="N2415">
        <v>375</v>
      </c>
      <c r="O2415">
        <v>10</v>
      </c>
      <c r="P2415">
        <v>6.3</v>
      </c>
      <c r="Q2415">
        <v>2.5000000000000001E-2</v>
      </c>
      <c r="R2415">
        <v>3.3</v>
      </c>
      <c r="S2415">
        <v>5</v>
      </c>
      <c r="T2415">
        <v>57</v>
      </c>
    </row>
    <row r="2416" spans="1:20" hidden="1" x14ac:dyDescent="0.3">
      <c r="A2416" t="s">
        <v>9301</v>
      </c>
      <c r="B2416" t="s">
        <v>9302</v>
      </c>
      <c r="C2416" s="1" t="str">
        <f t="shared" si="392"/>
        <v>21:0699</v>
      </c>
      <c r="D2416" s="1" t="str">
        <f t="shared" si="402"/>
        <v>21:0211</v>
      </c>
      <c r="E2416" t="s">
        <v>9303</v>
      </c>
      <c r="F2416" t="s">
        <v>9304</v>
      </c>
      <c r="H2416">
        <v>49.807541100000002</v>
      </c>
      <c r="I2416">
        <v>-92.032154199999994</v>
      </c>
      <c r="J2416" s="1" t="str">
        <f t="shared" si="403"/>
        <v>Fluid (lake)</v>
      </c>
      <c r="K2416" s="1" t="str">
        <f t="shared" si="404"/>
        <v>Untreated Water</v>
      </c>
      <c r="L2416">
        <v>20</v>
      </c>
      <c r="M2416" t="s">
        <v>93</v>
      </c>
      <c r="N2416">
        <v>376</v>
      </c>
      <c r="O2416">
        <v>20</v>
      </c>
      <c r="P2416">
        <v>5.7</v>
      </c>
      <c r="Q2416">
        <v>2.5000000000000001E-2</v>
      </c>
      <c r="R2416">
        <v>15</v>
      </c>
      <c r="S2416">
        <v>3.4</v>
      </c>
      <c r="T2416">
        <v>6</v>
      </c>
    </row>
    <row r="2417" spans="1:20" hidden="1" x14ac:dyDescent="0.3">
      <c r="A2417" t="s">
        <v>9305</v>
      </c>
      <c r="B2417" t="s">
        <v>9306</v>
      </c>
      <c r="C2417" s="1" t="str">
        <f t="shared" si="392"/>
        <v>21:0699</v>
      </c>
      <c r="D2417" s="1" t="str">
        <f t="shared" si="402"/>
        <v>21:0211</v>
      </c>
      <c r="E2417" t="s">
        <v>9307</v>
      </c>
      <c r="F2417" t="s">
        <v>9308</v>
      </c>
      <c r="H2417">
        <v>49.828540500000003</v>
      </c>
      <c r="I2417">
        <v>-92.041593800000001</v>
      </c>
      <c r="J2417" s="1" t="str">
        <f t="shared" si="403"/>
        <v>Fluid (lake)</v>
      </c>
      <c r="K2417" s="1" t="str">
        <f t="shared" si="404"/>
        <v>Untreated Water</v>
      </c>
      <c r="L2417">
        <v>20</v>
      </c>
      <c r="M2417" t="s">
        <v>98</v>
      </c>
      <c r="N2417">
        <v>377</v>
      </c>
      <c r="O2417">
        <v>20</v>
      </c>
      <c r="P2417">
        <v>6.3</v>
      </c>
      <c r="Q2417">
        <v>2.5000000000000001E-2</v>
      </c>
      <c r="R2417">
        <v>11</v>
      </c>
      <c r="S2417">
        <v>2.68</v>
      </c>
      <c r="T2417">
        <v>55</v>
      </c>
    </row>
    <row r="2418" spans="1:20" hidden="1" x14ac:dyDescent="0.3">
      <c r="A2418" t="s">
        <v>9309</v>
      </c>
      <c r="B2418" t="s">
        <v>9310</v>
      </c>
      <c r="C2418" s="1" t="str">
        <f t="shared" si="392"/>
        <v>21:0699</v>
      </c>
      <c r="D2418" s="1" t="str">
        <f t="shared" si="402"/>
        <v>21:0211</v>
      </c>
      <c r="E2418" t="s">
        <v>9311</v>
      </c>
      <c r="F2418" t="s">
        <v>9312</v>
      </c>
      <c r="H2418">
        <v>49.835639800000003</v>
      </c>
      <c r="I2418">
        <v>-92.062911400000004</v>
      </c>
      <c r="J2418" s="1" t="str">
        <f t="shared" si="403"/>
        <v>Fluid (lake)</v>
      </c>
      <c r="K2418" s="1" t="str">
        <f t="shared" si="404"/>
        <v>Untreated Water</v>
      </c>
      <c r="L2418">
        <v>20</v>
      </c>
      <c r="M2418" t="s">
        <v>103</v>
      </c>
      <c r="N2418">
        <v>378</v>
      </c>
      <c r="O2418">
        <v>20</v>
      </c>
      <c r="P2418">
        <v>6.1</v>
      </c>
      <c r="Q2418">
        <v>2.5000000000000001E-2</v>
      </c>
      <c r="R2418">
        <v>20</v>
      </c>
      <c r="S2418">
        <v>5.4</v>
      </c>
      <c r="T2418">
        <v>36</v>
      </c>
    </row>
    <row r="2419" spans="1:20" hidden="1" x14ac:dyDescent="0.3">
      <c r="A2419" t="s">
        <v>9313</v>
      </c>
      <c r="B2419" t="s">
        <v>9314</v>
      </c>
      <c r="C2419" s="1" t="str">
        <f t="shared" si="392"/>
        <v>21:0699</v>
      </c>
      <c r="D2419" s="1" t="str">
        <f t="shared" si="402"/>
        <v>21:0211</v>
      </c>
      <c r="E2419" t="s">
        <v>9315</v>
      </c>
      <c r="F2419" t="s">
        <v>9316</v>
      </c>
      <c r="H2419">
        <v>49.815467499999997</v>
      </c>
      <c r="I2419">
        <v>-92.078966800000003</v>
      </c>
      <c r="J2419" s="1" t="str">
        <f t="shared" si="403"/>
        <v>Fluid (lake)</v>
      </c>
      <c r="K2419" s="1" t="str">
        <f t="shared" si="404"/>
        <v>Untreated Water</v>
      </c>
      <c r="L2419">
        <v>20</v>
      </c>
      <c r="M2419" t="s">
        <v>108</v>
      </c>
      <c r="N2419">
        <v>379</v>
      </c>
      <c r="O2419">
        <v>10</v>
      </c>
      <c r="P2419">
        <v>6.2</v>
      </c>
      <c r="Q2419">
        <v>2.5000000000000001E-2</v>
      </c>
      <c r="R2419">
        <v>3.3</v>
      </c>
      <c r="S2419">
        <v>0.92</v>
      </c>
      <c r="T2419">
        <v>48</v>
      </c>
    </row>
    <row r="2420" spans="1:20" hidden="1" x14ac:dyDescent="0.3">
      <c r="A2420" t="s">
        <v>9317</v>
      </c>
      <c r="B2420" t="s">
        <v>9318</v>
      </c>
      <c r="C2420" s="1" t="str">
        <f t="shared" si="392"/>
        <v>21:0699</v>
      </c>
      <c r="D2420" s="1" t="str">
        <f t="shared" si="402"/>
        <v>21:0211</v>
      </c>
      <c r="E2420" t="s">
        <v>9319</v>
      </c>
      <c r="F2420" t="s">
        <v>9320</v>
      </c>
      <c r="H2420">
        <v>49.809825799999999</v>
      </c>
      <c r="I2420">
        <v>-92.119436399999998</v>
      </c>
      <c r="J2420" s="1" t="str">
        <f t="shared" si="403"/>
        <v>Fluid (lake)</v>
      </c>
      <c r="K2420" s="1" t="str">
        <f t="shared" si="404"/>
        <v>Untreated Water</v>
      </c>
      <c r="L2420">
        <v>20</v>
      </c>
      <c r="M2420" t="s">
        <v>113</v>
      </c>
      <c r="N2420">
        <v>380</v>
      </c>
      <c r="O2420">
        <v>10</v>
      </c>
      <c r="P2420">
        <v>5.6</v>
      </c>
      <c r="Q2420">
        <v>2.5000000000000001E-2</v>
      </c>
      <c r="R2420">
        <v>14</v>
      </c>
      <c r="S2420">
        <v>3.72</v>
      </c>
      <c r="T2420">
        <v>6</v>
      </c>
    </row>
    <row r="2421" spans="1:20" hidden="1" x14ac:dyDescent="0.3">
      <c r="A2421" t="s">
        <v>9321</v>
      </c>
      <c r="B2421" t="s">
        <v>9322</v>
      </c>
      <c r="C2421" s="1" t="str">
        <f t="shared" si="392"/>
        <v>21:0699</v>
      </c>
      <c r="D2421" s="1" t="str">
        <f t="shared" si="402"/>
        <v>21:0211</v>
      </c>
      <c r="E2421" t="s">
        <v>9323</v>
      </c>
      <c r="F2421" t="s">
        <v>9324</v>
      </c>
      <c r="H2421">
        <v>49.825199300000001</v>
      </c>
      <c r="I2421">
        <v>-92.167458400000001</v>
      </c>
      <c r="J2421" s="1" t="str">
        <f t="shared" si="403"/>
        <v>Fluid (lake)</v>
      </c>
      <c r="K2421" s="1" t="str">
        <f t="shared" si="404"/>
        <v>Untreated Water</v>
      </c>
      <c r="L2421">
        <v>21</v>
      </c>
      <c r="M2421" t="s">
        <v>24</v>
      </c>
      <c r="N2421">
        <v>381</v>
      </c>
      <c r="O2421">
        <v>20</v>
      </c>
      <c r="P2421">
        <v>5.9</v>
      </c>
      <c r="Q2421">
        <v>2.5000000000000001E-2</v>
      </c>
      <c r="R2421">
        <v>9.3000000000000007</v>
      </c>
      <c r="S2421">
        <v>2.68</v>
      </c>
      <c r="T2421">
        <v>32</v>
      </c>
    </row>
    <row r="2422" spans="1:20" hidden="1" x14ac:dyDescent="0.3">
      <c r="A2422" t="s">
        <v>9325</v>
      </c>
      <c r="B2422" t="s">
        <v>9326</v>
      </c>
      <c r="C2422" s="1" t="str">
        <f t="shared" si="392"/>
        <v>21:0699</v>
      </c>
      <c r="D2422" s="1" t="str">
        <f t="shared" si="402"/>
        <v>21:0211</v>
      </c>
      <c r="E2422" t="s">
        <v>9323</v>
      </c>
      <c r="F2422" t="s">
        <v>9327</v>
      </c>
      <c r="H2422">
        <v>49.825199300000001</v>
      </c>
      <c r="I2422">
        <v>-92.167458400000001</v>
      </c>
      <c r="J2422" s="1" t="str">
        <f t="shared" si="403"/>
        <v>Fluid (lake)</v>
      </c>
      <c r="K2422" s="1" t="str">
        <f t="shared" si="404"/>
        <v>Untreated Water</v>
      </c>
      <c r="L2422">
        <v>21</v>
      </c>
      <c r="M2422" t="s">
        <v>28</v>
      </c>
      <c r="N2422">
        <v>382</v>
      </c>
      <c r="O2422">
        <v>30</v>
      </c>
      <c r="P2422">
        <v>6</v>
      </c>
      <c r="Q2422">
        <v>2.5000000000000001E-2</v>
      </c>
      <c r="R2422">
        <v>9</v>
      </c>
      <c r="S2422">
        <v>2.84</v>
      </c>
      <c r="T2422">
        <v>32</v>
      </c>
    </row>
    <row r="2423" spans="1:20" hidden="1" x14ac:dyDescent="0.3">
      <c r="A2423" t="s">
        <v>9328</v>
      </c>
      <c r="B2423" t="s">
        <v>9329</v>
      </c>
      <c r="C2423" s="1" t="str">
        <f t="shared" si="392"/>
        <v>21:0699</v>
      </c>
      <c r="D2423" s="1" t="str">
        <f t="shared" si="402"/>
        <v>21:0211</v>
      </c>
      <c r="E2423" t="s">
        <v>9330</v>
      </c>
      <c r="F2423" t="s">
        <v>9331</v>
      </c>
      <c r="H2423">
        <v>49.858491299999997</v>
      </c>
      <c r="I2423">
        <v>-92.185905899999995</v>
      </c>
      <c r="J2423" s="1" t="str">
        <f t="shared" si="403"/>
        <v>Fluid (lake)</v>
      </c>
      <c r="K2423" s="1" t="str">
        <f t="shared" si="404"/>
        <v>Untreated Water</v>
      </c>
      <c r="L2423">
        <v>21</v>
      </c>
      <c r="M2423" t="s">
        <v>33</v>
      </c>
      <c r="N2423">
        <v>383</v>
      </c>
      <c r="O2423">
        <v>30</v>
      </c>
      <c r="P2423">
        <v>6.2</v>
      </c>
      <c r="Q2423">
        <v>2.5000000000000001E-2</v>
      </c>
      <c r="R2423">
        <v>9.8000000000000007</v>
      </c>
      <c r="S2423">
        <v>2.2799999999999998</v>
      </c>
      <c r="T2423">
        <v>39</v>
      </c>
    </row>
    <row r="2424" spans="1:20" hidden="1" x14ac:dyDescent="0.3">
      <c r="A2424" t="s">
        <v>9332</v>
      </c>
      <c r="B2424" t="s">
        <v>9333</v>
      </c>
      <c r="C2424" s="1" t="str">
        <f t="shared" si="392"/>
        <v>21:0699</v>
      </c>
      <c r="D2424" s="1" t="str">
        <f t="shared" si="402"/>
        <v>21:0211</v>
      </c>
      <c r="E2424" t="s">
        <v>9334</v>
      </c>
      <c r="F2424" t="s">
        <v>9335</v>
      </c>
      <c r="H2424">
        <v>49.873406600000003</v>
      </c>
      <c r="I2424">
        <v>-92.243898099999996</v>
      </c>
      <c r="J2424" s="1" t="str">
        <f t="shared" si="403"/>
        <v>Fluid (lake)</v>
      </c>
      <c r="K2424" s="1" t="str">
        <f t="shared" si="404"/>
        <v>Untreated Water</v>
      </c>
      <c r="L2424">
        <v>21</v>
      </c>
      <c r="M2424" t="s">
        <v>38</v>
      </c>
      <c r="N2424">
        <v>384</v>
      </c>
      <c r="O2424">
        <v>10</v>
      </c>
      <c r="P2424">
        <v>6</v>
      </c>
      <c r="Q2424">
        <v>2.5000000000000001E-2</v>
      </c>
      <c r="R2424">
        <v>7.7</v>
      </c>
      <c r="S2424">
        <v>1.76</v>
      </c>
      <c r="T2424">
        <v>21</v>
      </c>
    </row>
    <row r="2425" spans="1:20" hidden="1" x14ac:dyDescent="0.3">
      <c r="A2425" t="s">
        <v>9336</v>
      </c>
      <c r="B2425" t="s">
        <v>9337</v>
      </c>
      <c r="C2425" s="1" t="str">
        <f t="shared" ref="C2425:C2488" si="405">HYPERLINK("https://geochem.nrcan.gc.ca/cdogs/content/bdl/bdl210699_e.htm", "21:0699")</f>
        <v>21:0699</v>
      </c>
      <c r="D2425" s="1" t="str">
        <f t="shared" si="402"/>
        <v>21:0211</v>
      </c>
      <c r="E2425" t="s">
        <v>9338</v>
      </c>
      <c r="F2425" t="s">
        <v>9339</v>
      </c>
      <c r="H2425">
        <v>49.870377699999999</v>
      </c>
      <c r="I2425">
        <v>-92.276702799999995</v>
      </c>
      <c r="J2425" s="1" t="str">
        <f t="shared" si="403"/>
        <v>Fluid (lake)</v>
      </c>
      <c r="K2425" s="1" t="str">
        <f t="shared" si="404"/>
        <v>Untreated Water</v>
      </c>
      <c r="L2425">
        <v>21</v>
      </c>
      <c r="M2425" t="s">
        <v>43</v>
      </c>
      <c r="N2425">
        <v>385</v>
      </c>
      <c r="O2425">
        <v>10</v>
      </c>
      <c r="P2425">
        <v>6.4</v>
      </c>
      <c r="Q2425">
        <v>2.5000000000000001E-2</v>
      </c>
      <c r="R2425">
        <v>15</v>
      </c>
      <c r="S2425">
        <v>5.4</v>
      </c>
      <c r="T2425">
        <v>73</v>
      </c>
    </row>
    <row r="2426" spans="1:20" hidden="1" x14ac:dyDescent="0.3">
      <c r="A2426" t="s">
        <v>9340</v>
      </c>
      <c r="B2426" t="s">
        <v>9341</v>
      </c>
      <c r="C2426" s="1" t="str">
        <f t="shared" si="405"/>
        <v>21:0699</v>
      </c>
      <c r="D2426" s="1" t="str">
        <f t="shared" si="402"/>
        <v>21:0211</v>
      </c>
      <c r="E2426" t="s">
        <v>9342</v>
      </c>
      <c r="F2426" t="s">
        <v>9343</v>
      </c>
      <c r="H2426">
        <v>49.8458343</v>
      </c>
      <c r="I2426">
        <v>-92.294370099999995</v>
      </c>
      <c r="J2426" s="1" t="str">
        <f t="shared" si="403"/>
        <v>Fluid (lake)</v>
      </c>
      <c r="K2426" s="1" t="str">
        <f t="shared" si="404"/>
        <v>Untreated Water</v>
      </c>
      <c r="L2426">
        <v>21</v>
      </c>
      <c r="M2426" t="s">
        <v>53</v>
      </c>
      <c r="N2426">
        <v>386</v>
      </c>
      <c r="O2426">
        <v>10</v>
      </c>
      <c r="P2426">
        <v>6.5</v>
      </c>
      <c r="Q2426">
        <v>2.5000000000000001E-2</v>
      </c>
      <c r="R2426">
        <v>15</v>
      </c>
      <c r="S2426">
        <v>5.4</v>
      </c>
      <c r="T2426">
        <v>70</v>
      </c>
    </row>
    <row r="2427" spans="1:20" hidden="1" x14ac:dyDescent="0.3">
      <c r="A2427" t="s">
        <v>9344</v>
      </c>
      <c r="B2427" t="s">
        <v>9345</v>
      </c>
      <c r="C2427" s="1" t="str">
        <f t="shared" si="405"/>
        <v>21:0699</v>
      </c>
      <c r="D2427" s="1" t="str">
        <f t="shared" si="402"/>
        <v>21:0211</v>
      </c>
      <c r="E2427" t="s">
        <v>9346</v>
      </c>
      <c r="F2427" t="s">
        <v>9347</v>
      </c>
      <c r="H2427">
        <v>49.860862500000003</v>
      </c>
      <c r="I2427">
        <v>-92.347786600000006</v>
      </c>
      <c r="J2427" s="1" t="str">
        <f t="shared" si="403"/>
        <v>Fluid (lake)</v>
      </c>
      <c r="K2427" s="1" t="str">
        <f t="shared" si="404"/>
        <v>Untreated Water</v>
      </c>
      <c r="L2427">
        <v>21</v>
      </c>
      <c r="M2427" t="s">
        <v>58</v>
      </c>
      <c r="N2427">
        <v>387</v>
      </c>
      <c r="O2427">
        <v>20</v>
      </c>
      <c r="P2427">
        <v>6.4</v>
      </c>
      <c r="Q2427">
        <v>0.14000000000000001</v>
      </c>
      <c r="R2427">
        <v>15</v>
      </c>
      <c r="S2427">
        <v>5</v>
      </c>
      <c r="T2427">
        <v>74</v>
      </c>
    </row>
    <row r="2428" spans="1:20" hidden="1" x14ac:dyDescent="0.3">
      <c r="A2428" t="s">
        <v>9348</v>
      </c>
      <c r="B2428" t="s">
        <v>9349</v>
      </c>
      <c r="C2428" s="1" t="str">
        <f t="shared" si="405"/>
        <v>21:0699</v>
      </c>
      <c r="D2428" s="1" t="str">
        <f t="shared" si="402"/>
        <v>21:0211</v>
      </c>
      <c r="E2428" t="s">
        <v>9350</v>
      </c>
      <c r="F2428" t="s">
        <v>9351</v>
      </c>
      <c r="H2428">
        <v>49.851286100000003</v>
      </c>
      <c r="I2428">
        <v>-92.375721999999996</v>
      </c>
      <c r="J2428" s="1" t="str">
        <f t="shared" si="403"/>
        <v>Fluid (lake)</v>
      </c>
      <c r="K2428" s="1" t="str">
        <f t="shared" si="404"/>
        <v>Untreated Water</v>
      </c>
      <c r="L2428">
        <v>21</v>
      </c>
      <c r="M2428" t="s">
        <v>63</v>
      </c>
      <c r="N2428">
        <v>388</v>
      </c>
      <c r="O2428">
        <v>10</v>
      </c>
      <c r="P2428">
        <v>6.6</v>
      </c>
      <c r="Q2428">
        <v>0.14000000000000001</v>
      </c>
      <c r="R2428">
        <v>16</v>
      </c>
      <c r="S2428">
        <v>5</v>
      </c>
      <c r="T2428">
        <v>71</v>
      </c>
    </row>
    <row r="2429" spans="1:20" hidden="1" x14ac:dyDescent="0.3">
      <c r="A2429" t="s">
        <v>9352</v>
      </c>
      <c r="B2429" t="s">
        <v>9353</v>
      </c>
      <c r="C2429" s="1" t="str">
        <f t="shared" si="405"/>
        <v>21:0699</v>
      </c>
      <c r="D2429" s="1" t="str">
        <f t="shared" si="402"/>
        <v>21:0211</v>
      </c>
      <c r="E2429" t="s">
        <v>9354</v>
      </c>
      <c r="F2429" t="s">
        <v>9355</v>
      </c>
      <c r="H2429">
        <v>49.828113500000001</v>
      </c>
      <c r="I2429">
        <v>-92.425128400000006</v>
      </c>
      <c r="J2429" s="1" t="str">
        <f t="shared" si="403"/>
        <v>Fluid (lake)</v>
      </c>
      <c r="K2429" s="1" t="str">
        <f t="shared" si="404"/>
        <v>Untreated Water</v>
      </c>
      <c r="L2429">
        <v>21</v>
      </c>
      <c r="M2429" t="s">
        <v>68</v>
      </c>
      <c r="N2429">
        <v>389</v>
      </c>
      <c r="O2429">
        <v>10</v>
      </c>
      <c r="P2429">
        <v>6.2</v>
      </c>
      <c r="Q2429">
        <v>2.5000000000000001E-2</v>
      </c>
      <c r="R2429">
        <v>10</v>
      </c>
      <c r="S2429">
        <v>3.4</v>
      </c>
      <c r="T2429">
        <v>37</v>
      </c>
    </row>
    <row r="2430" spans="1:20" hidden="1" x14ac:dyDescent="0.3">
      <c r="A2430" t="s">
        <v>9356</v>
      </c>
      <c r="B2430" t="s">
        <v>9357</v>
      </c>
      <c r="C2430" s="1" t="str">
        <f t="shared" si="405"/>
        <v>21:0699</v>
      </c>
      <c r="D2430" s="1" t="str">
        <f t="shared" si="402"/>
        <v>21:0211</v>
      </c>
      <c r="E2430" t="s">
        <v>9358</v>
      </c>
      <c r="F2430" t="s">
        <v>9359</v>
      </c>
      <c r="H2430">
        <v>49.858110799999999</v>
      </c>
      <c r="I2430">
        <v>-92.438365500000003</v>
      </c>
      <c r="J2430" s="1" t="str">
        <f t="shared" si="403"/>
        <v>Fluid (lake)</v>
      </c>
      <c r="K2430" s="1" t="str">
        <f t="shared" si="404"/>
        <v>Untreated Water</v>
      </c>
      <c r="L2430">
        <v>21</v>
      </c>
      <c r="M2430" t="s">
        <v>73</v>
      </c>
      <c r="N2430">
        <v>390</v>
      </c>
      <c r="O2430">
        <v>10</v>
      </c>
      <c r="P2430">
        <v>6.1</v>
      </c>
      <c r="Q2430">
        <v>2.5000000000000001E-2</v>
      </c>
      <c r="R2430">
        <v>10</v>
      </c>
      <c r="S2430">
        <v>1.88</v>
      </c>
      <c r="T2430">
        <v>38</v>
      </c>
    </row>
    <row r="2431" spans="1:20" hidden="1" x14ac:dyDescent="0.3">
      <c r="A2431" t="s">
        <v>9360</v>
      </c>
      <c r="B2431" t="s">
        <v>9361</v>
      </c>
      <c r="C2431" s="1" t="str">
        <f t="shared" si="405"/>
        <v>21:0699</v>
      </c>
      <c r="D2431" s="1" t="str">
        <f t="shared" si="402"/>
        <v>21:0211</v>
      </c>
      <c r="E2431" t="s">
        <v>9362</v>
      </c>
      <c r="F2431" t="s">
        <v>9363</v>
      </c>
      <c r="H2431">
        <v>49.858685299999998</v>
      </c>
      <c r="I2431">
        <v>-92.472472800000006</v>
      </c>
      <c r="J2431" s="1" t="str">
        <f t="shared" si="403"/>
        <v>Fluid (lake)</v>
      </c>
      <c r="K2431" s="1" t="str">
        <f t="shared" si="404"/>
        <v>Untreated Water</v>
      </c>
      <c r="L2431">
        <v>21</v>
      </c>
      <c r="M2431" t="s">
        <v>78</v>
      </c>
      <c r="N2431">
        <v>391</v>
      </c>
      <c r="O2431">
        <v>10</v>
      </c>
      <c r="P2431">
        <v>6.1</v>
      </c>
      <c r="Q2431">
        <v>2.5000000000000001E-2</v>
      </c>
      <c r="R2431">
        <v>11</v>
      </c>
      <c r="S2431">
        <v>1.76</v>
      </c>
      <c r="T2431">
        <v>38</v>
      </c>
    </row>
    <row r="2432" spans="1:20" hidden="1" x14ac:dyDescent="0.3">
      <c r="A2432" t="s">
        <v>9364</v>
      </c>
      <c r="B2432" t="s">
        <v>9365</v>
      </c>
      <c r="C2432" s="1" t="str">
        <f t="shared" si="405"/>
        <v>21:0699</v>
      </c>
      <c r="D2432" s="1" t="str">
        <f t="shared" si="402"/>
        <v>21:0211</v>
      </c>
      <c r="E2432" t="s">
        <v>9366</v>
      </c>
      <c r="F2432" t="s">
        <v>9367</v>
      </c>
      <c r="H2432">
        <v>49.833488299999999</v>
      </c>
      <c r="I2432">
        <v>-92.4775025</v>
      </c>
      <c r="J2432" s="1" t="str">
        <f t="shared" si="403"/>
        <v>Fluid (lake)</v>
      </c>
      <c r="K2432" s="1" t="str">
        <f t="shared" si="404"/>
        <v>Untreated Water</v>
      </c>
      <c r="L2432">
        <v>21</v>
      </c>
      <c r="M2432" t="s">
        <v>83</v>
      </c>
      <c r="N2432">
        <v>392</v>
      </c>
      <c r="O2432">
        <v>20</v>
      </c>
      <c r="P2432">
        <v>6</v>
      </c>
      <c r="Q2432">
        <v>2.5000000000000001E-2</v>
      </c>
      <c r="R2432">
        <v>9.5</v>
      </c>
      <c r="S2432">
        <v>1.32</v>
      </c>
      <c r="T2432">
        <v>31</v>
      </c>
    </row>
    <row r="2433" spans="1:20" hidden="1" x14ac:dyDescent="0.3">
      <c r="A2433" t="s">
        <v>9368</v>
      </c>
      <c r="B2433" t="s">
        <v>9369</v>
      </c>
      <c r="C2433" s="1" t="str">
        <f t="shared" si="405"/>
        <v>21:0699</v>
      </c>
      <c r="D2433" s="1" t="str">
        <f t="shared" si="402"/>
        <v>21:0211</v>
      </c>
      <c r="E2433" t="s">
        <v>9370</v>
      </c>
      <c r="F2433" t="s">
        <v>9371</v>
      </c>
      <c r="H2433">
        <v>49.829301899999997</v>
      </c>
      <c r="I2433">
        <v>-92.505231100000003</v>
      </c>
      <c r="J2433" s="1" t="str">
        <f t="shared" si="403"/>
        <v>Fluid (lake)</v>
      </c>
      <c r="K2433" s="1" t="str">
        <f t="shared" si="404"/>
        <v>Untreated Water</v>
      </c>
      <c r="L2433">
        <v>21</v>
      </c>
      <c r="M2433" t="s">
        <v>88</v>
      </c>
      <c r="N2433">
        <v>393</v>
      </c>
      <c r="O2433">
        <v>10</v>
      </c>
      <c r="P2433">
        <v>5.9</v>
      </c>
      <c r="Q2433">
        <v>2.5000000000000001E-2</v>
      </c>
      <c r="R2433">
        <v>9.3000000000000007</v>
      </c>
      <c r="S2433">
        <v>0.8</v>
      </c>
      <c r="T2433">
        <v>26</v>
      </c>
    </row>
    <row r="2434" spans="1:20" hidden="1" x14ac:dyDescent="0.3">
      <c r="A2434" t="s">
        <v>9372</v>
      </c>
      <c r="B2434" t="s">
        <v>9373</v>
      </c>
      <c r="C2434" s="1" t="str">
        <f t="shared" si="405"/>
        <v>21:0699</v>
      </c>
      <c r="D2434" s="1" t="str">
        <f t="shared" si="402"/>
        <v>21:0211</v>
      </c>
      <c r="E2434" t="s">
        <v>9374</v>
      </c>
      <c r="F2434" t="s">
        <v>9375</v>
      </c>
      <c r="H2434">
        <v>49.825504299999999</v>
      </c>
      <c r="I2434">
        <v>-92.555557500000006</v>
      </c>
      <c r="J2434" s="1" t="str">
        <f t="shared" si="403"/>
        <v>Fluid (lake)</v>
      </c>
      <c r="K2434" s="1" t="str">
        <f t="shared" si="404"/>
        <v>Untreated Water</v>
      </c>
      <c r="L2434">
        <v>21</v>
      </c>
      <c r="M2434" t="s">
        <v>93</v>
      </c>
      <c r="N2434">
        <v>394</v>
      </c>
      <c r="O2434">
        <v>10</v>
      </c>
      <c r="P2434">
        <v>5.8</v>
      </c>
      <c r="Q2434">
        <v>2.5000000000000001E-2</v>
      </c>
      <c r="R2434">
        <v>6.5</v>
      </c>
      <c r="S2434">
        <v>0.8</v>
      </c>
      <c r="T2434">
        <v>20</v>
      </c>
    </row>
    <row r="2435" spans="1:20" hidden="1" x14ac:dyDescent="0.3">
      <c r="A2435" t="s">
        <v>9376</v>
      </c>
      <c r="B2435" t="s">
        <v>9377</v>
      </c>
      <c r="C2435" s="1" t="str">
        <f t="shared" si="405"/>
        <v>21:0699</v>
      </c>
      <c r="D2435" s="1" t="str">
        <f t="shared" si="402"/>
        <v>21:0211</v>
      </c>
      <c r="E2435" t="s">
        <v>9378</v>
      </c>
      <c r="F2435" t="s">
        <v>9379</v>
      </c>
      <c r="H2435">
        <v>49.820918900000002</v>
      </c>
      <c r="I2435">
        <v>-92.647908700000002</v>
      </c>
      <c r="J2435" s="1" t="str">
        <f t="shared" si="403"/>
        <v>Fluid (lake)</v>
      </c>
      <c r="K2435" s="1" t="str">
        <f t="shared" si="404"/>
        <v>Untreated Water</v>
      </c>
      <c r="L2435">
        <v>21</v>
      </c>
      <c r="M2435" t="s">
        <v>98</v>
      </c>
      <c r="N2435">
        <v>395</v>
      </c>
      <c r="O2435">
        <v>10</v>
      </c>
      <c r="P2435">
        <v>5.8</v>
      </c>
      <c r="Q2435">
        <v>2.5000000000000001E-2</v>
      </c>
      <c r="R2435">
        <v>7</v>
      </c>
      <c r="S2435">
        <v>1.52</v>
      </c>
      <c r="T2435">
        <v>23</v>
      </c>
    </row>
    <row r="2436" spans="1:20" hidden="1" x14ac:dyDescent="0.3">
      <c r="A2436" t="s">
        <v>9380</v>
      </c>
      <c r="B2436" t="s">
        <v>9381</v>
      </c>
      <c r="C2436" s="1" t="str">
        <f t="shared" si="405"/>
        <v>21:0699</v>
      </c>
      <c r="D2436" s="1" t="str">
        <f>HYPERLINK("https://geochem.nrcan.gc.ca/cdogs/content/svy/svy_e.htm", "")</f>
        <v/>
      </c>
      <c r="G2436" s="1" t="str">
        <f>HYPERLINK("https://geochem.nrcan.gc.ca/cdogs/content/cr_/cr_00082_e.htm", "82")</f>
        <v>82</v>
      </c>
      <c r="J2436" t="s">
        <v>46</v>
      </c>
      <c r="K2436" t="s">
        <v>47</v>
      </c>
      <c r="L2436">
        <v>21</v>
      </c>
      <c r="M2436" t="s">
        <v>48</v>
      </c>
      <c r="N2436">
        <v>396</v>
      </c>
      <c r="O2436">
        <v>10</v>
      </c>
      <c r="P2436">
        <v>6.1</v>
      </c>
      <c r="Q2436">
        <v>0.47</v>
      </c>
      <c r="R2436">
        <v>13</v>
      </c>
      <c r="S2436">
        <v>2.4</v>
      </c>
      <c r="T2436">
        <v>35</v>
      </c>
    </row>
    <row r="2437" spans="1:20" hidden="1" x14ac:dyDescent="0.3">
      <c r="A2437" t="s">
        <v>9382</v>
      </c>
      <c r="B2437" t="s">
        <v>9383</v>
      </c>
      <c r="C2437" s="1" t="str">
        <f t="shared" si="405"/>
        <v>21:0699</v>
      </c>
      <c r="D2437" s="1" t="str">
        <f t="shared" ref="D2437:D2448" si="406">HYPERLINK("https://geochem.nrcan.gc.ca/cdogs/content/svy/svy210211_e.htm", "21:0211")</f>
        <v>21:0211</v>
      </c>
      <c r="E2437" t="s">
        <v>9384</v>
      </c>
      <c r="F2437" t="s">
        <v>9385</v>
      </c>
      <c r="H2437">
        <v>49.806201799999997</v>
      </c>
      <c r="I2437">
        <v>-92.546256299999996</v>
      </c>
      <c r="J2437" s="1" t="str">
        <f t="shared" ref="J2437:J2448" si="407">HYPERLINK("https://geochem.nrcan.gc.ca/cdogs/content/kwd/kwd020016_e.htm", "Fluid (lake)")</f>
        <v>Fluid (lake)</v>
      </c>
      <c r="K2437" s="1" t="str">
        <f t="shared" ref="K2437:K2448" si="408">HYPERLINK("https://geochem.nrcan.gc.ca/cdogs/content/kwd/kwd080007_e.htm", "Untreated Water")</f>
        <v>Untreated Water</v>
      </c>
      <c r="L2437">
        <v>21</v>
      </c>
      <c r="M2437" t="s">
        <v>103</v>
      </c>
      <c r="N2437">
        <v>397</v>
      </c>
      <c r="O2437">
        <v>20</v>
      </c>
      <c r="P2437">
        <v>5.5</v>
      </c>
      <c r="Q2437">
        <v>2.5000000000000001E-2</v>
      </c>
      <c r="R2437">
        <v>2.7</v>
      </c>
      <c r="S2437">
        <v>0.56000000000000005</v>
      </c>
      <c r="T2437">
        <v>4</v>
      </c>
    </row>
    <row r="2438" spans="1:20" hidden="1" x14ac:dyDescent="0.3">
      <c r="A2438" t="s">
        <v>9386</v>
      </c>
      <c r="B2438" t="s">
        <v>9387</v>
      </c>
      <c r="C2438" s="1" t="str">
        <f t="shared" si="405"/>
        <v>21:0699</v>
      </c>
      <c r="D2438" s="1" t="str">
        <f t="shared" si="406"/>
        <v>21:0211</v>
      </c>
      <c r="E2438" t="s">
        <v>9388</v>
      </c>
      <c r="F2438" t="s">
        <v>9389</v>
      </c>
      <c r="H2438">
        <v>49.817427000000002</v>
      </c>
      <c r="I2438">
        <v>-92.490214199999997</v>
      </c>
      <c r="J2438" s="1" t="str">
        <f t="shared" si="407"/>
        <v>Fluid (lake)</v>
      </c>
      <c r="K2438" s="1" t="str">
        <f t="shared" si="408"/>
        <v>Untreated Water</v>
      </c>
      <c r="L2438">
        <v>21</v>
      </c>
      <c r="M2438" t="s">
        <v>108</v>
      </c>
      <c r="N2438">
        <v>398</v>
      </c>
      <c r="O2438">
        <v>40</v>
      </c>
      <c r="P2438">
        <v>5.9</v>
      </c>
      <c r="Q2438">
        <v>2.5000000000000001E-2</v>
      </c>
      <c r="R2438">
        <v>8.3000000000000007</v>
      </c>
      <c r="S2438">
        <v>0.76</v>
      </c>
      <c r="T2438">
        <v>25</v>
      </c>
    </row>
    <row r="2439" spans="1:20" hidden="1" x14ac:dyDescent="0.3">
      <c r="A2439" t="s">
        <v>9390</v>
      </c>
      <c r="B2439" t="s">
        <v>9391</v>
      </c>
      <c r="C2439" s="1" t="str">
        <f t="shared" si="405"/>
        <v>21:0699</v>
      </c>
      <c r="D2439" s="1" t="str">
        <f t="shared" si="406"/>
        <v>21:0211</v>
      </c>
      <c r="E2439" t="s">
        <v>9392</v>
      </c>
      <c r="F2439" t="s">
        <v>9393</v>
      </c>
      <c r="H2439">
        <v>49.805150699999999</v>
      </c>
      <c r="I2439">
        <v>-92.454890800000001</v>
      </c>
      <c r="J2439" s="1" t="str">
        <f t="shared" si="407"/>
        <v>Fluid (lake)</v>
      </c>
      <c r="K2439" s="1" t="str">
        <f t="shared" si="408"/>
        <v>Untreated Water</v>
      </c>
      <c r="L2439">
        <v>21</v>
      </c>
      <c r="M2439" t="s">
        <v>113</v>
      </c>
      <c r="N2439">
        <v>399</v>
      </c>
      <c r="O2439">
        <v>10</v>
      </c>
      <c r="P2439">
        <v>6.3</v>
      </c>
      <c r="Q2439">
        <v>2.5000000000000001E-2</v>
      </c>
      <c r="R2439">
        <v>14</v>
      </c>
      <c r="S2439">
        <v>3.32</v>
      </c>
      <c r="T2439">
        <v>56</v>
      </c>
    </row>
    <row r="2440" spans="1:20" hidden="1" x14ac:dyDescent="0.3">
      <c r="A2440" t="s">
        <v>9394</v>
      </c>
      <c r="B2440" t="s">
        <v>9395</v>
      </c>
      <c r="C2440" s="1" t="str">
        <f t="shared" si="405"/>
        <v>21:0699</v>
      </c>
      <c r="D2440" s="1" t="str">
        <f t="shared" si="406"/>
        <v>21:0211</v>
      </c>
      <c r="E2440" t="s">
        <v>9396</v>
      </c>
      <c r="F2440" t="s">
        <v>9397</v>
      </c>
      <c r="H2440">
        <v>49.809122100000003</v>
      </c>
      <c r="I2440">
        <v>-92.365825999999998</v>
      </c>
      <c r="J2440" s="1" t="str">
        <f t="shared" si="407"/>
        <v>Fluid (lake)</v>
      </c>
      <c r="K2440" s="1" t="str">
        <f t="shared" si="408"/>
        <v>Untreated Water</v>
      </c>
      <c r="L2440">
        <v>22</v>
      </c>
      <c r="M2440" t="s">
        <v>33</v>
      </c>
      <c r="N2440">
        <v>400</v>
      </c>
      <c r="O2440">
        <v>10</v>
      </c>
      <c r="P2440">
        <v>6.5</v>
      </c>
      <c r="Q2440">
        <v>0.14000000000000001</v>
      </c>
      <c r="R2440">
        <v>17</v>
      </c>
      <c r="S2440">
        <v>5</v>
      </c>
      <c r="T2440">
        <v>72</v>
      </c>
    </row>
    <row r="2441" spans="1:20" hidden="1" x14ac:dyDescent="0.3">
      <c r="A2441" t="s">
        <v>9398</v>
      </c>
      <c r="B2441" t="s">
        <v>9399</v>
      </c>
      <c r="C2441" s="1" t="str">
        <f t="shared" si="405"/>
        <v>21:0699</v>
      </c>
      <c r="D2441" s="1" t="str">
        <f t="shared" si="406"/>
        <v>21:0211</v>
      </c>
      <c r="E2441" t="s">
        <v>9400</v>
      </c>
      <c r="F2441" t="s">
        <v>9401</v>
      </c>
      <c r="H2441">
        <v>49.815649000000001</v>
      </c>
      <c r="I2441">
        <v>-92.3225525</v>
      </c>
      <c r="J2441" s="1" t="str">
        <f t="shared" si="407"/>
        <v>Fluid (lake)</v>
      </c>
      <c r="K2441" s="1" t="str">
        <f t="shared" si="408"/>
        <v>Untreated Water</v>
      </c>
      <c r="L2441">
        <v>22</v>
      </c>
      <c r="M2441" t="s">
        <v>38</v>
      </c>
      <c r="N2441">
        <v>401</v>
      </c>
      <c r="O2441">
        <v>10</v>
      </c>
      <c r="P2441">
        <v>6.6</v>
      </c>
      <c r="Q2441">
        <v>0.17</v>
      </c>
      <c r="R2441">
        <v>15</v>
      </c>
      <c r="S2441">
        <v>4.5999999999999996</v>
      </c>
      <c r="T2441">
        <v>73</v>
      </c>
    </row>
    <row r="2442" spans="1:20" hidden="1" x14ac:dyDescent="0.3">
      <c r="A2442" t="s">
        <v>9402</v>
      </c>
      <c r="B2442" t="s">
        <v>9403</v>
      </c>
      <c r="C2442" s="1" t="str">
        <f t="shared" si="405"/>
        <v>21:0699</v>
      </c>
      <c r="D2442" s="1" t="str">
        <f t="shared" si="406"/>
        <v>21:0211</v>
      </c>
      <c r="E2442" t="s">
        <v>9404</v>
      </c>
      <c r="F2442" t="s">
        <v>9405</v>
      </c>
      <c r="H2442">
        <v>49.817520299999998</v>
      </c>
      <c r="I2442">
        <v>-92.273985600000003</v>
      </c>
      <c r="J2442" s="1" t="str">
        <f t="shared" si="407"/>
        <v>Fluid (lake)</v>
      </c>
      <c r="K2442" s="1" t="str">
        <f t="shared" si="408"/>
        <v>Untreated Water</v>
      </c>
      <c r="L2442">
        <v>22</v>
      </c>
      <c r="M2442" t="s">
        <v>24</v>
      </c>
      <c r="N2442">
        <v>402</v>
      </c>
      <c r="O2442">
        <v>20</v>
      </c>
      <c r="P2442">
        <v>6</v>
      </c>
      <c r="Q2442">
        <v>2.5000000000000001E-2</v>
      </c>
      <c r="R2442">
        <v>9.8000000000000007</v>
      </c>
      <c r="S2442">
        <v>1.48</v>
      </c>
      <c r="T2442">
        <v>30</v>
      </c>
    </row>
    <row r="2443" spans="1:20" hidden="1" x14ac:dyDescent="0.3">
      <c r="A2443" t="s">
        <v>9406</v>
      </c>
      <c r="B2443" t="s">
        <v>9407</v>
      </c>
      <c r="C2443" s="1" t="str">
        <f t="shared" si="405"/>
        <v>21:0699</v>
      </c>
      <c r="D2443" s="1" t="str">
        <f t="shared" si="406"/>
        <v>21:0211</v>
      </c>
      <c r="E2443" t="s">
        <v>9404</v>
      </c>
      <c r="F2443" t="s">
        <v>9408</v>
      </c>
      <c r="H2443">
        <v>49.817520299999998</v>
      </c>
      <c r="I2443">
        <v>-92.273985600000003</v>
      </c>
      <c r="J2443" s="1" t="str">
        <f t="shared" si="407"/>
        <v>Fluid (lake)</v>
      </c>
      <c r="K2443" s="1" t="str">
        <f t="shared" si="408"/>
        <v>Untreated Water</v>
      </c>
      <c r="L2443">
        <v>22</v>
      </c>
      <c r="M2443" t="s">
        <v>28</v>
      </c>
      <c r="N2443">
        <v>403</v>
      </c>
      <c r="O2443">
        <v>20</v>
      </c>
      <c r="P2443">
        <v>6</v>
      </c>
      <c r="Q2443">
        <v>2.5000000000000001E-2</v>
      </c>
      <c r="R2443">
        <v>9.5</v>
      </c>
      <c r="S2443">
        <v>1.48</v>
      </c>
      <c r="T2443">
        <v>30</v>
      </c>
    </row>
    <row r="2444" spans="1:20" hidden="1" x14ac:dyDescent="0.3">
      <c r="A2444" t="s">
        <v>9409</v>
      </c>
      <c r="B2444" t="s">
        <v>9410</v>
      </c>
      <c r="C2444" s="1" t="str">
        <f t="shared" si="405"/>
        <v>21:0699</v>
      </c>
      <c r="D2444" s="1" t="str">
        <f t="shared" si="406"/>
        <v>21:0211</v>
      </c>
      <c r="E2444" t="s">
        <v>9411</v>
      </c>
      <c r="F2444" t="s">
        <v>9412</v>
      </c>
      <c r="H2444">
        <v>49.8254527</v>
      </c>
      <c r="I2444">
        <v>-92.234841799999998</v>
      </c>
      <c r="J2444" s="1" t="str">
        <f t="shared" si="407"/>
        <v>Fluid (lake)</v>
      </c>
      <c r="K2444" s="1" t="str">
        <f t="shared" si="408"/>
        <v>Untreated Water</v>
      </c>
      <c r="L2444">
        <v>22</v>
      </c>
      <c r="M2444" t="s">
        <v>43</v>
      </c>
      <c r="N2444">
        <v>404</v>
      </c>
      <c r="O2444">
        <v>10</v>
      </c>
      <c r="P2444">
        <v>6</v>
      </c>
      <c r="Q2444">
        <v>2.5000000000000001E-2</v>
      </c>
      <c r="R2444">
        <v>7.7</v>
      </c>
      <c r="S2444">
        <v>2.52</v>
      </c>
      <c r="T2444">
        <v>31</v>
      </c>
    </row>
    <row r="2445" spans="1:20" hidden="1" x14ac:dyDescent="0.3">
      <c r="A2445" t="s">
        <v>9413</v>
      </c>
      <c r="B2445" t="s">
        <v>9414</v>
      </c>
      <c r="C2445" s="1" t="str">
        <f t="shared" si="405"/>
        <v>21:0699</v>
      </c>
      <c r="D2445" s="1" t="str">
        <f t="shared" si="406"/>
        <v>21:0211</v>
      </c>
      <c r="E2445" t="s">
        <v>9415</v>
      </c>
      <c r="F2445" t="s">
        <v>9416</v>
      </c>
      <c r="H2445">
        <v>49.804100599999998</v>
      </c>
      <c r="I2445">
        <v>-92.211802800000001</v>
      </c>
      <c r="J2445" s="1" t="str">
        <f t="shared" si="407"/>
        <v>Fluid (lake)</v>
      </c>
      <c r="K2445" s="1" t="str">
        <f t="shared" si="408"/>
        <v>Untreated Water</v>
      </c>
      <c r="L2445">
        <v>22</v>
      </c>
      <c r="M2445" t="s">
        <v>53</v>
      </c>
      <c r="N2445">
        <v>405</v>
      </c>
      <c r="O2445">
        <v>10</v>
      </c>
      <c r="P2445">
        <v>5.8</v>
      </c>
      <c r="Q2445">
        <v>2.5000000000000001E-2</v>
      </c>
      <c r="R2445">
        <v>4</v>
      </c>
      <c r="S2445">
        <v>1.6</v>
      </c>
      <c r="T2445">
        <v>13</v>
      </c>
    </row>
    <row r="2446" spans="1:20" hidden="1" x14ac:dyDescent="0.3">
      <c r="A2446" t="s">
        <v>9417</v>
      </c>
      <c r="B2446" t="s">
        <v>9418</v>
      </c>
      <c r="C2446" s="1" t="str">
        <f t="shared" si="405"/>
        <v>21:0699</v>
      </c>
      <c r="D2446" s="1" t="str">
        <f t="shared" si="406"/>
        <v>21:0211</v>
      </c>
      <c r="E2446" t="s">
        <v>9419</v>
      </c>
      <c r="F2446" t="s">
        <v>9420</v>
      </c>
      <c r="H2446">
        <v>49.797313799999998</v>
      </c>
      <c r="I2446">
        <v>-92.165864799999994</v>
      </c>
      <c r="J2446" s="1" t="str">
        <f t="shared" si="407"/>
        <v>Fluid (lake)</v>
      </c>
      <c r="K2446" s="1" t="str">
        <f t="shared" si="408"/>
        <v>Untreated Water</v>
      </c>
      <c r="L2446">
        <v>22</v>
      </c>
      <c r="M2446" t="s">
        <v>58</v>
      </c>
      <c r="N2446">
        <v>406</v>
      </c>
      <c r="O2446">
        <v>10</v>
      </c>
      <c r="P2446">
        <v>6</v>
      </c>
      <c r="Q2446">
        <v>2.5000000000000001E-2</v>
      </c>
      <c r="R2446">
        <v>9</v>
      </c>
      <c r="S2446">
        <v>2.6</v>
      </c>
      <c r="T2446">
        <v>33</v>
      </c>
    </row>
    <row r="2447" spans="1:20" hidden="1" x14ac:dyDescent="0.3">
      <c r="A2447" t="s">
        <v>9421</v>
      </c>
      <c r="B2447" t="s">
        <v>9422</v>
      </c>
      <c r="C2447" s="1" t="str">
        <f t="shared" si="405"/>
        <v>21:0699</v>
      </c>
      <c r="D2447" s="1" t="str">
        <f t="shared" si="406"/>
        <v>21:0211</v>
      </c>
      <c r="E2447" t="s">
        <v>9423</v>
      </c>
      <c r="F2447" t="s">
        <v>9424</v>
      </c>
      <c r="H2447">
        <v>49.791431699999997</v>
      </c>
      <c r="I2447">
        <v>-92.082061999999993</v>
      </c>
      <c r="J2447" s="1" t="str">
        <f t="shared" si="407"/>
        <v>Fluid (lake)</v>
      </c>
      <c r="K2447" s="1" t="str">
        <f t="shared" si="408"/>
        <v>Untreated Water</v>
      </c>
      <c r="L2447">
        <v>22</v>
      </c>
      <c r="M2447" t="s">
        <v>63</v>
      </c>
      <c r="N2447">
        <v>407</v>
      </c>
      <c r="O2447">
        <v>10</v>
      </c>
      <c r="P2447">
        <v>5.9</v>
      </c>
      <c r="Q2447">
        <v>2.5000000000000001E-2</v>
      </c>
      <c r="R2447">
        <v>5.5</v>
      </c>
      <c r="S2447">
        <v>1.68</v>
      </c>
      <c r="T2447">
        <v>21</v>
      </c>
    </row>
    <row r="2448" spans="1:20" hidden="1" x14ac:dyDescent="0.3">
      <c r="A2448" t="s">
        <v>9425</v>
      </c>
      <c r="B2448" t="s">
        <v>9426</v>
      </c>
      <c r="C2448" s="1" t="str">
        <f t="shared" si="405"/>
        <v>21:0699</v>
      </c>
      <c r="D2448" s="1" t="str">
        <f t="shared" si="406"/>
        <v>21:0211</v>
      </c>
      <c r="E2448" t="s">
        <v>9427</v>
      </c>
      <c r="F2448" t="s">
        <v>9428</v>
      </c>
      <c r="H2448">
        <v>49.780223900000003</v>
      </c>
      <c r="I2448">
        <v>-92.061687800000001</v>
      </c>
      <c r="J2448" s="1" t="str">
        <f t="shared" si="407"/>
        <v>Fluid (lake)</v>
      </c>
      <c r="K2448" s="1" t="str">
        <f t="shared" si="408"/>
        <v>Untreated Water</v>
      </c>
      <c r="L2448">
        <v>22</v>
      </c>
      <c r="M2448" t="s">
        <v>68</v>
      </c>
      <c r="N2448">
        <v>408</v>
      </c>
      <c r="O2448">
        <v>30</v>
      </c>
      <c r="P2448">
        <v>5.7</v>
      </c>
      <c r="Q2448">
        <v>2.5000000000000001E-2</v>
      </c>
      <c r="R2448">
        <v>4</v>
      </c>
      <c r="S2448">
        <v>1.2</v>
      </c>
      <c r="T2448">
        <v>14</v>
      </c>
    </row>
    <row r="2449" spans="1:20" hidden="1" x14ac:dyDescent="0.3">
      <c r="A2449" t="s">
        <v>9429</v>
      </c>
      <c r="B2449" t="s">
        <v>9430</v>
      </c>
      <c r="C2449" s="1" t="str">
        <f t="shared" si="405"/>
        <v>21:0699</v>
      </c>
      <c r="D2449" s="1" t="str">
        <f>HYPERLINK("https://geochem.nrcan.gc.ca/cdogs/content/svy/svy_e.htm", "")</f>
        <v/>
      </c>
      <c r="G2449" s="1" t="str">
        <f>HYPERLINK("https://geochem.nrcan.gc.ca/cdogs/content/cr_/cr_00082_e.htm", "82")</f>
        <v>82</v>
      </c>
      <c r="J2449" t="s">
        <v>46</v>
      </c>
      <c r="K2449" t="s">
        <v>47</v>
      </c>
      <c r="L2449">
        <v>22</v>
      </c>
      <c r="M2449" t="s">
        <v>48</v>
      </c>
      <c r="N2449">
        <v>409</v>
      </c>
      <c r="O2449">
        <v>20</v>
      </c>
      <c r="P2449">
        <v>6</v>
      </c>
      <c r="Q2449">
        <v>0.47</v>
      </c>
      <c r="R2449">
        <v>13</v>
      </c>
      <c r="S2449">
        <v>2.2799999999999998</v>
      </c>
      <c r="T2449">
        <v>38</v>
      </c>
    </row>
    <row r="2450" spans="1:20" hidden="1" x14ac:dyDescent="0.3">
      <c r="A2450" t="s">
        <v>9431</v>
      </c>
      <c r="B2450" t="s">
        <v>9432</v>
      </c>
      <c r="C2450" s="1" t="str">
        <f t="shared" si="405"/>
        <v>21:0699</v>
      </c>
      <c r="D2450" s="1" t="str">
        <f t="shared" ref="D2450:D2465" si="409">HYPERLINK("https://geochem.nrcan.gc.ca/cdogs/content/svy/svy210211_e.htm", "21:0211")</f>
        <v>21:0211</v>
      </c>
      <c r="E2450" t="s">
        <v>9433</v>
      </c>
      <c r="F2450" t="s">
        <v>9434</v>
      </c>
      <c r="H2450">
        <v>49.778352900000002</v>
      </c>
      <c r="I2450">
        <v>-92.032054799999997</v>
      </c>
      <c r="J2450" s="1" t="str">
        <f t="shared" ref="J2450:J2465" si="410">HYPERLINK("https://geochem.nrcan.gc.ca/cdogs/content/kwd/kwd020016_e.htm", "Fluid (lake)")</f>
        <v>Fluid (lake)</v>
      </c>
      <c r="K2450" s="1" t="str">
        <f t="shared" ref="K2450:K2465" si="411">HYPERLINK("https://geochem.nrcan.gc.ca/cdogs/content/kwd/kwd080007_e.htm", "Untreated Water")</f>
        <v>Untreated Water</v>
      </c>
      <c r="L2450">
        <v>22</v>
      </c>
      <c r="M2450" t="s">
        <v>73</v>
      </c>
      <c r="N2450">
        <v>410</v>
      </c>
      <c r="O2450">
        <v>10</v>
      </c>
      <c r="P2450">
        <v>5.4</v>
      </c>
      <c r="Q2450">
        <v>2.5000000000000001E-2</v>
      </c>
      <c r="R2450">
        <v>1.3</v>
      </c>
      <c r="S2450">
        <v>0.52</v>
      </c>
      <c r="T2450">
        <v>4</v>
      </c>
    </row>
    <row r="2451" spans="1:20" hidden="1" x14ac:dyDescent="0.3">
      <c r="A2451" t="s">
        <v>9435</v>
      </c>
      <c r="B2451" t="s">
        <v>9436</v>
      </c>
      <c r="C2451" s="1" t="str">
        <f t="shared" si="405"/>
        <v>21:0699</v>
      </c>
      <c r="D2451" s="1" t="str">
        <f t="shared" si="409"/>
        <v>21:0211</v>
      </c>
      <c r="E2451" t="s">
        <v>9437</v>
      </c>
      <c r="F2451" t="s">
        <v>9438</v>
      </c>
      <c r="H2451">
        <v>49.740659000000001</v>
      </c>
      <c r="I2451">
        <v>-92.036538199999995</v>
      </c>
      <c r="J2451" s="1" t="str">
        <f t="shared" si="410"/>
        <v>Fluid (lake)</v>
      </c>
      <c r="K2451" s="1" t="str">
        <f t="shared" si="411"/>
        <v>Untreated Water</v>
      </c>
      <c r="L2451">
        <v>22</v>
      </c>
      <c r="M2451" t="s">
        <v>78</v>
      </c>
      <c r="N2451">
        <v>411</v>
      </c>
      <c r="O2451">
        <v>50</v>
      </c>
      <c r="P2451">
        <v>5.7</v>
      </c>
      <c r="Q2451">
        <v>2.5000000000000001E-2</v>
      </c>
      <c r="R2451">
        <v>5.6</v>
      </c>
      <c r="S2451">
        <v>1.64</v>
      </c>
      <c r="T2451">
        <v>22</v>
      </c>
    </row>
    <row r="2452" spans="1:20" hidden="1" x14ac:dyDescent="0.3">
      <c r="A2452" t="s">
        <v>9439</v>
      </c>
      <c r="B2452" t="s">
        <v>9440</v>
      </c>
      <c r="C2452" s="1" t="str">
        <f t="shared" si="405"/>
        <v>21:0699</v>
      </c>
      <c r="D2452" s="1" t="str">
        <f t="shared" si="409"/>
        <v>21:0211</v>
      </c>
      <c r="E2452" t="s">
        <v>9441</v>
      </c>
      <c r="F2452" t="s">
        <v>9442</v>
      </c>
      <c r="H2452">
        <v>49.731833100000003</v>
      </c>
      <c r="I2452">
        <v>-92.079439100000002</v>
      </c>
      <c r="J2452" s="1" t="str">
        <f t="shared" si="410"/>
        <v>Fluid (lake)</v>
      </c>
      <c r="K2452" s="1" t="str">
        <f t="shared" si="411"/>
        <v>Untreated Water</v>
      </c>
      <c r="L2452">
        <v>22</v>
      </c>
      <c r="M2452" t="s">
        <v>83</v>
      </c>
      <c r="N2452">
        <v>412</v>
      </c>
      <c r="O2452">
        <v>30</v>
      </c>
      <c r="P2452">
        <v>5.3</v>
      </c>
      <c r="Q2452">
        <v>2.5000000000000001E-2</v>
      </c>
      <c r="R2452">
        <v>1.4</v>
      </c>
      <c r="S2452">
        <v>0.68</v>
      </c>
      <c r="T2452">
        <v>3</v>
      </c>
    </row>
    <row r="2453" spans="1:20" hidden="1" x14ac:dyDescent="0.3">
      <c r="A2453" t="s">
        <v>9443</v>
      </c>
      <c r="B2453" t="s">
        <v>9444</v>
      </c>
      <c r="C2453" s="1" t="str">
        <f t="shared" si="405"/>
        <v>21:0699</v>
      </c>
      <c r="D2453" s="1" t="str">
        <f t="shared" si="409"/>
        <v>21:0211</v>
      </c>
      <c r="E2453" t="s">
        <v>9445</v>
      </c>
      <c r="F2453" t="s">
        <v>9446</v>
      </c>
      <c r="H2453">
        <v>49.709186299999999</v>
      </c>
      <c r="I2453">
        <v>-92.070282899999995</v>
      </c>
      <c r="J2453" s="1" t="str">
        <f t="shared" si="410"/>
        <v>Fluid (lake)</v>
      </c>
      <c r="K2453" s="1" t="str">
        <f t="shared" si="411"/>
        <v>Untreated Water</v>
      </c>
      <c r="L2453">
        <v>22</v>
      </c>
      <c r="M2453" t="s">
        <v>88</v>
      </c>
      <c r="N2453">
        <v>413</v>
      </c>
      <c r="O2453">
        <v>20</v>
      </c>
      <c r="P2453">
        <v>5.8</v>
      </c>
      <c r="Q2453">
        <v>2.5000000000000001E-2</v>
      </c>
      <c r="R2453">
        <v>6.3</v>
      </c>
      <c r="S2453">
        <v>2.12</v>
      </c>
      <c r="T2453">
        <v>26</v>
      </c>
    </row>
    <row r="2454" spans="1:20" hidden="1" x14ac:dyDescent="0.3">
      <c r="A2454" t="s">
        <v>9447</v>
      </c>
      <c r="B2454" t="s">
        <v>9448</v>
      </c>
      <c r="C2454" s="1" t="str">
        <f t="shared" si="405"/>
        <v>21:0699</v>
      </c>
      <c r="D2454" s="1" t="str">
        <f t="shared" si="409"/>
        <v>21:0211</v>
      </c>
      <c r="E2454" t="s">
        <v>9449</v>
      </c>
      <c r="F2454" t="s">
        <v>9450</v>
      </c>
      <c r="H2454">
        <v>49.728923299999998</v>
      </c>
      <c r="I2454">
        <v>-92.118498200000005</v>
      </c>
      <c r="J2454" s="1" t="str">
        <f t="shared" si="410"/>
        <v>Fluid (lake)</v>
      </c>
      <c r="K2454" s="1" t="str">
        <f t="shared" si="411"/>
        <v>Untreated Water</v>
      </c>
      <c r="L2454">
        <v>22</v>
      </c>
      <c r="M2454" t="s">
        <v>93</v>
      </c>
      <c r="N2454">
        <v>414</v>
      </c>
      <c r="O2454">
        <v>30</v>
      </c>
      <c r="P2454">
        <v>5.6</v>
      </c>
      <c r="Q2454">
        <v>2.5000000000000001E-2</v>
      </c>
      <c r="R2454">
        <v>3.7</v>
      </c>
      <c r="S2454">
        <v>1.2</v>
      </c>
      <c r="T2454">
        <v>13</v>
      </c>
    </row>
    <row r="2455" spans="1:20" hidden="1" x14ac:dyDescent="0.3">
      <c r="A2455" t="s">
        <v>9451</v>
      </c>
      <c r="B2455" t="s">
        <v>9452</v>
      </c>
      <c r="C2455" s="1" t="str">
        <f t="shared" si="405"/>
        <v>21:0699</v>
      </c>
      <c r="D2455" s="1" t="str">
        <f t="shared" si="409"/>
        <v>21:0211</v>
      </c>
      <c r="E2455" t="s">
        <v>9453</v>
      </c>
      <c r="F2455" t="s">
        <v>9454</v>
      </c>
      <c r="H2455">
        <v>49.750078899999998</v>
      </c>
      <c r="I2455">
        <v>-92.125944200000006</v>
      </c>
      <c r="J2455" s="1" t="str">
        <f t="shared" si="410"/>
        <v>Fluid (lake)</v>
      </c>
      <c r="K2455" s="1" t="str">
        <f t="shared" si="411"/>
        <v>Untreated Water</v>
      </c>
      <c r="L2455">
        <v>22</v>
      </c>
      <c r="M2455" t="s">
        <v>98</v>
      </c>
      <c r="N2455">
        <v>415</v>
      </c>
      <c r="O2455">
        <v>30</v>
      </c>
      <c r="P2455">
        <v>5.8</v>
      </c>
      <c r="Q2455">
        <v>2.5000000000000001E-2</v>
      </c>
      <c r="R2455">
        <v>5.7</v>
      </c>
      <c r="S2455">
        <v>1.72</v>
      </c>
      <c r="T2455">
        <v>23</v>
      </c>
    </row>
    <row r="2456" spans="1:20" hidden="1" x14ac:dyDescent="0.3">
      <c r="A2456" t="s">
        <v>9455</v>
      </c>
      <c r="B2456" t="s">
        <v>9456</v>
      </c>
      <c r="C2456" s="1" t="str">
        <f t="shared" si="405"/>
        <v>21:0699</v>
      </c>
      <c r="D2456" s="1" t="str">
        <f t="shared" si="409"/>
        <v>21:0211</v>
      </c>
      <c r="E2456" t="s">
        <v>9457</v>
      </c>
      <c r="F2456" t="s">
        <v>9458</v>
      </c>
      <c r="H2456">
        <v>49.739084499999997</v>
      </c>
      <c r="I2456">
        <v>-92.158533800000001</v>
      </c>
      <c r="J2456" s="1" t="str">
        <f t="shared" si="410"/>
        <v>Fluid (lake)</v>
      </c>
      <c r="K2456" s="1" t="str">
        <f t="shared" si="411"/>
        <v>Untreated Water</v>
      </c>
      <c r="L2456">
        <v>22</v>
      </c>
      <c r="M2456" t="s">
        <v>103</v>
      </c>
      <c r="N2456">
        <v>416</v>
      </c>
      <c r="O2456">
        <v>20</v>
      </c>
      <c r="P2456">
        <v>5.8</v>
      </c>
      <c r="Q2456">
        <v>2.5000000000000001E-2</v>
      </c>
      <c r="R2456">
        <v>7</v>
      </c>
      <c r="S2456">
        <v>2</v>
      </c>
      <c r="T2456">
        <v>28</v>
      </c>
    </row>
    <row r="2457" spans="1:20" hidden="1" x14ac:dyDescent="0.3">
      <c r="A2457" t="s">
        <v>9459</v>
      </c>
      <c r="B2457" t="s">
        <v>9460</v>
      </c>
      <c r="C2457" s="1" t="str">
        <f t="shared" si="405"/>
        <v>21:0699</v>
      </c>
      <c r="D2457" s="1" t="str">
        <f t="shared" si="409"/>
        <v>21:0211</v>
      </c>
      <c r="E2457" t="s">
        <v>9461</v>
      </c>
      <c r="F2457" t="s">
        <v>9462</v>
      </c>
      <c r="H2457">
        <v>49.75253</v>
      </c>
      <c r="I2457">
        <v>-92.168421600000002</v>
      </c>
      <c r="J2457" s="1" t="str">
        <f t="shared" si="410"/>
        <v>Fluid (lake)</v>
      </c>
      <c r="K2457" s="1" t="str">
        <f t="shared" si="411"/>
        <v>Untreated Water</v>
      </c>
      <c r="L2457">
        <v>22</v>
      </c>
      <c r="M2457" t="s">
        <v>108</v>
      </c>
      <c r="N2457">
        <v>417</v>
      </c>
      <c r="O2457">
        <v>20</v>
      </c>
      <c r="P2457">
        <v>5.9</v>
      </c>
      <c r="Q2457">
        <v>2.5000000000000001E-2</v>
      </c>
      <c r="R2457">
        <v>8</v>
      </c>
      <c r="S2457">
        <v>2.4</v>
      </c>
      <c r="T2457">
        <v>33</v>
      </c>
    </row>
    <row r="2458" spans="1:20" hidden="1" x14ac:dyDescent="0.3">
      <c r="A2458" t="s">
        <v>9463</v>
      </c>
      <c r="B2458" t="s">
        <v>9464</v>
      </c>
      <c r="C2458" s="1" t="str">
        <f t="shared" si="405"/>
        <v>21:0699</v>
      </c>
      <c r="D2458" s="1" t="str">
        <f t="shared" si="409"/>
        <v>21:0211</v>
      </c>
      <c r="E2458" t="s">
        <v>9465</v>
      </c>
      <c r="F2458" t="s">
        <v>9466</v>
      </c>
      <c r="H2458">
        <v>49.777701800000003</v>
      </c>
      <c r="I2458">
        <v>-92.207701799999995</v>
      </c>
      <c r="J2458" s="1" t="str">
        <f t="shared" si="410"/>
        <v>Fluid (lake)</v>
      </c>
      <c r="K2458" s="1" t="str">
        <f t="shared" si="411"/>
        <v>Untreated Water</v>
      </c>
      <c r="L2458">
        <v>22</v>
      </c>
      <c r="M2458" t="s">
        <v>113</v>
      </c>
      <c r="N2458">
        <v>418</v>
      </c>
      <c r="O2458">
        <v>10</v>
      </c>
      <c r="P2458">
        <v>5.9</v>
      </c>
      <c r="Q2458">
        <v>2.5000000000000001E-2</v>
      </c>
      <c r="R2458">
        <v>7</v>
      </c>
      <c r="S2458">
        <v>2.52</v>
      </c>
      <c r="T2458">
        <v>29</v>
      </c>
    </row>
    <row r="2459" spans="1:20" hidden="1" x14ac:dyDescent="0.3">
      <c r="A2459" t="s">
        <v>9467</v>
      </c>
      <c r="B2459" t="s">
        <v>9468</v>
      </c>
      <c r="C2459" s="1" t="str">
        <f t="shared" si="405"/>
        <v>21:0699</v>
      </c>
      <c r="D2459" s="1" t="str">
        <f t="shared" si="409"/>
        <v>21:0211</v>
      </c>
      <c r="E2459" t="s">
        <v>9469</v>
      </c>
      <c r="F2459" t="s">
        <v>9470</v>
      </c>
      <c r="H2459">
        <v>49.730591599999997</v>
      </c>
      <c r="I2459">
        <v>-92.219928899999999</v>
      </c>
      <c r="J2459" s="1" t="str">
        <f t="shared" si="410"/>
        <v>Fluid (lake)</v>
      </c>
      <c r="K2459" s="1" t="str">
        <f t="shared" si="411"/>
        <v>Untreated Water</v>
      </c>
      <c r="L2459">
        <v>23</v>
      </c>
      <c r="M2459" t="s">
        <v>24</v>
      </c>
      <c r="N2459">
        <v>419</v>
      </c>
      <c r="O2459">
        <v>10</v>
      </c>
      <c r="P2459">
        <v>5.4</v>
      </c>
      <c r="Q2459">
        <v>2.5000000000000001E-2</v>
      </c>
      <c r="R2459">
        <v>2.2999999999999998</v>
      </c>
      <c r="S2459">
        <v>0.72</v>
      </c>
      <c r="T2459">
        <v>6</v>
      </c>
    </row>
    <row r="2460" spans="1:20" hidden="1" x14ac:dyDescent="0.3">
      <c r="A2460" t="s">
        <v>9471</v>
      </c>
      <c r="B2460" t="s">
        <v>9472</v>
      </c>
      <c r="C2460" s="1" t="str">
        <f t="shared" si="405"/>
        <v>21:0699</v>
      </c>
      <c r="D2460" s="1" t="str">
        <f t="shared" si="409"/>
        <v>21:0211</v>
      </c>
      <c r="E2460" t="s">
        <v>9469</v>
      </c>
      <c r="F2460" t="s">
        <v>9473</v>
      </c>
      <c r="H2460">
        <v>49.730591599999997</v>
      </c>
      <c r="I2460">
        <v>-92.219928899999999</v>
      </c>
      <c r="J2460" s="1" t="str">
        <f t="shared" si="410"/>
        <v>Fluid (lake)</v>
      </c>
      <c r="K2460" s="1" t="str">
        <f t="shared" si="411"/>
        <v>Untreated Water</v>
      </c>
      <c r="L2460">
        <v>23</v>
      </c>
      <c r="M2460" t="s">
        <v>28</v>
      </c>
      <c r="N2460">
        <v>420</v>
      </c>
      <c r="O2460">
        <v>20</v>
      </c>
      <c r="P2460">
        <v>5.4</v>
      </c>
      <c r="Q2460">
        <v>2.5000000000000001E-2</v>
      </c>
      <c r="R2460">
        <v>2.2999999999999998</v>
      </c>
      <c r="S2460">
        <v>0.68</v>
      </c>
      <c r="T2460">
        <v>6</v>
      </c>
    </row>
    <row r="2461" spans="1:20" hidden="1" x14ac:dyDescent="0.3">
      <c r="A2461" t="s">
        <v>9474</v>
      </c>
      <c r="B2461" t="s">
        <v>9475</v>
      </c>
      <c r="C2461" s="1" t="str">
        <f t="shared" si="405"/>
        <v>21:0699</v>
      </c>
      <c r="D2461" s="1" t="str">
        <f t="shared" si="409"/>
        <v>21:0211</v>
      </c>
      <c r="E2461" t="s">
        <v>9476</v>
      </c>
      <c r="F2461" t="s">
        <v>9477</v>
      </c>
      <c r="H2461">
        <v>49.750137600000002</v>
      </c>
      <c r="I2461">
        <v>-92.254138900000001</v>
      </c>
      <c r="J2461" s="1" t="str">
        <f t="shared" si="410"/>
        <v>Fluid (lake)</v>
      </c>
      <c r="K2461" s="1" t="str">
        <f t="shared" si="411"/>
        <v>Untreated Water</v>
      </c>
      <c r="L2461">
        <v>23</v>
      </c>
      <c r="M2461" t="s">
        <v>33</v>
      </c>
      <c r="N2461">
        <v>421</v>
      </c>
      <c r="O2461">
        <v>50</v>
      </c>
      <c r="P2461">
        <v>5.7</v>
      </c>
      <c r="Q2461">
        <v>2.5000000000000001E-2</v>
      </c>
      <c r="R2461">
        <v>4.4000000000000004</v>
      </c>
      <c r="S2461">
        <v>1.48</v>
      </c>
      <c r="T2461">
        <v>19</v>
      </c>
    </row>
    <row r="2462" spans="1:20" hidden="1" x14ac:dyDescent="0.3">
      <c r="A2462" t="s">
        <v>9478</v>
      </c>
      <c r="B2462" t="s">
        <v>9479</v>
      </c>
      <c r="C2462" s="1" t="str">
        <f t="shared" si="405"/>
        <v>21:0699</v>
      </c>
      <c r="D2462" s="1" t="str">
        <f t="shared" si="409"/>
        <v>21:0211</v>
      </c>
      <c r="E2462" t="s">
        <v>9480</v>
      </c>
      <c r="F2462" t="s">
        <v>9481</v>
      </c>
      <c r="H2462">
        <v>49.769053900000003</v>
      </c>
      <c r="I2462">
        <v>-92.294635900000003</v>
      </c>
      <c r="J2462" s="1" t="str">
        <f t="shared" si="410"/>
        <v>Fluid (lake)</v>
      </c>
      <c r="K2462" s="1" t="str">
        <f t="shared" si="411"/>
        <v>Untreated Water</v>
      </c>
      <c r="L2462">
        <v>23</v>
      </c>
      <c r="M2462" t="s">
        <v>38</v>
      </c>
      <c r="N2462">
        <v>422</v>
      </c>
      <c r="O2462">
        <v>40</v>
      </c>
      <c r="P2462">
        <v>5.8</v>
      </c>
      <c r="Q2462">
        <v>2.5000000000000001E-2</v>
      </c>
      <c r="R2462">
        <v>6</v>
      </c>
      <c r="S2462">
        <v>1.88</v>
      </c>
      <c r="T2462">
        <v>18</v>
      </c>
    </row>
    <row r="2463" spans="1:20" hidden="1" x14ac:dyDescent="0.3">
      <c r="A2463" t="s">
        <v>9482</v>
      </c>
      <c r="B2463" t="s">
        <v>9483</v>
      </c>
      <c r="C2463" s="1" t="str">
        <f t="shared" si="405"/>
        <v>21:0699</v>
      </c>
      <c r="D2463" s="1" t="str">
        <f t="shared" si="409"/>
        <v>21:0211</v>
      </c>
      <c r="E2463" t="s">
        <v>9484</v>
      </c>
      <c r="F2463" t="s">
        <v>9485</v>
      </c>
      <c r="H2463">
        <v>49.797662799999998</v>
      </c>
      <c r="I2463">
        <v>-92.287120799999997</v>
      </c>
      <c r="J2463" s="1" t="str">
        <f t="shared" si="410"/>
        <v>Fluid (lake)</v>
      </c>
      <c r="K2463" s="1" t="str">
        <f t="shared" si="411"/>
        <v>Untreated Water</v>
      </c>
      <c r="L2463">
        <v>23</v>
      </c>
      <c r="M2463" t="s">
        <v>43</v>
      </c>
      <c r="N2463">
        <v>423</v>
      </c>
      <c r="O2463">
        <v>20</v>
      </c>
      <c r="P2463">
        <v>6.1</v>
      </c>
      <c r="Q2463">
        <v>2.5000000000000001E-2</v>
      </c>
      <c r="R2463">
        <v>11</v>
      </c>
      <c r="S2463">
        <v>2.12</v>
      </c>
      <c r="T2463">
        <v>43</v>
      </c>
    </row>
    <row r="2464" spans="1:20" hidden="1" x14ac:dyDescent="0.3">
      <c r="A2464" t="s">
        <v>9486</v>
      </c>
      <c r="B2464" t="s">
        <v>9487</v>
      </c>
      <c r="C2464" s="1" t="str">
        <f t="shared" si="405"/>
        <v>21:0699</v>
      </c>
      <c r="D2464" s="1" t="str">
        <f t="shared" si="409"/>
        <v>21:0211</v>
      </c>
      <c r="E2464" t="s">
        <v>9488</v>
      </c>
      <c r="F2464" t="s">
        <v>9489</v>
      </c>
      <c r="H2464">
        <v>49.782111499999999</v>
      </c>
      <c r="I2464">
        <v>-92.324408899999995</v>
      </c>
      <c r="J2464" s="1" t="str">
        <f t="shared" si="410"/>
        <v>Fluid (lake)</v>
      </c>
      <c r="K2464" s="1" t="str">
        <f t="shared" si="411"/>
        <v>Untreated Water</v>
      </c>
      <c r="L2464">
        <v>23</v>
      </c>
      <c r="M2464" t="s">
        <v>53</v>
      </c>
      <c r="N2464">
        <v>424</v>
      </c>
      <c r="O2464">
        <v>20</v>
      </c>
      <c r="P2464">
        <v>5.9</v>
      </c>
      <c r="Q2464">
        <v>2.5000000000000001E-2</v>
      </c>
      <c r="R2464">
        <v>7.7</v>
      </c>
      <c r="S2464">
        <v>1.32</v>
      </c>
      <c r="T2464">
        <v>22</v>
      </c>
    </row>
    <row r="2465" spans="1:20" hidden="1" x14ac:dyDescent="0.3">
      <c r="A2465" t="s">
        <v>9490</v>
      </c>
      <c r="B2465" t="s">
        <v>9491</v>
      </c>
      <c r="C2465" s="1" t="str">
        <f t="shared" si="405"/>
        <v>21:0699</v>
      </c>
      <c r="D2465" s="1" t="str">
        <f t="shared" si="409"/>
        <v>21:0211</v>
      </c>
      <c r="E2465" t="s">
        <v>9492</v>
      </c>
      <c r="F2465" t="s">
        <v>9493</v>
      </c>
      <c r="H2465">
        <v>49.7629242</v>
      </c>
      <c r="I2465">
        <v>-92.325522399999997</v>
      </c>
      <c r="J2465" s="1" t="str">
        <f t="shared" si="410"/>
        <v>Fluid (lake)</v>
      </c>
      <c r="K2465" s="1" t="str">
        <f t="shared" si="411"/>
        <v>Untreated Water</v>
      </c>
      <c r="L2465">
        <v>23</v>
      </c>
      <c r="M2465" t="s">
        <v>58</v>
      </c>
      <c r="N2465">
        <v>425</v>
      </c>
      <c r="O2465">
        <v>10</v>
      </c>
      <c r="P2465">
        <v>6.1</v>
      </c>
      <c r="Q2465">
        <v>2.5000000000000001E-2</v>
      </c>
      <c r="R2465">
        <v>9.8000000000000007</v>
      </c>
      <c r="S2465">
        <v>2.2799999999999998</v>
      </c>
      <c r="T2465">
        <v>40</v>
      </c>
    </row>
    <row r="2466" spans="1:20" hidden="1" x14ac:dyDescent="0.3">
      <c r="A2466" t="s">
        <v>9494</v>
      </c>
      <c r="B2466" t="s">
        <v>9495</v>
      </c>
      <c r="C2466" s="1" t="str">
        <f t="shared" si="405"/>
        <v>21:0699</v>
      </c>
      <c r="D2466" s="1" t="str">
        <f>HYPERLINK("https://geochem.nrcan.gc.ca/cdogs/content/svy/svy_e.htm", "")</f>
        <v/>
      </c>
      <c r="G2466" s="1" t="str">
        <f>HYPERLINK("https://geochem.nrcan.gc.ca/cdogs/content/cr_/cr_00080_e.htm", "80")</f>
        <v>80</v>
      </c>
      <c r="J2466" t="s">
        <v>46</v>
      </c>
      <c r="K2466" t="s">
        <v>47</v>
      </c>
      <c r="L2466">
        <v>23</v>
      </c>
      <c r="M2466" t="s">
        <v>48</v>
      </c>
      <c r="N2466">
        <v>426</v>
      </c>
      <c r="O2466">
        <v>10</v>
      </c>
      <c r="P2466">
        <v>6</v>
      </c>
      <c r="Q2466">
        <v>0.22</v>
      </c>
      <c r="R2466">
        <v>11</v>
      </c>
      <c r="S2466">
        <v>2.4</v>
      </c>
      <c r="T2466">
        <v>38</v>
      </c>
    </row>
    <row r="2467" spans="1:20" hidden="1" x14ac:dyDescent="0.3">
      <c r="A2467" t="s">
        <v>9496</v>
      </c>
      <c r="B2467" t="s">
        <v>9497</v>
      </c>
      <c r="C2467" s="1" t="str">
        <f t="shared" si="405"/>
        <v>21:0699</v>
      </c>
      <c r="D2467" s="1" t="str">
        <f t="shared" ref="D2467:D2478" si="412">HYPERLINK("https://geochem.nrcan.gc.ca/cdogs/content/svy/svy210211_e.htm", "21:0211")</f>
        <v>21:0211</v>
      </c>
      <c r="E2467" t="s">
        <v>9498</v>
      </c>
      <c r="F2467" t="s">
        <v>9499</v>
      </c>
      <c r="H2467">
        <v>49.761087000000003</v>
      </c>
      <c r="I2467">
        <v>-92.396860500000003</v>
      </c>
      <c r="J2467" s="1" t="str">
        <f t="shared" ref="J2467:J2478" si="413">HYPERLINK("https://geochem.nrcan.gc.ca/cdogs/content/kwd/kwd020016_e.htm", "Fluid (lake)")</f>
        <v>Fluid (lake)</v>
      </c>
      <c r="K2467" s="1" t="str">
        <f t="shared" ref="K2467:K2478" si="414">HYPERLINK("https://geochem.nrcan.gc.ca/cdogs/content/kwd/kwd080007_e.htm", "Untreated Water")</f>
        <v>Untreated Water</v>
      </c>
      <c r="L2467">
        <v>23</v>
      </c>
      <c r="M2467" t="s">
        <v>63</v>
      </c>
      <c r="N2467">
        <v>427</v>
      </c>
      <c r="O2467">
        <v>20</v>
      </c>
      <c r="P2467">
        <v>7.2</v>
      </c>
      <c r="Q2467">
        <v>0.36</v>
      </c>
      <c r="R2467">
        <v>22</v>
      </c>
      <c r="S2467">
        <v>7</v>
      </c>
      <c r="T2467">
        <v>115</v>
      </c>
    </row>
    <row r="2468" spans="1:20" hidden="1" x14ac:dyDescent="0.3">
      <c r="A2468" t="s">
        <v>9500</v>
      </c>
      <c r="B2468" t="s">
        <v>9501</v>
      </c>
      <c r="C2468" s="1" t="str">
        <f t="shared" si="405"/>
        <v>21:0699</v>
      </c>
      <c r="D2468" s="1" t="str">
        <f t="shared" si="412"/>
        <v>21:0211</v>
      </c>
      <c r="E2468" t="s">
        <v>9502</v>
      </c>
      <c r="F2468" t="s">
        <v>9503</v>
      </c>
      <c r="H2468">
        <v>49.748304699999998</v>
      </c>
      <c r="I2468">
        <v>-92.454723299999998</v>
      </c>
      <c r="J2468" s="1" t="str">
        <f t="shared" si="413"/>
        <v>Fluid (lake)</v>
      </c>
      <c r="K2468" s="1" t="str">
        <f t="shared" si="414"/>
        <v>Untreated Water</v>
      </c>
      <c r="L2468">
        <v>23</v>
      </c>
      <c r="M2468" t="s">
        <v>68</v>
      </c>
      <c r="N2468">
        <v>428</v>
      </c>
      <c r="O2468">
        <v>30</v>
      </c>
      <c r="P2468">
        <v>6.1</v>
      </c>
      <c r="Q2468">
        <v>2.5000000000000001E-2</v>
      </c>
      <c r="R2468">
        <v>10</v>
      </c>
      <c r="S2468">
        <v>3.32</v>
      </c>
      <c r="T2468">
        <v>47</v>
      </c>
    </row>
    <row r="2469" spans="1:20" hidden="1" x14ac:dyDescent="0.3">
      <c r="A2469" t="s">
        <v>9504</v>
      </c>
      <c r="B2469" t="s">
        <v>9505</v>
      </c>
      <c r="C2469" s="1" t="str">
        <f t="shared" si="405"/>
        <v>21:0699</v>
      </c>
      <c r="D2469" s="1" t="str">
        <f t="shared" si="412"/>
        <v>21:0211</v>
      </c>
      <c r="E2469" t="s">
        <v>9506</v>
      </c>
      <c r="F2469" t="s">
        <v>9507</v>
      </c>
      <c r="H2469">
        <v>49.739560400000002</v>
      </c>
      <c r="I2469">
        <v>-92.481787600000004</v>
      </c>
      <c r="J2469" s="1" t="str">
        <f t="shared" si="413"/>
        <v>Fluid (lake)</v>
      </c>
      <c r="K2469" s="1" t="str">
        <f t="shared" si="414"/>
        <v>Untreated Water</v>
      </c>
      <c r="L2469">
        <v>23</v>
      </c>
      <c r="M2469" t="s">
        <v>73</v>
      </c>
      <c r="N2469">
        <v>429</v>
      </c>
      <c r="O2469">
        <v>40</v>
      </c>
      <c r="P2469">
        <v>5.6</v>
      </c>
      <c r="Q2469">
        <v>2.5000000000000001E-2</v>
      </c>
      <c r="R2469">
        <v>4</v>
      </c>
      <c r="S2469">
        <v>1.48</v>
      </c>
      <c r="T2469">
        <v>6</v>
      </c>
    </row>
    <row r="2470" spans="1:20" hidden="1" x14ac:dyDescent="0.3">
      <c r="A2470" t="s">
        <v>9508</v>
      </c>
      <c r="B2470" t="s">
        <v>9509</v>
      </c>
      <c r="C2470" s="1" t="str">
        <f t="shared" si="405"/>
        <v>21:0699</v>
      </c>
      <c r="D2470" s="1" t="str">
        <f t="shared" si="412"/>
        <v>21:0211</v>
      </c>
      <c r="E2470" t="s">
        <v>9510</v>
      </c>
      <c r="F2470" t="s">
        <v>9511</v>
      </c>
      <c r="H2470">
        <v>49.704875199999996</v>
      </c>
      <c r="I2470">
        <v>-92.479299800000007</v>
      </c>
      <c r="J2470" s="1" t="str">
        <f t="shared" si="413"/>
        <v>Fluid (lake)</v>
      </c>
      <c r="K2470" s="1" t="str">
        <f t="shared" si="414"/>
        <v>Untreated Water</v>
      </c>
      <c r="L2470">
        <v>23</v>
      </c>
      <c r="M2470" t="s">
        <v>78</v>
      </c>
      <c r="N2470">
        <v>430</v>
      </c>
      <c r="O2470">
        <v>10</v>
      </c>
      <c r="P2470">
        <v>6.1</v>
      </c>
      <c r="Q2470">
        <v>2.5000000000000001E-2</v>
      </c>
      <c r="R2470">
        <v>10</v>
      </c>
      <c r="S2470">
        <v>3</v>
      </c>
      <c r="T2470">
        <v>44</v>
      </c>
    </row>
    <row r="2471" spans="1:20" hidden="1" x14ac:dyDescent="0.3">
      <c r="A2471" t="s">
        <v>9512</v>
      </c>
      <c r="B2471" t="s">
        <v>9513</v>
      </c>
      <c r="C2471" s="1" t="str">
        <f t="shared" si="405"/>
        <v>21:0699</v>
      </c>
      <c r="D2471" s="1" t="str">
        <f t="shared" si="412"/>
        <v>21:0211</v>
      </c>
      <c r="E2471" t="s">
        <v>9514</v>
      </c>
      <c r="F2471" t="s">
        <v>9515</v>
      </c>
      <c r="H2471">
        <v>49.702294100000003</v>
      </c>
      <c r="I2471">
        <v>-92.510308699999996</v>
      </c>
      <c r="J2471" s="1" t="str">
        <f t="shared" si="413"/>
        <v>Fluid (lake)</v>
      </c>
      <c r="K2471" s="1" t="str">
        <f t="shared" si="414"/>
        <v>Untreated Water</v>
      </c>
      <c r="L2471">
        <v>23</v>
      </c>
      <c r="M2471" t="s">
        <v>83</v>
      </c>
      <c r="N2471">
        <v>431</v>
      </c>
      <c r="O2471">
        <v>20</v>
      </c>
      <c r="P2471">
        <v>6.1</v>
      </c>
      <c r="Q2471">
        <v>2.5000000000000001E-2</v>
      </c>
      <c r="R2471">
        <v>8</v>
      </c>
      <c r="S2471">
        <v>3</v>
      </c>
      <c r="T2471">
        <v>34</v>
      </c>
    </row>
    <row r="2472" spans="1:20" hidden="1" x14ac:dyDescent="0.3">
      <c r="A2472" t="s">
        <v>9516</v>
      </c>
      <c r="B2472" t="s">
        <v>9517</v>
      </c>
      <c r="C2472" s="1" t="str">
        <f t="shared" si="405"/>
        <v>21:0699</v>
      </c>
      <c r="D2472" s="1" t="str">
        <f t="shared" si="412"/>
        <v>21:0211</v>
      </c>
      <c r="E2472" t="s">
        <v>9518</v>
      </c>
      <c r="F2472" t="s">
        <v>9519</v>
      </c>
      <c r="H2472">
        <v>49.719024500000003</v>
      </c>
      <c r="I2472">
        <v>-92.591657100000006</v>
      </c>
      <c r="J2472" s="1" t="str">
        <f t="shared" si="413"/>
        <v>Fluid (lake)</v>
      </c>
      <c r="K2472" s="1" t="str">
        <f t="shared" si="414"/>
        <v>Untreated Water</v>
      </c>
      <c r="L2472">
        <v>23</v>
      </c>
      <c r="M2472" t="s">
        <v>88</v>
      </c>
      <c r="N2472">
        <v>432</v>
      </c>
      <c r="O2472">
        <v>20</v>
      </c>
      <c r="P2472">
        <v>6.5</v>
      </c>
      <c r="Q2472">
        <v>2.5000000000000001E-2</v>
      </c>
      <c r="R2472">
        <v>14</v>
      </c>
      <c r="S2472">
        <v>3.92</v>
      </c>
      <c r="T2472">
        <v>66</v>
      </c>
    </row>
    <row r="2473" spans="1:20" hidden="1" x14ac:dyDescent="0.3">
      <c r="A2473" t="s">
        <v>9520</v>
      </c>
      <c r="B2473" t="s">
        <v>9521</v>
      </c>
      <c r="C2473" s="1" t="str">
        <f t="shared" si="405"/>
        <v>21:0699</v>
      </c>
      <c r="D2473" s="1" t="str">
        <f t="shared" si="412"/>
        <v>21:0211</v>
      </c>
      <c r="E2473" t="s">
        <v>9522</v>
      </c>
      <c r="F2473" t="s">
        <v>9523</v>
      </c>
      <c r="H2473">
        <v>49.726550500000002</v>
      </c>
      <c r="I2473">
        <v>-92.6426953</v>
      </c>
      <c r="J2473" s="1" t="str">
        <f t="shared" si="413"/>
        <v>Fluid (lake)</v>
      </c>
      <c r="K2473" s="1" t="str">
        <f t="shared" si="414"/>
        <v>Untreated Water</v>
      </c>
      <c r="L2473">
        <v>23</v>
      </c>
      <c r="M2473" t="s">
        <v>93</v>
      </c>
      <c r="N2473">
        <v>433</v>
      </c>
      <c r="O2473">
        <v>20</v>
      </c>
      <c r="P2473">
        <v>6.2</v>
      </c>
      <c r="Q2473">
        <v>2.5000000000000001E-2</v>
      </c>
      <c r="R2473">
        <v>11</v>
      </c>
      <c r="S2473">
        <v>2.8</v>
      </c>
      <c r="T2473">
        <v>50</v>
      </c>
    </row>
    <row r="2474" spans="1:20" hidden="1" x14ac:dyDescent="0.3">
      <c r="A2474" t="s">
        <v>9524</v>
      </c>
      <c r="B2474" t="s">
        <v>9525</v>
      </c>
      <c r="C2474" s="1" t="str">
        <f t="shared" si="405"/>
        <v>21:0699</v>
      </c>
      <c r="D2474" s="1" t="str">
        <f t="shared" si="412"/>
        <v>21:0211</v>
      </c>
      <c r="E2474" t="s">
        <v>9526</v>
      </c>
      <c r="F2474" t="s">
        <v>9527</v>
      </c>
      <c r="H2474">
        <v>49.735603400000002</v>
      </c>
      <c r="I2474">
        <v>-92.621396200000007</v>
      </c>
      <c r="J2474" s="1" t="str">
        <f t="shared" si="413"/>
        <v>Fluid (lake)</v>
      </c>
      <c r="K2474" s="1" t="str">
        <f t="shared" si="414"/>
        <v>Untreated Water</v>
      </c>
      <c r="L2474">
        <v>23</v>
      </c>
      <c r="M2474" t="s">
        <v>98</v>
      </c>
      <c r="N2474">
        <v>434</v>
      </c>
      <c r="O2474">
        <v>20</v>
      </c>
      <c r="P2474">
        <v>7.1</v>
      </c>
      <c r="Q2474">
        <v>2.5000000000000001E-2</v>
      </c>
      <c r="R2474">
        <v>21</v>
      </c>
      <c r="S2474">
        <v>7.4</v>
      </c>
      <c r="T2474">
        <v>104</v>
      </c>
    </row>
    <row r="2475" spans="1:20" hidden="1" x14ac:dyDescent="0.3">
      <c r="A2475" t="s">
        <v>9528</v>
      </c>
      <c r="B2475" t="s">
        <v>9529</v>
      </c>
      <c r="C2475" s="1" t="str">
        <f t="shared" si="405"/>
        <v>21:0699</v>
      </c>
      <c r="D2475" s="1" t="str">
        <f t="shared" si="412"/>
        <v>21:0211</v>
      </c>
      <c r="E2475" t="s">
        <v>9530</v>
      </c>
      <c r="F2475" t="s">
        <v>9531</v>
      </c>
      <c r="H2475">
        <v>49.779079799999998</v>
      </c>
      <c r="I2475">
        <v>-92.658074099999993</v>
      </c>
      <c r="J2475" s="1" t="str">
        <f t="shared" si="413"/>
        <v>Fluid (lake)</v>
      </c>
      <c r="K2475" s="1" t="str">
        <f t="shared" si="414"/>
        <v>Untreated Water</v>
      </c>
      <c r="L2475">
        <v>23</v>
      </c>
      <c r="M2475" t="s">
        <v>103</v>
      </c>
      <c r="N2475">
        <v>435</v>
      </c>
      <c r="O2475">
        <v>20</v>
      </c>
      <c r="P2475">
        <v>6.2</v>
      </c>
      <c r="Q2475">
        <v>2.5000000000000001E-2</v>
      </c>
      <c r="R2475">
        <v>11</v>
      </c>
      <c r="S2475">
        <v>3.2</v>
      </c>
      <c r="T2475">
        <v>51</v>
      </c>
    </row>
    <row r="2476" spans="1:20" hidden="1" x14ac:dyDescent="0.3">
      <c r="A2476" t="s">
        <v>9532</v>
      </c>
      <c r="B2476" t="s">
        <v>9533</v>
      </c>
      <c r="C2476" s="1" t="str">
        <f t="shared" si="405"/>
        <v>21:0699</v>
      </c>
      <c r="D2476" s="1" t="str">
        <f t="shared" si="412"/>
        <v>21:0211</v>
      </c>
      <c r="E2476" t="s">
        <v>9534</v>
      </c>
      <c r="F2476" t="s">
        <v>9535</v>
      </c>
      <c r="H2476">
        <v>49.779443299999997</v>
      </c>
      <c r="I2476">
        <v>-92.705269999999999</v>
      </c>
      <c r="J2476" s="1" t="str">
        <f t="shared" si="413"/>
        <v>Fluid (lake)</v>
      </c>
      <c r="K2476" s="1" t="str">
        <f t="shared" si="414"/>
        <v>Untreated Water</v>
      </c>
      <c r="L2476">
        <v>23</v>
      </c>
      <c r="M2476" t="s">
        <v>108</v>
      </c>
      <c r="N2476">
        <v>436</v>
      </c>
      <c r="O2476">
        <v>20</v>
      </c>
      <c r="P2476">
        <v>6.7</v>
      </c>
      <c r="Q2476">
        <v>2.5000000000000001E-2</v>
      </c>
      <c r="R2476">
        <v>15</v>
      </c>
      <c r="S2476">
        <v>8.6</v>
      </c>
      <c r="T2476">
        <v>84</v>
      </c>
    </row>
    <row r="2477" spans="1:20" hidden="1" x14ac:dyDescent="0.3">
      <c r="A2477" t="s">
        <v>9536</v>
      </c>
      <c r="B2477" t="s">
        <v>9537</v>
      </c>
      <c r="C2477" s="1" t="str">
        <f t="shared" si="405"/>
        <v>21:0699</v>
      </c>
      <c r="D2477" s="1" t="str">
        <f t="shared" si="412"/>
        <v>21:0211</v>
      </c>
      <c r="E2477" t="s">
        <v>9538</v>
      </c>
      <c r="F2477" t="s">
        <v>9539</v>
      </c>
      <c r="H2477">
        <v>49.709028799999999</v>
      </c>
      <c r="I2477">
        <v>-92.663601200000002</v>
      </c>
      <c r="J2477" s="1" t="str">
        <f t="shared" si="413"/>
        <v>Fluid (lake)</v>
      </c>
      <c r="K2477" s="1" t="str">
        <f t="shared" si="414"/>
        <v>Untreated Water</v>
      </c>
      <c r="L2477">
        <v>23</v>
      </c>
      <c r="M2477" t="s">
        <v>113</v>
      </c>
      <c r="N2477">
        <v>437</v>
      </c>
      <c r="O2477">
        <v>10</v>
      </c>
      <c r="P2477">
        <v>6.2</v>
      </c>
      <c r="Q2477">
        <v>2.5000000000000001E-2</v>
      </c>
      <c r="R2477">
        <v>11</v>
      </c>
      <c r="S2477">
        <v>2.92</v>
      </c>
      <c r="T2477">
        <v>52</v>
      </c>
    </row>
    <row r="2478" spans="1:20" hidden="1" x14ac:dyDescent="0.3">
      <c r="A2478" t="s">
        <v>9540</v>
      </c>
      <c r="B2478" t="s">
        <v>9541</v>
      </c>
      <c r="C2478" s="1" t="str">
        <f t="shared" si="405"/>
        <v>21:0699</v>
      </c>
      <c r="D2478" s="1" t="str">
        <f t="shared" si="412"/>
        <v>21:0211</v>
      </c>
      <c r="E2478" t="s">
        <v>9542</v>
      </c>
      <c r="F2478" t="s">
        <v>9543</v>
      </c>
      <c r="H2478">
        <v>49.716914299999999</v>
      </c>
      <c r="I2478">
        <v>-92.716330499999998</v>
      </c>
      <c r="J2478" s="1" t="str">
        <f t="shared" si="413"/>
        <v>Fluid (lake)</v>
      </c>
      <c r="K2478" s="1" t="str">
        <f t="shared" si="414"/>
        <v>Untreated Water</v>
      </c>
      <c r="L2478">
        <v>24</v>
      </c>
      <c r="M2478" t="s">
        <v>33</v>
      </c>
      <c r="N2478">
        <v>438</v>
      </c>
      <c r="O2478">
        <v>10</v>
      </c>
      <c r="P2478">
        <v>6.2</v>
      </c>
      <c r="Q2478">
        <v>2.5000000000000001E-2</v>
      </c>
      <c r="R2478">
        <v>11</v>
      </c>
      <c r="S2478">
        <v>2.8</v>
      </c>
      <c r="T2478">
        <v>52</v>
      </c>
    </row>
    <row r="2479" spans="1:20" hidden="1" x14ac:dyDescent="0.3">
      <c r="A2479" t="s">
        <v>9544</v>
      </c>
      <c r="B2479" t="s">
        <v>9545</v>
      </c>
      <c r="C2479" s="1" t="str">
        <f t="shared" si="405"/>
        <v>21:0699</v>
      </c>
      <c r="D2479" s="1" t="str">
        <f>HYPERLINK("https://geochem.nrcan.gc.ca/cdogs/content/svy/svy_e.htm", "")</f>
        <v/>
      </c>
      <c r="G2479" s="1" t="str">
        <f>HYPERLINK("https://geochem.nrcan.gc.ca/cdogs/content/cr_/cr_00081_e.htm", "81")</f>
        <v>81</v>
      </c>
      <c r="J2479" t="s">
        <v>46</v>
      </c>
      <c r="K2479" t="s">
        <v>47</v>
      </c>
      <c r="L2479">
        <v>24</v>
      </c>
      <c r="M2479" t="s">
        <v>48</v>
      </c>
      <c r="N2479">
        <v>439</v>
      </c>
      <c r="O2479">
        <v>20</v>
      </c>
      <c r="P2479">
        <v>7.3</v>
      </c>
      <c r="Q2479">
        <v>0.21</v>
      </c>
      <c r="R2479">
        <v>32</v>
      </c>
      <c r="S2479">
        <v>3.48</v>
      </c>
      <c r="T2479">
        <v>130</v>
      </c>
    </row>
    <row r="2480" spans="1:20" hidden="1" x14ac:dyDescent="0.3">
      <c r="A2480" t="s">
        <v>9546</v>
      </c>
      <c r="B2480" t="s">
        <v>9547</v>
      </c>
      <c r="C2480" s="1" t="str">
        <f t="shared" si="405"/>
        <v>21:0699</v>
      </c>
      <c r="D2480" s="1" t="str">
        <f t="shared" ref="D2480:D2509" si="415">HYPERLINK("https://geochem.nrcan.gc.ca/cdogs/content/svy/svy210211_e.htm", "21:0211")</f>
        <v>21:0211</v>
      </c>
      <c r="E2480" t="s">
        <v>9548</v>
      </c>
      <c r="F2480" t="s">
        <v>9549</v>
      </c>
      <c r="H2480">
        <v>49.698281600000001</v>
      </c>
      <c r="I2480">
        <v>-92.840325500000006</v>
      </c>
      <c r="J2480" s="1" t="str">
        <f t="shared" ref="J2480:J2509" si="416">HYPERLINK("https://geochem.nrcan.gc.ca/cdogs/content/kwd/kwd020016_e.htm", "Fluid (lake)")</f>
        <v>Fluid (lake)</v>
      </c>
      <c r="K2480" s="1" t="str">
        <f t="shared" ref="K2480:K2509" si="417">HYPERLINK("https://geochem.nrcan.gc.ca/cdogs/content/kwd/kwd080007_e.htm", "Untreated Water")</f>
        <v>Untreated Water</v>
      </c>
      <c r="L2480">
        <v>24</v>
      </c>
      <c r="M2480" t="s">
        <v>24</v>
      </c>
      <c r="N2480">
        <v>440</v>
      </c>
      <c r="O2480">
        <v>10</v>
      </c>
      <c r="P2480">
        <v>6.3</v>
      </c>
      <c r="Q2480">
        <v>2.5000000000000001E-2</v>
      </c>
      <c r="R2480">
        <v>12</v>
      </c>
      <c r="S2480">
        <v>3</v>
      </c>
      <c r="T2480">
        <v>47</v>
      </c>
    </row>
    <row r="2481" spans="1:20" hidden="1" x14ac:dyDescent="0.3">
      <c r="A2481" t="s">
        <v>9550</v>
      </c>
      <c r="B2481" t="s">
        <v>9551</v>
      </c>
      <c r="C2481" s="1" t="str">
        <f t="shared" si="405"/>
        <v>21:0699</v>
      </c>
      <c r="D2481" s="1" t="str">
        <f t="shared" si="415"/>
        <v>21:0211</v>
      </c>
      <c r="E2481" t="s">
        <v>9548</v>
      </c>
      <c r="F2481" t="s">
        <v>9552</v>
      </c>
      <c r="H2481">
        <v>49.698281600000001</v>
      </c>
      <c r="I2481">
        <v>-92.840325500000006</v>
      </c>
      <c r="J2481" s="1" t="str">
        <f t="shared" si="416"/>
        <v>Fluid (lake)</v>
      </c>
      <c r="K2481" s="1" t="str">
        <f t="shared" si="417"/>
        <v>Untreated Water</v>
      </c>
      <c r="L2481">
        <v>24</v>
      </c>
      <c r="M2481" t="s">
        <v>28</v>
      </c>
      <c r="N2481">
        <v>441</v>
      </c>
      <c r="O2481">
        <v>10</v>
      </c>
      <c r="P2481">
        <v>6.2</v>
      </c>
      <c r="Q2481">
        <v>2.5000000000000001E-2</v>
      </c>
      <c r="R2481">
        <v>11</v>
      </c>
      <c r="S2481">
        <v>2.92</v>
      </c>
      <c r="T2481">
        <v>47</v>
      </c>
    </row>
    <row r="2482" spans="1:20" hidden="1" x14ac:dyDescent="0.3">
      <c r="A2482" t="s">
        <v>9553</v>
      </c>
      <c r="B2482" t="s">
        <v>9554</v>
      </c>
      <c r="C2482" s="1" t="str">
        <f t="shared" si="405"/>
        <v>21:0699</v>
      </c>
      <c r="D2482" s="1" t="str">
        <f t="shared" si="415"/>
        <v>21:0211</v>
      </c>
      <c r="E2482" t="s">
        <v>9555</v>
      </c>
      <c r="F2482" t="s">
        <v>9556</v>
      </c>
      <c r="H2482">
        <v>49.699166499999997</v>
      </c>
      <c r="I2482">
        <v>-92.880329099999997</v>
      </c>
      <c r="J2482" s="1" t="str">
        <f t="shared" si="416"/>
        <v>Fluid (lake)</v>
      </c>
      <c r="K2482" s="1" t="str">
        <f t="shared" si="417"/>
        <v>Untreated Water</v>
      </c>
      <c r="L2482">
        <v>24</v>
      </c>
      <c r="M2482" t="s">
        <v>38</v>
      </c>
      <c r="N2482">
        <v>442</v>
      </c>
      <c r="O2482">
        <v>20</v>
      </c>
      <c r="P2482">
        <v>6.1</v>
      </c>
      <c r="Q2482">
        <v>2.5000000000000001E-2</v>
      </c>
      <c r="R2482">
        <v>12</v>
      </c>
      <c r="S2482">
        <v>1</v>
      </c>
      <c r="T2482">
        <v>43</v>
      </c>
    </row>
    <row r="2483" spans="1:20" hidden="1" x14ac:dyDescent="0.3">
      <c r="A2483" t="s">
        <v>9557</v>
      </c>
      <c r="B2483" t="s">
        <v>9558</v>
      </c>
      <c r="C2483" s="1" t="str">
        <f t="shared" si="405"/>
        <v>21:0699</v>
      </c>
      <c r="D2483" s="1" t="str">
        <f t="shared" si="415"/>
        <v>21:0211</v>
      </c>
      <c r="E2483" t="s">
        <v>9559</v>
      </c>
      <c r="F2483" t="s">
        <v>9560</v>
      </c>
      <c r="H2483">
        <v>49.653245499999997</v>
      </c>
      <c r="I2483">
        <v>-92.948299000000006</v>
      </c>
      <c r="J2483" s="1" t="str">
        <f t="shared" si="416"/>
        <v>Fluid (lake)</v>
      </c>
      <c r="K2483" s="1" t="str">
        <f t="shared" si="417"/>
        <v>Untreated Water</v>
      </c>
      <c r="L2483">
        <v>24</v>
      </c>
      <c r="M2483" t="s">
        <v>43</v>
      </c>
      <c r="N2483">
        <v>443</v>
      </c>
      <c r="O2483">
        <v>10</v>
      </c>
      <c r="P2483">
        <v>6.2</v>
      </c>
      <c r="Q2483">
        <v>2.5000000000000001E-2</v>
      </c>
      <c r="R2483">
        <v>10</v>
      </c>
      <c r="S2483">
        <v>3.28</v>
      </c>
      <c r="T2483">
        <v>39</v>
      </c>
    </row>
    <row r="2484" spans="1:20" hidden="1" x14ac:dyDescent="0.3">
      <c r="A2484" t="s">
        <v>9561</v>
      </c>
      <c r="B2484" t="s">
        <v>9562</v>
      </c>
      <c r="C2484" s="1" t="str">
        <f t="shared" si="405"/>
        <v>21:0699</v>
      </c>
      <c r="D2484" s="1" t="str">
        <f t="shared" si="415"/>
        <v>21:0211</v>
      </c>
      <c r="E2484" t="s">
        <v>9563</v>
      </c>
      <c r="F2484" t="s">
        <v>9564</v>
      </c>
      <c r="H2484">
        <v>49.6368869</v>
      </c>
      <c r="I2484">
        <v>-93.100230400000001</v>
      </c>
      <c r="J2484" s="1" t="str">
        <f t="shared" si="416"/>
        <v>Fluid (lake)</v>
      </c>
      <c r="K2484" s="1" t="str">
        <f t="shared" si="417"/>
        <v>Untreated Water</v>
      </c>
      <c r="L2484">
        <v>24</v>
      </c>
      <c r="M2484" t="s">
        <v>53</v>
      </c>
      <c r="N2484">
        <v>444</v>
      </c>
      <c r="O2484">
        <v>10</v>
      </c>
      <c r="P2484">
        <v>5.9</v>
      </c>
      <c r="Q2484">
        <v>2.5000000000000001E-2</v>
      </c>
      <c r="R2484">
        <v>7</v>
      </c>
      <c r="S2484">
        <v>2.4</v>
      </c>
      <c r="T2484">
        <v>28</v>
      </c>
    </row>
    <row r="2485" spans="1:20" hidden="1" x14ac:dyDescent="0.3">
      <c r="A2485" t="s">
        <v>9565</v>
      </c>
      <c r="B2485" t="s">
        <v>9566</v>
      </c>
      <c r="C2485" s="1" t="str">
        <f t="shared" si="405"/>
        <v>21:0699</v>
      </c>
      <c r="D2485" s="1" t="str">
        <f t="shared" si="415"/>
        <v>21:0211</v>
      </c>
      <c r="E2485" t="s">
        <v>9567</v>
      </c>
      <c r="F2485" t="s">
        <v>9568</v>
      </c>
      <c r="H2485">
        <v>49.627198</v>
      </c>
      <c r="I2485">
        <v>-93.136516499999999</v>
      </c>
      <c r="J2485" s="1" t="str">
        <f t="shared" si="416"/>
        <v>Fluid (lake)</v>
      </c>
      <c r="K2485" s="1" t="str">
        <f t="shared" si="417"/>
        <v>Untreated Water</v>
      </c>
      <c r="L2485">
        <v>24</v>
      </c>
      <c r="M2485" t="s">
        <v>58</v>
      </c>
      <c r="N2485">
        <v>445</v>
      </c>
      <c r="O2485">
        <v>10</v>
      </c>
      <c r="P2485">
        <v>6.1</v>
      </c>
      <c r="Q2485">
        <v>2.5000000000000001E-2</v>
      </c>
      <c r="R2485">
        <v>7.7</v>
      </c>
      <c r="S2485">
        <v>2.2000000000000002</v>
      </c>
      <c r="T2485">
        <v>32</v>
      </c>
    </row>
    <row r="2486" spans="1:20" hidden="1" x14ac:dyDescent="0.3">
      <c r="A2486" t="s">
        <v>9569</v>
      </c>
      <c r="B2486" t="s">
        <v>9570</v>
      </c>
      <c r="C2486" s="1" t="str">
        <f t="shared" si="405"/>
        <v>21:0699</v>
      </c>
      <c r="D2486" s="1" t="str">
        <f t="shared" si="415"/>
        <v>21:0211</v>
      </c>
      <c r="E2486" t="s">
        <v>9571</v>
      </c>
      <c r="F2486" t="s">
        <v>9572</v>
      </c>
      <c r="H2486">
        <v>49.639208699999998</v>
      </c>
      <c r="I2486">
        <v>-93.161757199999997</v>
      </c>
      <c r="J2486" s="1" t="str">
        <f t="shared" si="416"/>
        <v>Fluid (lake)</v>
      </c>
      <c r="K2486" s="1" t="str">
        <f t="shared" si="417"/>
        <v>Untreated Water</v>
      </c>
      <c r="L2486">
        <v>24</v>
      </c>
      <c r="M2486" t="s">
        <v>63</v>
      </c>
      <c r="N2486">
        <v>446</v>
      </c>
      <c r="O2486">
        <v>10</v>
      </c>
      <c r="P2486">
        <v>5.9</v>
      </c>
      <c r="Q2486">
        <v>2.5000000000000001E-2</v>
      </c>
      <c r="R2486">
        <v>6.6</v>
      </c>
      <c r="S2486">
        <v>2.12</v>
      </c>
      <c r="T2486">
        <v>24</v>
      </c>
    </row>
    <row r="2487" spans="1:20" hidden="1" x14ac:dyDescent="0.3">
      <c r="A2487" t="s">
        <v>9573</v>
      </c>
      <c r="B2487" t="s">
        <v>9574</v>
      </c>
      <c r="C2487" s="1" t="str">
        <f t="shared" si="405"/>
        <v>21:0699</v>
      </c>
      <c r="D2487" s="1" t="str">
        <f t="shared" si="415"/>
        <v>21:0211</v>
      </c>
      <c r="E2487" t="s">
        <v>9575</v>
      </c>
      <c r="F2487" t="s">
        <v>9576</v>
      </c>
      <c r="H2487">
        <v>49.622929300000003</v>
      </c>
      <c r="I2487">
        <v>-93.179383999999999</v>
      </c>
      <c r="J2487" s="1" t="str">
        <f t="shared" si="416"/>
        <v>Fluid (lake)</v>
      </c>
      <c r="K2487" s="1" t="str">
        <f t="shared" si="417"/>
        <v>Untreated Water</v>
      </c>
      <c r="L2487">
        <v>24</v>
      </c>
      <c r="M2487" t="s">
        <v>68</v>
      </c>
      <c r="N2487">
        <v>447</v>
      </c>
      <c r="O2487">
        <v>10</v>
      </c>
      <c r="P2487">
        <v>6.2</v>
      </c>
      <c r="Q2487">
        <v>2.5000000000000001E-2</v>
      </c>
      <c r="R2487">
        <v>12</v>
      </c>
      <c r="S2487">
        <v>2.4</v>
      </c>
      <c r="T2487">
        <v>51</v>
      </c>
    </row>
    <row r="2488" spans="1:20" hidden="1" x14ac:dyDescent="0.3">
      <c r="A2488" t="s">
        <v>9577</v>
      </c>
      <c r="B2488" t="s">
        <v>9578</v>
      </c>
      <c r="C2488" s="1" t="str">
        <f t="shared" si="405"/>
        <v>21:0699</v>
      </c>
      <c r="D2488" s="1" t="str">
        <f t="shared" si="415"/>
        <v>21:0211</v>
      </c>
      <c r="E2488" t="s">
        <v>9579</v>
      </c>
      <c r="F2488" t="s">
        <v>9580</v>
      </c>
      <c r="H2488">
        <v>49.633239500000002</v>
      </c>
      <c r="I2488">
        <v>-93.219554400000007</v>
      </c>
      <c r="J2488" s="1" t="str">
        <f t="shared" si="416"/>
        <v>Fluid (lake)</v>
      </c>
      <c r="K2488" s="1" t="str">
        <f t="shared" si="417"/>
        <v>Untreated Water</v>
      </c>
      <c r="L2488">
        <v>24</v>
      </c>
      <c r="M2488" t="s">
        <v>73</v>
      </c>
      <c r="N2488">
        <v>448</v>
      </c>
      <c r="O2488">
        <v>20</v>
      </c>
      <c r="P2488">
        <v>6</v>
      </c>
      <c r="Q2488">
        <v>2.5000000000000001E-2</v>
      </c>
      <c r="R2488">
        <v>6.3</v>
      </c>
      <c r="S2488">
        <v>3.24</v>
      </c>
      <c r="T2488">
        <v>31</v>
      </c>
    </row>
    <row r="2489" spans="1:20" hidden="1" x14ac:dyDescent="0.3">
      <c r="A2489" t="s">
        <v>9581</v>
      </c>
      <c r="B2489" t="s">
        <v>9582</v>
      </c>
      <c r="C2489" s="1" t="str">
        <f t="shared" ref="C2489:C2552" si="418">HYPERLINK("https://geochem.nrcan.gc.ca/cdogs/content/bdl/bdl210699_e.htm", "21:0699")</f>
        <v>21:0699</v>
      </c>
      <c r="D2489" s="1" t="str">
        <f t="shared" si="415"/>
        <v>21:0211</v>
      </c>
      <c r="E2489" t="s">
        <v>9583</v>
      </c>
      <c r="F2489" t="s">
        <v>9584</v>
      </c>
      <c r="H2489">
        <v>49.661656899999997</v>
      </c>
      <c r="I2489">
        <v>-93.321665699999997</v>
      </c>
      <c r="J2489" s="1" t="str">
        <f t="shared" si="416"/>
        <v>Fluid (lake)</v>
      </c>
      <c r="K2489" s="1" t="str">
        <f t="shared" si="417"/>
        <v>Untreated Water</v>
      </c>
      <c r="L2489">
        <v>24</v>
      </c>
      <c r="M2489" t="s">
        <v>78</v>
      </c>
      <c r="N2489">
        <v>449</v>
      </c>
      <c r="O2489">
        <v>10</v>
      </c>
      <c r="P2489">
        <v>5.8</v>
      </c>
      <c r="Q2489">
        <v>2.5000000000000001E-2</v>
      </c>
      <c r="R2489">
        <v>5.3</v>
      </c>
      <c r="S2489">
        <v>1.88</v>
      </c>
      <c r="T2489">
        <v>22</v>
      </c>
    </row>
    <row r="2490" spans="1:20" hidden="1" x14ac:dyDescent="0.3">
      <c r="A2490" t="s">
        <v>9585</v>
      </c>
      <c r="B2490" t="s">
        <v>9586</v>
      </c>
      <c r="C2490" s="1" t="str">
        <f t="shared" si="418"/>
        <v>21:0699</v>
      </c>
      <c r="D2490" s="1" t="str">
        <f t="shared" si="415"/>
        <v>21:0211</v>
      </c>
      <c r="E2490" t="s">
        <v>9587</v>
      </c>
      <c r="F2490" t="s">
        <v>9588</v>
      </c>
      <c r="H2490">
        <v>49.639601399999997</v>
      </c>
      <c r="I2490">
        <v>-93.343791600000003</v>
      </c>
      <c r="J2490" s="1" t="str">
        <f t="shared" si="416"/>
        <v>Fluid (lake)</v>
      </c>
      <c r="K2490" s="1" t="str">
        <f t="shared" si="417"/>
        <v>Untreated Water</v>
      </c>
      <c r="L2490">
        <v>24</v>
      </c>
      <c r="M2490" t="s">
        <v>83</v>
      </c>
      <c r="N2490">
        <v>450</v>
      </c>
      <c r="O2490">
        <v>10</v>
      </c>
      <c r="P2490">
        <v>5.8</v>
      </c>
      <c r="Q2490">
        <v>2.5000000000000001E-2</v>
      </c>
      <c r="R2490">
        <v>5.5</v>
      </c>
      <c r="S2490">
        <v>1.8</v>
      </c>
      <c r="T2490">
        <v>22</v>
      </c>
    </row>
    <row r="2491" spans="1:20" hidden="1" x14ac:dyDescent="0.3">
      <c r="A2491" t="s">
        <v>9589</v>
      </c>
      <c r="B2491" t="s">
        <v>9590</v>
      </c>
      <c r="C2491" s="1" t="str">
        <f t="shared" si="418"/>
        <v>21:0699</v>
      </c>
      <c r="D2491" s="1" t="str">
        <f t="shared" si="415"/>
        <v>21:0211</v>
      </c>
      <c r="E2491" t="s">
        <v>9591</v>
      </c>
      <c r="F2491" t="s">
        <v>9592</v>
      </c>
      <c r="H2491">
        <v>49.646313399999997</v>
      </c>
      <c r="I2491">
        <v>-93.355003600000003</v>
      </c>
      <c r="J2491" s="1" t="str">
        <f t="shared" si="416"/>
        <v>Fluid (lake)</v>
      </c>
      <c r="K2491" s="1" t="str">
        <f t="shared" si="417"/>
        <v>Untreated Water</v>
      </c>
      <c r="L2491">
        <v>24</v>
      </c>
      <c r="M2491" t="s">
        <v>88</v>
      </c>
      <c r="N2491">
        <v>451</v>
      </c>
      <c r="O2491">
        <v>10</v>
      </c>
      <c r="P2491">
        <v>5.9</v>
      </c>
      <c r="Q2491">
        <v>2.5000000000000001E-2</v>
      </c>
      <c r="R2491">
        <v>7.5</v>
      </c>
      <c r="S2491">
        <v>1.1200000000000001</v>
      </c>
      <c r="T2491">
        <v>28</v>
      </c>
    </row>
    <row r="2492" spans="1:20" hidden="1" x14ac:dyDescent="0.3">
      <c r="A2492" t="s">
        <v>9593</v>
      </c>
      <c r="B2492" t="s">
        <v>9594</v>
      </c>
      <c r="C2492" s="1" t="str">
        <f t="shared" si="418"/>
        <v>21:0699</v>
      </c>
      <c r="D2492" s="1" t="str">
        <f t="shared" si="415"/>
        <v>21:0211</v>
      </c>
      <c r="E2492" t="s">
        <v>9595</v>
      </c>
      <c r="F2492" t="s">
        <v>9596</v>
      </c>
      <c r="H2492">
        <v>49.6498773</v>
      </c>
      <c r="I2492">
        <v>-93.387889000000001</v>
      </c>
      <c r="J2492" s="1" t="str">
        <f t="shared" si="416"/>
        <v>Fluid (lake)</v>
      </c>
      <c r="K2492" s="1" t="str">
        <f t="shared" si="417"/>
        <v>Untreated Water</v>
      </c>
      <c r="L2492">
        <v>24</v>
      </c>
      <c r="M2492" t="s">
        <v>93</v>
      </c>
      <c r="N2492">
        <v>452</v>
      </c>
      <c r="O2492">
        <v>40</v>
      </c>
      <c r="P2492">
        <v>5.5</v>
      </c>
      <c r="Q2492">
        <v>2.5000000000000001E-2</v>
      </c>
      <c r="R2492">
        <v>3.3</v>
      </c>
      <c r="S2492">
        <v>0.92</v>
      </c>
      <c r="T2492">
        <v>9</v>
      </c>
    </row>
    <row r="2493" spans="1:20" hidden="1" x14ac:dyDescent="0.3">
      <c r="A2493" t="s">
        <v>9597</v>
      </c>
      <c r="B2493" t="s">
        <v>9598</v>
      </c>
      <c r="C2493" s="1" t="str">
        <f t="shared" si="418"/>
        <v>21:0699</v>
      </c>
      <c r="D2493" s="1" t="str">
        <f t="shared" si="415"/>
        <v>21:0211</v>
      </c>
      <c r="E2493" t="s">
        <v>9599</v>
      </c>
      <c r="F2493" t="s">
        <v>9600</v>
      </c>
      <c r="H2493">
        <v>49.640372399999997</v>
      </c>
      <c r="I2493">
        <v>-93.418145899999999</v>
      </c>
      <c r="J2493" s="1" t="str">
        <f t="shared" si="416"/>
        <v>Fluid (lake)</v>
      </c>
      <c r="K2493" s="1" t="str">
        <f t="shared" si="417"/>
        <v>Untreated Water</v>
      </c>
      <c r="L2493">
        <v>24</v>
      </c>
      <c r="M2493" t="s">
        <v>98</v>
      </c>
      <c r="N2493">
        <v>453</v>
      </c>
      <c r="O2493">
        <v>40</v>
      </c>
      <c r="P2493">
        <v>5.5</v>
      </c>
      <c r="Q2493">
        <v>2.5000000000000001E-2</v>
      </c>
      <c r="R2493">
        <v>3</v>
      </c>
      <c r="S2493">
        <v>0.8</v>
      </c>
      <c r="T2493">
        <v>8</v>
      </c>
    </row>
    <row r="2494" spans="1:20" hidden="1" x14ac:dyDescent="0.3">
      <c r="A2494" t="s">
        <v>9601</v>
      </c>
      <c r="B2494" t="s">
        <v>9602</v>
      </c>
      <c r="C2494" s="1" t="str">
        <f t="shared" si="418"/>
        <v>21:0699</v>
      </c>
      <c r="D2494" s="1" t="str">
        <f t="shared" si="415"/>
        <v>21:0211</v>
      </c>
      <c r="E2494" t="s">
        <v>9603</v>
      </c>
      <c r="F2494" t="s">
        <v>9604</v>
      </c>
      <c r="H2494">
        <v>49.642196400000003</v>
      </c>
      <c r="I2494">
        <v>-93.465697899999995</v>
      </c>
      <c r="J2494" s="1" t="str">
        <f t="shared" si="416"/>
        <v>Fluid (lake)</v>
      </c>
      <c r="K2494" s="1" t="str">
        <f t="shared" si="417"/>
        <v>Untreated Water</v>
      </c>
      <c r="L2494">
        <v>24</v>
      </c>
      <c r="M2494" t="s">
        <v>103</v>
      </c>
      <c r="N2494">
        <v>454</v>
      </c>
      <c r="O2494">
        <v>30</v>
      </c>
      <c r="P2494">
        <v>5.6</v>
      </c>
      <c r="Q2494">
        <v>2.5000000000000001E-2</v>
      </c>
      <c r="R2494">
        <v>3.5</v>
      </c>
      <c r="S2494">
        <v>1.08</v>
      </c>
      <c r="T2494">
        <v>12</v>
      </c>
    </row>
    <row r="2495" spans="1:20" hidden="1" x14ac:dyDescent="0.3">
      <c r="A2495" t="s">
        <v>9605</v>
      </c>
      <c r="B2495" t="s">
        <v>9606</v>
      </c>
      <c r="C2495" s="1" t="str">
        <f t="shared" si="418"/>
        <v>21:0699</v>
      </c>
      <c r="D2495" s="1" t="str">
        <f t="shared" si="415"/>
        <v>21:0211</v>
      </c>
      <c r="E2495" t="s">
        <v>9607</v>
      </c>
      <c r="F2495" t="s">
        <v>9608</v>
      </c>
      <c r="H2495">
        <v>49.642944300000003</v>
      </c>
      <c r="I2495">
        <v>-93.516220200000006</v>
      </c>
      <c r="J2495" s="1" t="str">
        <f t="shared" si="416"/>
        <v>Fluid (lake)</v>
      </c>
      <c r="K2495" s="1" t="str">
        <f t="shared" si="417"/>
        <v>Untreated Water</v>
      </c>
      <c r="L2495">
        <v>24</v>
      </c>
      <c r="M2495" t="s">
        <v>108</v>
      </c>
      <c r="N2495">
        <v>455</v>
      </c>
      <c r="O2495">
        <v>20</v>
      </c>
      <c r="P2495">
        <v>5.4</v>
      </c>
      <c r="Q2495">
        <v>2.5000000000000001E-2</v>
      </c>
      <c r="R2495">
        <v>2.5</v>
      </c>
      <c r="S2495">
        <v>0.92</v>
      </c>
      <c r="T2495">
        <v>6</v>
      </c>
    </row>
    <row r="2496" spans="1:20" hidden="1" x14ac:dyDescent="0.3">
      <c r="A2496" t="s">
        <v>9609</v>
      </c>
      <c r="B2496" t="s">
        <v>9610</v>
      </c>
      <c r="C2496" s="1" t="str">
        <f t="shared" si="418"/>
        <v>21:0699</v>
      </c>
      <c r="D2496" s="1" t="str">
        <f t="shared" si="415"/>
        <v>21:0211</v>
      </c>
      <c r="E2496" t="s">
        <v>9611</v>
      </c>
      <c r="F2496" t="s">
        <v>9612</v>
      </c>
      <c r="H2496">
        <v>49.647270900000002</v>
      </c>
      <c r="I2496">
        <v>-93.541740500000003</v>
      </c>
      <c r="J2496" s="1" t="str">
        <f t="shared" si="416"/>
        <v>Fluid (lake)</v>
      </c>
      <c r="K2496" s="1" t="str">
        <f t="shared" si="417"/>
        <v>Untreated Water</v>
      </c>
      <c r="L2496">
        <v>24</v>
      </c>
      <c r="M2496" t="s">
        <v>113</v>
      </c>
      <c r="N2496">
        <v>456</v>
      </c>
      <c r="O2496">
        <v>10</v>
      </c>
      <c r="P2496">
        <v>5.3</v>
      </c>
      <c r="Q2496">
        <v>2.5000000000000001E-2</v>
      </c>
      <c r="R2496">
        <v>1.5</v>
      </c>
      <c r="S2496">
        <v>0.72</v>
      </c>
      <c r="T2496">
        <v>5</v>
      </c>
    </row>
    <row r="2497" spans="1:20" hidden="1" x14ac:dyDescent="0.3">
      <c r="A2497" t="s">
        <v>9613</v>
      </c>
      <c r="B2497" t="s">
        <v>9614</v>
      </c>
      <c r="C2497" s="1" t="str">
        <f t="shared" si="418"/>
        <v>21:0699</v>
      </c>
      <c r="D2497" s="1" t="str">
        <f t="shared" si="415"/>
        <v>21:0211</v>
      </c>
      <c r="E2497" t="s">
        <v>9615</v>
      </c>
      <c r="F2497" t="s">
        <v>9616</v>
      </c>
      <c r="H2497">
        <v>49.657399599999998</v>
      </c>
      <c r="I2497">
        <v>-93.587644600000004</v>
      </c>
      <c r="J2497" s="1" t="str">
        <f t="shared" si="416"/>
        <v>Fluid (lake)</v>
      </c>
      <c r="K2497" s="1" t="str">
        <f t="shared" si="417"/>
        <v>Untreated Water</v>
      </c>
      <c r="L2497">
        <v>25</v>
      </c>
      <c r="M2497" t="s">
        <v>33</v>
      </c>
      <c r="N2497">
        <v>457</v>
      </c>
      <c r="O2497">
        <v>10</v>
      </c>
      <c r="P2497">
        <v>5.5</v>
      </c>
      <c r="Q2497">
        <v>2.5000000000000001E-2</v>
      </c>
      <c r="R2497">
        <v>2.2999999999999998</v>
      </c>
      <c r="S2497">
        <v>1</v>
      </c>
      <c r="T2497">
        <v>9</v>
      </c>
    </row>
    <row r="2498" spans="1:20" hidden="1" x14ac:dyDescent="0.3">
      <c r="A2498" t="s">
        <v>9617</v>
      </c>
      <c r="B2498" t="s">
        <v>9618</v>
      </c>
      <c r="C2498" s="1" t="str">
        <f t="shared" si="418"/>
        <v>21:0699</v>
      </c>
      <c r="D2498" s="1" t="str">
        <f t="shared" si="415"/>
        <v>21:0211</v>
      </c>
      <c r="E2498" t="s">
        <v>9619</v>
      </c>
      <c r="F2498" t="s">
        <v>9620</v>
      </c>
      <c r="H2498">
        <v>49.686222600000001</v>
      </c>
      <c r="I2498">
        <v>-93.585052899999994</v>
      </c>
      <c r="J2498" s="1" t="str">
        <f t="shared" si="416"/>
        <v>Fluid (lake)</v>
      </c>
      <c r="K2498" s="1" t="str">
        <f t="shared" si="417"/>
        <v>Untreated Water</v>
      </c>
      <c r="L2498">
        <v>25</v>
      </c>
      <c r="M2498" t="s">
        <v>38</v>
      </c>
      <c r="N2498">
        <v>458</v>
      </c>
      <c r="O2498">
        <v>10</v>
      </c>
      <c r="P2498">
        <v>5.4</v>
      </c>
      <c r="Q2498">
        <v>2.5000000000000001E-2</v>
      </c>
      <c r="R2498">
        <v>2.2999999999999998</v>
      </c>
      <c r="S2498">
        <v>0.92</v>
      </c>
      <c r="T2498">
        <v>7</v>
      </c>
    </row>
    <row r="2499" spans="1:20" hidden="1" x14ac:dyDescent="0.3">
      <c r="A2499" t="s">
        <v>9621</v>
      </c>
      <c r="B2499" t="s">
        <v>9622</v>
      </c>
      <c r="C2499" s="1" t="str">
        <f t="shared" si="418"/>
        <v>21:0699</v>
      </c>
      <c r="D2499" s="1" t="str">
        <f t="shared" si="415"/>
        <v>21:0211</v>
      </c>
      <c r="E2499" t="s">
        <v>9623</v>
      </c>
      <c r="F2499" t="s">
        <v>9624</v>
      </c>
      <c r="H2499">
        <v>49.664924300000003</v>
      </c>
      <c r="I2499">
        <v>-93.629363100000006</v>
      </c>
      <c r="J2499" s="1" t="str">
        <f t="shared" si="416"/>
        <v>Fluid (lake)</v>
      </c>
      <c r="K2499" s="1" t="str">
        <f t="shared" si="417"/>
        <v>Untreated Water</v>
      </c>
      <c r="L2499">
        <v>25</v>
      </c>
      <c r="M2499" t="s">
        <v>24</v>
      </c>
      <c r="N2499">
        <v>459</v>
      </c>
      <c r="O2499">
        <v>20</v>
      </c>
      <c r="P2499">
        <v>5.6</v>
      </c>
      <c r="Q2499">
        <v>0.28999999999999998</v>
      </c>
      <c r="R2499">
        <v>3.3</v>
      </c>
      <c r="S2499">
        <v>1.4</v>
      </c>
      <c r="T2499">
        <v>6</v>
      </c>
    </row>
    <row r="2500" spans="1:20" hidden="1" x14ac:dyDescent="0.3">
      <c r="A2500" t="s">
        <v>9625</v>
      </c>
      <c r="B2500" t="s">
        <v>9626</v>
      </c>
      <c r="C2500" s="1" t="str">
        <f t="shared" si="418"/>
        <v>21:0699</v>
      </c>
      <c r="D2500" s="1" t="str">
        <f t="shared" si="415"/>
        <v>21:0211</v>
      </c>
      <c r="E2500" t="s">
        <v>9623</v>
      </c>
      <c r="F2500" t="s">
        <v>9627</v>
      </c>
      <c r="H2500">
        <v>49.664924300000003</v>
      </c>
      <c r="I2500">
        <v>-93.629363100000006</v>
      </c>
      <c r="J2500" s="1" t="str">
        <f t="shared" si="416"/>
        <v>Fluid (lake)</v>
      </c>
      <c r="K2500" s="1" t="str">
        <f t="shared" si="417"/>
        <v>Untreated Water</v>
      </c>
      <c r="L2500">
        <v>25</v>
      </c>
      <c r="M2500" t="s">
        <v>28</v>
      </c>
      <c r="N2500">
        <v>460</v>
      </c>
      <c r="O2500">
        <v>20</v>
      </c>
      <c r="P2500">
        <v>5.6</v>
      </c>
      <c r="Q2500">
        <v>0.25</v>
      </c>
      <c r="R2500">
        <v>3</v>
      </c>
      <c r="S2500">
        <v>1.44</v>
      </c>
      <c r="T2500">
        <v>6</v>
      </c>
    </row>
    <row r="2501" spans="1:20" hidden="1" x14ac:dyDescent="0.3">
      <c r="A2501" t="s">
        <v>9628</v>
      </c>
      <c r="B2501" t="s">
        <v>9629</v>
      </c>
      <c r="C2501" s="1" t="str">
        <f t="shared" si="418"/>
        <v>21:0699</v>
      </c>
      <c r="D2501" s="1" t="str">
        <f t="shared" si="415"/>
        <v>21:0211</v>
      </c>
      <c r="E2501" t="s">
        <v>9630</v>
      </c>
      <c r="F2501" t="s">
        <v>9631</v>
      </c>
      <c r="H2501">
        <v>49.648150000000001</v>
      </c>
      <c r="I2501">
        <v>-93.666092000000006</v>
      </c>
      <c r="J2501" s="1" t="str">
        <f t="shared" si="416"/>
        <v>Fluid (lake)</v>
      </c>
      <c r="K2501" s="1" t="str">
        <f t="shared" si="417"/>
        <v>Untreated Water</v>
      </c>
      <c r="L2501">
        <v>25</v>
      </c>
      <c r="M2501" t="s">
        <v>43</v>
      </c>
      <c r="N2501">
        <v>461</v>
      </c>
      <c r="O2501">
        <v>20</v>
      </c>
      <c r="P2501">
        <v>5.5</v>
      </c>
      <c r="Q2501">
        <v>0.28999999999999998</v>
      </c>
      <c r="R2501">
        <v>2.2999999999999998</v>
      </c>
      <c r="S2501">
        <v>0.92</v>
      </c>
      <c r="T2501">
        <v>6</v>
      </c>
    </row>
    <row r="2502" spans="1:20" hidden="1" x14ac:dyDescent="0.3">
      <c r="A2502" t="s">
        <v>9632</v>
      </c>
      <c r="B2502" t="s">
        <v>9633</v>
      </c>
      <c r="C2502" s="1" t="str">
        <f t="shared" si="418"/>
        <v>21:0699</v>
      </c>
      <c r="D2502" s="1" t="str">
        <f t="shared" si="415"/>
        <v>21:0211</v>
      </c>
      <c r="E2502" t="s">
        <v>9634</v>
      </c>
      <c r="F2502" t="s">
        <v>9635</v>
      </c>
      <c r="H2502">
        <v>49.634582299999998</v>
      </c>
      <c r="I2502">
        <v>-93.629872199999994</v>
      </c>
      <c r="J2502" s="1" t="str">
        <f t="shared" si="416"/>
        <v>Fluid (lake)</v>
      </c>
      <c r="K2502" s="1" t="str">
        <f t="shared" si="417"/>
        <v>Untreated Water</v>
      </c>
      <c r="L2502">
        <v>25</v>
      </c>
      <c r="M2502" t="s">
        <v>53</v>
      </c>
      <c r="N2502">
        <v>462</v>
      </c>
      <c r="O2502">
        <v>10</v>
      </c>
      <c r="P2502">
        <v>5.5</v>
      </c>
      <c r="Q2502">
        <v>2.5000000000000001E-2</v>
      </c>
      <c r="R2502">
        <v>2</v>
      </c>
      <c r="S2502">
        <v>1</v>
      </c>
      <c r="T2502">
        <v>8</v>
      </c>
    </row>
    <row r="2503" spans="1:20" hidden="1" x14ac:dyDescent="0.3">
      <c r="A2503" t="s">
        <v>9636</v>
      </c>
      <c r="B2503" t="s">
        <v>9637</v>
      </c>
      <c r="C2503" s="1" t="str">
        <f t="shared" si="418"/>
        <v>21:0699</v>
      </c>
      <c r="D2503" s="1" t="str">
        <f t="shared" si="415"/>
        <v>21:0211</v>
      </c>
      <c r="E2503" t="s">
        <v>9638</v>
      </c>
      <c r="F2503" t="s">
        <v>9639</v>
      </c>
      <c r="H2503">
        <v>49.6223417</v>
      </c>
      <c r="I2503">
        <v>-93.669589099999996</v>
      </c>
      <c r="J2503" s="1" t="str">
        <f t="shared" si="416"/>
        <v>Fluid (lake)</v>
      </c>
      <c r="K2503" s="1" t="str">
        <f t="shared" si="417"/>
        <v>Untreated Water</v>
      </c>
      <c r="L2503">
        <v>25</v>
      </c>
      <c r="M2503" t="s">
        <v>58</v>
      </c>
      <c r="N2503">
        <v>463</v>
      </c>
      <c r="O2503">
        <v>10</v>
      </c>
      <c r="P2503">
        <v>5.4</v>
      </c>
      <c r="Q2503">
        <v>2.5000000000000001E-2</v>
      </c>
      <c r="R2503">
        <v>2.5</v>
      </c>
      <c r="S2503">
        <v>0.92</v>
      </c>
      <c r="T2503">
        <v>7</v>
      </c>
    </row>
    <row r="2504" spans="1:20" hidden="1" x14ac:dyDescent="0.3">
      <c r="A2504" t="s">
        <v>9640</v>
      </c>
      <c r="B2504" t="s">
        <v>9641</v>
      </c>
      <c r="C2504" s="1" t="str">
        <f t="shared" si="418"/>
        <v>21:0699</v>
      </c>
      <c r="D2504" s="1" t="str">
        <f t="shared" si="415"/>
        <v>21:0211</v>
      </c>
      <c r="E2504" t="s">
        <v>9642</v>
      </c>
      <c r="F2504" t="s">
        <v>9643</v>
      </c>
      <c r="H2504">
        <v>49.6001397</v>
      </c>
      <c r="I2504">
        <v>-93.628515100000001</v>
      </c>
      <c r="J2504" s="1" t="str">
        <f t="shared" si="416"/>
        <v>Fluid (lake)</v>
      </c>
      <c r="K2504" s="1" t="str">
        <f t="shared" si="417"/>
        <v>Untreated Water</v>
      </c>
      <c r="L2504">
        <v>25</v>
      </c>
      <c r="M2504" t="s">
        <v>63</v>
      </c>
      <c r="N2504">
        <v>464</v>
      </c>
      <c r="O2504">
        <v>10</v>
      </c>
      <c r="P2504">
        <v>5.5</v>
      </c>
      <c r="Q2504">
        <v>0.2</v>
      </c>
      <c r="R2504">
        <v>3.5</v>
      </c>
      <c r="S2504">
        <v>1.52</v>
      </c>
      <c r="T2504">
        <v>5</v>
      </c>
    </row>
    <row r="2505" spans="1:20" hidden="1" x14ac:dyDescent="0.3">
      <c r="A2505" t="s">
        <v>9644</v>
      </c>
      <c r="B2505" t="s">
        <v>9645</v>
      </c>
      <c r="C2505" s="1" t="str">
        <f t="shared" si="418"/>
        <v>21:0699</v>
      </c>
      <c r="D2505" s="1" t="str">
        <f t="shared" si="415"/>
        <v>21:0211</v>
      </c>
      <c r="E2505" t="s">
        <v>9646</v>
      </c>
      <c r="F2505" t="s">
        <v>9647</v>
      </c>
      <c r="H2505">
        <v>49.578493899999998</v>
      </c>
      <c r="I2505">
        <v>-93.681507600000003</v>
      </c>
      <c r="J2505" s="1" t="str">
        <f t="shared" si="416"/>
        <v>Fluid (lake)</v>
      </c>
      <c r="K2505" s="1" t="str">
        <f t="shared" si="417"/>
        <v>Untreated Water</v>
      </c>
      <c r="L2505">
        <v>25</v>
      </c>
      <c r="M2505" t="s">
        <v>68</v>
      </c>
      <c r="N2505">
        <v>465</v>
      </c>
      <c r="O2505">
        <v>10</v>
      </c>
      <c r="P2505">
        <v>5.5</v>
      </c>
      <c r="Q2505">
        <v>0.37</v>
      </c>
      <c r="R2505">
        <v>2.7</v>
      </c>
      <c r="S2505">
        <v>1.2</v>
      </c>
      <c r="T2505">
        <v>9</v>
      </c>
    </row>
    <row r="2506" spans="1:20" hidden="1" x14ac:dyDescent="0.3">
      <c r="A2506" t="s">
        <v>9648</v>
      </c>
      <c r="B2506" t="s">
        <v>9649</v>
      </c>
      <c r="C2506" s="1" t="str">
        <f t="shared" si="418"/>
        <v>21:0699</v>
      </c>
      <c r="D2506" s="1" t="str">
        <f t="shared" si="415"/>
        <v>21:0211</v>
      </c>
      <c r="E2506" t="s">
        <v>9650</v>
      </c>
      <c r="F2506" t="s">
        <v>9651</v>
      </c>
      <c r="H2506">
        <v>49.5552122</v>
      </c>
      <c r="I2506">
        <v>-93.668186800000001</v>
      </c>
      <c r="J2506" s="1" t="str">
        <f t="shared" si="416"/>
        <v>Fluid (lake)</v>
      </c>
      <c r="K2506" s="1" t="str">
        <f t="shared" si="417"/>
        <v>Untreated Water</v>
      </c>
      <c r="L2506">
        <v>25</v>
      </c>
      <c r="M2506" t="s">
        <v>73</v>
      </c>
      <c r="N2506">
        <v>466</v>
      </c>
      <c r="O2506">
        <v>20</v>
      </c>
      <c r="P2506">
        <v>5.6</v>
      </c>
      <c r="Q2506">
        <v>2.5000000000000001E-2</v>
      </c>
      <c r="R2506">
        <v>2.7</v>
      </c>
      <c r="S2506">
        <v>1.2</v>
      </c>
      <c r="T2506">
        <v>7</v>
      </c>
    </row>
    <row r="2507" spans="1:20" hidden="1" x14ac:dyDescent="0.3">
      <c r="A2507" t="s">
        <v>9652</v>
      </c>
      <c r="B2507" t="s">
        <v>9653</v>
      </c>
      <c r="C2507" s="1" t="str">
        <f t="shared" si="418"/>
        <v>21:0699</v>
      </c>
      <c r="D2507" s="1" t="str">
        <f t="shared" si="415"/>
        <v>21:0211</v>
      </c>
      <c r="E2507" t="s">
        <v>9654</v>
      </c>
      <c r="F2507" t="s">
        <v>9655</v>
      </c>
      <c r="H2507">
        <v>49.5316033</v>
      </c>
      <c r="I2507">
        <v>-93.690598300000005</v>
      </c>
      <c r="J2507" s="1" t="str">
        <f t="shared" si="416"/>
        <v>Fluid (lake)</v>
      </c>
      <c r="K2507" s="1" t="str">
        <f t="shared" si="417"/>
        <v>Untreated Water</v>
      </c>
      <c r="L2507">
        <v>25</v>
      </c>
      <c r="M2507" t="s">
        <v>78</v>
      </c>
      <c r="N2507">
        <v>467</v>
      </c>
      <c r="O2507">
        <v>10</v>
      </c>
      <c r="P2507">
        <v>5.4</v>
      </c>
      <c r="Q2507">
        <v>2.5000000000000001E-2</v>
      </c>
      <c r="R2507">
        <v>2.7</v>
      </c>
      <c r="S2507">
        <v>1.2</v>
      </c>
      <c r="T2507">
        <v>8</v>
      </c>
    </row>
    <row r="2508" spans="1:20" hidden="1" x14ac:dyDescent="0.3">
      <c r="A2508" t="s">
        <v>9656</v>
      </c>
      <c r="B2508" t="s">
        <v>9657</v>
      </c>
      <c r="C2508" s="1" t="str">
        <f t="shared" si="418"/>
        <v>21:0699</v>
      </c>
      <c r="D2508" s="1" t="str">
        <f t="shared" si="415"/>
        <v>21:0211</v>
      </c>
      <c r="E2508" t="s">
        <v>9658</v>
      </c>
      <c r="F2508" t="s">
        <v>9659</v>
      </c>
      <c r="H2508">
        <v>49.499434899999997</v>
      </c>
      <c r="I2508">
        <v>-93.721813299999994</v>
      </c>
      <c r="J2508" s="1" t="str">
        <f t="shared" si="416"/>
        <v>Fluid (lake)</v>
      </c>
      <c r="K2508" s="1" t="str">
        <f t="shared" si="417"/>
        <v>Untreated Water</v>
      </c>
      <c r="L2508">
        <v>25</v>
      </c>
      <c r="M2508" t="s">
        <v>83</v>
      </c>
      <c r="N2508">
        <v>468</v>
      </c>
      <c r="O2508">
        <v>10</v>
      </c>
      <c r="P2508">
        <v>5.6</v>
      </c>
      <c r="Q2508">
        <v>2.5000000000000001E-2</v>
      </c>
      <c r="R2508">
        <v>5</v>
      </c>
      <c r="S2508">
        <v>1.32</v>
      </c>
      <c r="T2508">
        <v>14</v>
      </c>
    </row>
    <row r="2509" spans="1:20" hidden="1" x14ac:dyDescent="0.3">
      <c r="A2509" t="s">
        <v>9660</v>
      </c>
      <c r="B2509" t="s">
        <v>9661</v>
      </c>
      <c r="C2509" s="1" t="str">
        <f t="shared" si="418"/>
        <v>21:0699</v>
      </c>
      <c r="D2509" s="1" t="str">
        <f t="shared" si="415"/>
        <v>21:0211</v>
      </c>
      <c r="E2509" t="s">
        <v>9662</v>
      </c>
      <c r="F2509" t="s">
        <v>9663</v>
      </c>
      <c r="H2509">
        <v>49.479903100000001</v>
      </c>
      <c r="I2509">
        <v>-93.715175799999997</v>
      </c>
      <c r="J2509" s="1" t="str">
        <f t="shared" si="416"/>
        <v>Fluid (lake)</v>
      </c>
      <c r="K2509" s="1" t="str">
        <f t="shared" si="417"/>
        <v>Untreated Water</v>
      </c>
      <c r="L2509">
        <v>25</v>
      </c>
      <c r="M2509" t="s">
        <v>88</v>
      </c>
      <c r="N2509">
        <v>469</v>
      </c>
      <c r="O2509">
        <v>10</v>
      </c>
      <c r="P2509">
        <v>5.9</v>
      </c>
      <c r="Q2509">
        <v>2.5000000000000001E-2</v>
      </c>
      <c r="R2509">
        <v>11</v>
      </c>
      <c r="S2509">
        <v>2.44</v>
      </c>
      <c r="T2509">
        <v>38</v>
      </c>
    </row>
    <row r="2510" spans="1:20" hidden="1" x14ac:dyDescent="0.3">
      <c r="A2510" t="s">
        <v>9664</v>
      </c>
      <c r="B2510" t="s">
        <v>9665</v>
      </c>
      <c r="C2510" s="1" t="str">
        <f t="shared" si="418"/>
        <v>21:0699</v>
      </c>
      <c r="D2510" s="1" t="str">
        <f>HYPERLINK("https://geochem.nrcan.gc.ca/cdogs/content/svy/svy_e.htm", "")</f>
        <v/>
      </c>
      <c r="G2510" s="1" t="str">
        <f>HYPERLINK("https://geochem.nrcan.gc.ca/cdogs/content/cr_/cr_00082_e.htm", "82")</f>
        <v>82</v>
      </c>
      <c r="J2510" t="s">
        <v>46</v>
      </c>
      <c r="K2510" t="s">
        <v>47</v>
      </c>
      <c r="L2510">
        <v>25</v>
      </c>
      <c r="M2510" t="s">
        <v>48</v>
      </c>
      <c r="N2510">
        <v>470</v>
      </c>
      <c r="O2510">
        <v>50</v>
      </c>
      <c r="P2510">
        <v>6.1</v>
      </c>
      <c r="Q2510">
        <v>0.46</v>
      </c>
      <c r="R2510">
        <v>13</v>
      </c>
      <c r="S2510">
        <v>2</v>
      </c>
      <c r="T2510">
        <v>38</v>
      </c>
    </row>
    <row r="2511" spans="1:20" hidden="1" x14ac:dyDescent="0.3">
      <c r="A2511" t="s">
        <v>9666</v>
      </c>
      <c r="B2511" t="s">
        <v>9667</v>
      </c>
      <c r="C2511" s="1" t="str">
        <f t="shared" si="418"/>
        <v>21:0699</v>
      </c>
      <c r="D2511" s="1" t="str">
        <f t="shared" ref="D2511:D2527" si="419">HYPERLINK("https://geochem.nrcan.gc.ca/cdogs/content/svy/svy210211_e.htm", "21:0211")</f>
        <v>21:0211</v>
      </c>
      <c r="E2511" t="s">
        <v>9668</v>
      </c>
      <c r="F2511" t="s">
        <v>9669</v>
      </c>
      <c r="H2511">
        <v>49.462331499999998</v>
      </c>
      <c r="I2511">
        <v>-93.733039599999998</v>
      </c>
      <c r="J2511" s="1" t="str">
        <f t="shared" ref="J2511:J2527" si="420">HYPERLINK("https://geochem.nrcan.gc.ca/cdogs/content/kwd/kwd020016_e.htm", "Fluid (lake)")</f>
        <v>Fluid (lake)</v>
      </c>
      <c r="K2511" s="1" t="str">
        <f t="shared" ref="K2511:K2527" si="421">HYPERLINK("https://geochem.nrcan.gc.ca/cdogs/content/kwd/kwd080007_e.htm", "Untreated Water")</f>
        <v>Untreated Water</v>
      </c>
      <c r="L2511">
        <v>25</v>
      </c>
      <c r="M2511" t="s">
        <v>93</v>
      </c>
      <c r="N2511">
        <v>471</v>
      </c>
      <c r="O2511">
        <v>20</v>
      </c>
      <c r="P2511">
        <v>6.7</v>
      </c>
      <c r="Q2511">
        <v>2.5000000000000001E-2</v>
      </c>
      <c r="R2511">
        <v>22</v>
      </c>
      <c r="S2511">
        <v>1.8</v>
      </c>
      <c r="T2511">
        <v>84</v>
      </c>
    </row>
    <row r="2512" spans="1:20" hidden="1" x14ac:dyDescent="0.3">
      <c r="A2512" t="s">
        <v>9670</v>
      </c>
      <c r="B2512" t="s">
        <v>9671</v>
      </c>
      <c r="C2512" s="1" t="str">
        <f t="shared" si="418"/>
        <v>21:0699</v>
      </c>
      <c r="D2512" s="1" t="str">
        <f t="shared" si="419"/>
        <v>21:0211</v>
      </c>
      <c r="E2512" t="s">
        <v>9672</v>
      </c>
      <c r="F2512" t="s">
        <v>9673</v>
      </c>
      <c r="H2512">
        <v>49.431264400000003</v>
      </c>
      <c r="I2512">
        <v>-93.776653999999994</v>
      </c>
      <c r="J2512" s="1" t="str">
        <f t="shared" si="420"/>
        <v>Fluid (lake)</v>
      </c>
      <c r="K2512" s="1" t="str">
        <f t="shared" si="421"/>
        <v>Untreated Water</v>
      </c>
      <c r="L2512">
        <v>25</v>
      </c>
      <c r="M2512" t="s">
        <v>98</v>
      </c>
      <c r="N2512">
        <v>472</v>
      </c>
      <c r="O2512">
        <v>10</v>
      </c>
      <c r="P2512">
        <v>6.5</v>
      </c>
      <c r="Q2512">
        <v>2.5000000000000001E-2</v>
      </c>
      <c r="R2512">
        <v>19</v>
      </c>
      <c r="S2512">
        <v>2.2799999999999998</v>
      </c>
      <c r="T2512">
        <v>78</v>
      </c>
    </row>
    <row r="2513" spans="1:20" hidden="1" x14ac:dyDescent="0.3">
      <c r="A2513" t="s">
        <v>9674</v>
      </c>
      <c r="B2513" t="s">
        <v>9675</v>
      </c>
      <c r="C2513" s="1" t="str">
        <f t="shared" si="418"/>
        <v>21:0699</v>
      </c>
      <c r="D2513" s="1" t="str">
        <f t="shared" si="419"/>
        <v>21:0211</v>
      </c>
      <c r="E2513" t="s">
        <v>9676</v>
      </c>
      <c r="F2513" t="s">
        <v>9677</v>
      </c>
      <c r="H2513">
        <v>49.411237499999999</v>
      </c>
      <c r="I2513">
        <v>-93.837505800000002</v>
      </c>
      <c r="J2513" s="1" t="str">
        <f t="shared" si="420"/>
        <v>Fluid (lake)</v>
      </c>
      <c r="K2513" s="1" t="str">
        <f t="shared" si="421"/>
        <v>Untreated Water</v>
      </c>
      <c r="L2513">
        <v>25</v>
      </c>
      <c r="M2513" t="s">
        <v>103</v>
      </c>
      <c r="N2513">
        <v>473</v>
      </c>
      <c r="O2513">
        <v>10</v>
      </c>
      <c r="P2513">
        <v>6.2</v>
      </c>
      <c r="Q2513">
        <v>2.5000000000000001E-2</v>
      </c>
      <c r="R2513">
        <v>14</v>
      </c>
      <c r="S2513">
        <v>1.88</v>
      </c>
      <c r="T2513">
        <v>64</v>
      </c>
    </row>
    <row r="2514" spans="1:20" hidden="1" x14ac:dyDescent="0.3">
      <c r="A2514" t="s">
        <v>9678</v>
      </c>
      <c r="B2514" t="s">
        <v>9679</v>
      </c>
      <c r="C2514" s="1" t="str">
        <f t="shared" si="418"/>
        <v>21:0699</v>
      </c>
      <c r="D2514" s="1" t="str">
        <f t="shared" si="419"/>
        <v>21:0211</v>
      </c>
      <c r="E2514" t="s">
        <v>9680</v>
      </c>
      <c r="F2514" t="s">
        <v>9681</v>
      </c>
      <c r="H2514">
        <v>49.395459700000004</v>
      </c>
      <c r="I2514">
        <v>-93.870423700000003</v>
      </c>
      <c r="J2514" s="1" t="str">
        <f t="shared" si="420"/>
        <v>Fluid (lake)</v>
      </c>
      <c r="K2514" s="1" t="str">
        <f t="shared" si="421"/>
        <v>Untreated Water</v>
      </c>
      <c r="L2514">
        <v>25</v>
      </c>
      <c r="M2514" t="s">
        <v>108</v>
      </c>
      <c r="N2514">
        <v>474</v>
      </c>
      <c r="O2514">
        <v>10</v>
      </c>
      <c r="P2514">
        <v>6</v>
      </c>
      <c r="Q2514">
        <v>2.5000000000000001E-2</v>
      </c>
      <c r="R2514">
        <v>9</v>
      </c>
      <c r="S2514">
        <v>1.92</v>
      </c>
      <c r="T2514">
        <v>36</v>
      </c>
    </row>
    <row r="2515" spans="1:20" hidden="1" x14ac:dyDescent="0.3">
      <c r="A2515" t="s">
        <v>9682</v>
      </c>
      <c r="B2515" t="s">
        <v>9683</v>
      </c>
      <c r="C2515" s="1" t="str">
        <f t="shared" si="418"/>
        <v>21:0699</v>
      </c>
      <c r="D2515" s="1" t="str">
        <f t="shared" si="419"/>
        <v>21:0211</v>
      </c>
      <c r="E2515" t="s">
        <v>9684</v>
      </c>
      <c r="F2515" t="s">
        <v>9685</v>
      </c>
      <c r="H2515">
        <v>49.411571000000002</v>
      </c>
      <c r="I2515">
        <v>-93.799420900000001</v>
      </c>
      <c r="J2515" s="1" t="str">
        <f t="shared" si="420"/>
        <v>Fluid (lake)</v>
      </c>
      <c r="K2515" s="1" t="str">
        <f t="shared" si="421"/>
        <v>Untreated Water</v>
      </c>
      <c r="L2515">
        <v>25</v>
      </c>
      <c r="M2515" t="s">
        <v>113</v>
      </c>
      <c r="N2515">
        <v>475</v>
      </c>
      <c r="O2515">
        <v>10</v>
      </c>
      <c r="P2515">
        <v>6.4</v>
      </c>
      <c r="Q2515">
        <v>2.5000000000000001E-2</v>
      </c>
      <c r="R2515">
        <v>22</v>
      </c>
      <c r="S2515">
        <v>1.8</v>
      </c>
      <c r="T2515">
        <v>85</v>
      </c>
    </row>
    <row r="2516" spans="1:20" hidden="1" x14ac:dyDescent="0.3">
      <c r="A2516" t="s">
        <v>9686</v>
      </c>
      <c r="B2516" t="s">
        <v>9687</v>
      </c>
      <c r="C2516" s="1" t="str">
        <f t="shared" si="418"/>
        <v>21:0699</v>
      </c>
      <c r="D2516" s="1" t="str">
        <f t="shared" si="419"/>
        <v>21:0211</v>
      </c>
      <c r="E2516" t="s">
        <v>9688</v>
      </c>
      <c r="F2516" t="s">
        <v>9689</v>
      </c>
      <c r="H2516">
        <v>49.469864299999998</v>
      </c>
      <c r="I2516">
        <v>-93.697638699999999</v>
      </c>
      <c r="J2516" s="1" t="str">
        <f t="shared" si="420"/>
        <v>Fluid (lake)</v>
      </c>
      <c r="K2516" s="1" t="str">
        <f t="shared" si="421"/>
        <v>Untreated Water</v>
      </c>
      <c r="L2516">
        <v>26</v>
      </c>
      <c r="M2516" t="s">
        <v>24</v>
      </c>
      <c r="N2516">
        <v>476</v>
      </c>
      <c r="O2516">
        <v>10</v>
      </c>
      <c r="P2516">
        <v>5.9</v>
      </c>
      <c r="Q2516">
        <v>2.5000000000000001E-2</v>
      </c>
      <c r="R2516">
        <v>7</v>
      </c>
      <c r="S2516">
        <v>1.32</v>
      </c>
      <c r="T2516">
        <v>27</v>
      </c>
    </row>
    <row r="2517" spans="1:20" hidden="1" x14ac:dyDescent="0.3">
      <c r="A2517" t="s">
        <v>9690</v>
      </c>
      <c r="B2517" t="s">
        <v>9691</v>
      </c>
      <c r="C2517" s="1" t="str">
        <f t="shared" si="418"/>
        <v>21:0699</v>
      </c>
      <c r="D2517" s="1" t="str">
        <f t="shared" si="419"/>
        <v>21:0211</v>
      </c>
      <c r="E2517" t="s">
        <v>9688</v>
      </c>
      <c r="F2517" t="s">
        <v>9692</v>
      </c>
      <c r="H2517">
        <v>49.469864299999998</v>
      </c>
      <c r="I2517">
        <v>-93.697638699999999</v>
      </c>
      <c r="J2517" s="1" t="str">
        <f t="shared" si="420"/>
        <v>Fluid (lake)</v>
      </c>
      <c r="K2517" s="1" t="str">
        <f t="shared" si="421"/>
        <v>Untreated Water</v>
      </c>
      <c r="L2517">
        <v>26</v>
      </c>
      <c r="M2517" t="s">
        <v>28</v>
      </c>
      <c r="N2517">
        <v>477</v>
      </c>
      <c r="O2517">
        <v>10</v>
      </c>
      <c r="P2517">
        <v>5.9</v>
      </c>
      <c r="Q2517">
        <v>2.5000000000000001E-2</v>
      </c>
      <c r="R2517">
        <v>7.5</v>
      </c>
      <c r="S2517">
        <v>1.32</v>
      </c>
      <c r="T2517">
        <v>27</v>
      </c>
    </row>
    <row r="2518" spans="1:20" hidden="1" x14ac:dyDescent="0.3">
      <c r="A2518" t="s">
        <v>9693</v>
      </c>
      <c r="B2518" t="s">
        <v>9694</v>
      </c>
      <c r="C2518" s="1" t="str">
        <f t="shared" si="418"/>
        <v>21:0699</v>
      </c>
      <c r="D2518" s="1" t="str">
        <f t="shared" si="419"/>
        <v>21:0211</v>
      </c>
      <c r="E2518" t="s">
        <v>9695</v>
      </c>
      <c r="F2518" t="s">
        <v>9696</v>
      </c>
      <c r="H2518">
        <v>49.477954400000002</v>
      </c>
      <c r="I2518">
        <v>-93.668211799999995</v>
      </c>
      <c r="J2518" s="1" t="str">
        <f t="shared" si="420"/>
        <v>Fluid (lake)</v>
      </c>
      <c r="K2518" s="1" t="str">
        <f t="shared" si="421"/>
        <v>Untreated Water</v>
      </c>
      <c r="L2518">
        <v>26</v>
      </c>
      <c r="M2518" t="s">
        <v>33</v>
      </c>
      <c r="N2518">
        <v>478</v>
      </c>
      <c r="O2518">
        <v>20</v>
      </c>
      <c r="P2518">
        <v>5.8</v>
      </c>
      <c r="Q2518">
        <v>2.5000000000000001E-2</v>
      </c>
      <c r="R2518">
        <v>5</v>
      </c>
      <c r="S2518">
        <v>1.32</v>
      </c>
      <c r="T2518">
        <v>20</v>
      </c>
    </row>
    <row r="2519" spans="1:20" hidden="1" x14ac:dyDescent="0.3">
      <c r="A2519" t="s">
        <v>9697</v>
      </c>
      <c r="B2519" t="s">
        <v>9698</v>
      </c>
      <c r="C2519" s="1" t="str">
        <f t="shared" si="418"/>
        <v>21:0699</v>
      </c>
      <c r="D2519" s="1" t="str">
        <f t="shared" si="419"/>
        <v>21:0211</v>
      </c>
      <c r="E2519" t="s">
        <v>9699</v>
      </c>
      <c r="F2519" t="s">
        <v>9700</v>
      </c>
      <c r="H2519">
        <v>49.505519800000002</v>
      </c>
      <c r="I2519">
        <v>-93.665824700000002</v>
      </c>
      <c r="J2519" s="1" t="str">
        <f t="shared" si="420"/>
        <v>Fluid (lake)</v>
      </c>
      <c r="K2519" s="1" t="str">
        <f t="shared" si="421"/>
        <v>Untreated Water</v>
      </c>
      <c r="L2519">
        <v>26</v>
      </c>
      <c r="M2519" t="s">
        <v>38</v>
      </c>
      <c r="N2519">
        <v>479</v>
      </c>
      <c r="O2519">
        <v>10</v>
      </c>
      <c r="P2519">
        <v>6.1</v>
      </c>
      <c r="Q2519">
        <v>2.5000000000000001E-2</v>
      </c>
      <c r="R2519">
        <v>17</v>
      </c>
      <c r="S2519">
        <v>1.08</v>
      </c>
      <c r="T2519">
        <v>46</v>
      </c>
    </row>
    <row r="2520" spans="1:20" hidden="1" x14ac:dyDescent="0.3">
      <c r="A2520" t="s">
        <v>9701</v>
      </c>
      <c r="B2520" t="s">
        <v>9702</v>
      </c>
      <c r="C2520" s="1" t="str">
        <f t="shared" si="418"/>
        <v>21:0699</v>
      </c>
      <c r="D2520" s="1" t="str">
        <f t="shared" si="419"/>
        <v>21:0211</v>
      </c>
      <c r="E2520" t="s">
        <v>9703</v>
      </c>
      <c r="F2520" t="s">
        <v>9704</v>
      </c>
      <c r="H2520">
        <v>49.522137399999998</v>
      </c>
      <c r="I2520">
        <v>-93.6744372</v>
      </c>
      <c r="J2520" s="1" t="str">
        <f t="shared" si="420"/>
        <v>Fluid (lake)</v>
      </c>
      <c r="K2520" s="1" t="str">
        <f t="shared" si="421"/>
        <v>Untreated Water</v>
      </c>
      <c r="L2520">
        <v>26</v>
      </c>
      <c r="M2520" t="s">
        <v>43</v>
      </c>
      <c r="N2520">
        <v>480</v>
      </c>
      <c r="O2520">
        <v>10</v>
      </c>
      <c r="P2520">
        <v>5.7</v>
      </c>
      <c r="Q2520">
        <v>2.5000000000000001E-2</v>
      </c>
      <c r="R2520">
        <v>3.7</v>
      </c>
      <c r="S2520">
        <v>1.1599999999999999</v>
      </c>
      <c r="T2520">
        <v>10</v>
      </c>
    </row>
    <row r="2521" spans="1:20" hidden="1" x14ac:dyDescent="0.3">
      <c r="A2521" t="s">
        <v>9705</v>
      </c>
      <c r="B2521" t="s">
        <v>9706</v>
      </c>
      <c r="C2521" s="1" t="str">
        <f t="shared" si="418"/>
        <v>21:0699</v>
      </c>
      <c r="D2521" s="1" t="str">
        <f t="shared" si="419"/>
        <v>21:0211</v>
      </c>
      <c r="E2521" t="s">
        <v>9707</v>
      </c>
      <c r="F2521" t="s">
        <v>9708</v>
      </c>
      <c r="H2521">
        <v>49.537585</v>
      </c>
      <c r="I2521">
        <v>-93.648790099999999</v>
      </c>
      <c r="J2521" s="1" t="str">
        <f t="shared" si="420"/>
        <v>Fluid (lake)</v>
      </c>
      <c r="K2521" s="1" t="str">
        <f t="shared" si="421"/>
        <v>Untreated Water</v>
      </c>
      <c r="L2521">
        <v>26</v>
      </c>
      <c r="M2521" t="s">
        <v>53</v>
      </c>
      <c r="N2521">
        <v>481</v>
      </c>
      <c r="O2521">
        <v>20</v>
      </c>
      <c r="P2521">
        <v>5.6</v>
      </c>
      <c r="Q2521">
        <v>2.5000000000000001E-2</v>
      </c>
      <c r="R2521">
        <v>3</v>
      </c>
      <c r="S2521">
        <v>1.2</v>
      </c>
      <c r="T2521">
        <v>11</v>
      </c>
    </row>
    <row r="2522" spans="1:20" hidden="1" x14ac:dyDescent="0.3">
      <c r="A2522" t="s">
        <v>9709</v>
      </c>
      <c r="B2522" t="s">
        <v>9710</v>
      </c>
      <c r="C2522" s="1" t="str">
        <f t="shared" si="418"/>
        <v>21:0699</v>
      </c>
      <c r="D2522" s="1" t="str">
        <f t="shared" si="419"/>
        <v>21:0211</v>
      </c>
      <c r="E2522" t="s">
        <v>9711</v>
      </c>
      <c r="F2522" t="s">
        <v>9712</v>
      </c>
      <c r="H2522">
        <v>49.564402600000001</v>
      </c>
      <c r="I2522">
        <v>-93.613605100000001</v>
      </c>
      <c r="J2522" s="1" t="str">
        <f t="shared" si="420"/>
        <v>Fluid (lake)</v>
      </c>
      <c r="K2522" s="1" t="str">
        <f t="shared" si="421"/>
        <v>Untreated Water</v>
      </c>
      <c r="L2522">
        <v>26</v>
      </c>
      <c r="M2522" t="s">
        <v>58</v>
      </c>
      <c r="N2522">
        <v>482</v>
      </c>
      <c r="O2522">
        <v>20</v>
      </c>
      <c r="P2522">
        <v>5.6</v>
      </c>
      <c r="Q2522">
        <v>2.5000000000000001E-2</v>
      </c>
      <c r="R2522">
        <v>2.2999999999999998</v>
      </c>
      <c r="S2522">
        <v>1.08</v>
      </c>
      <c r="T2522">
        <v>10</v>
      </c>
    </row>
    <row r="2523" spans="1:20" hidden="1" x14ac:dyDescent="0.3">
      <c r="A2523" t="s">
        <v>9713</v>
      </c>
      <c r="B2523" t="s">
        <v>9714</v>
      </c>
      <c r="C2523" s="1" t="str">
        <f t="shared" si="418"/>
        <v>21:0699</v>
      </c>
      <c r="D2523" s="1" t="str">
        <f t="shared" si="419"/>
        <v>21:0211</v>
      </c>
      <c r="E2523" t="s">
        <v>9715</v>
      </c>
      <c r="F2523" t="s">
        <v>9716</v>
      </c>
      <c r="H2523">
        <v>49.586010199999997</v>
      </c>
      <c r="I2523">
        <v>-93.578430699999998</v>
      </c>
      <c r="J2523" s="1" t="str">
        <f t="shared" si="420"/>
        <v>Fluid (lake)</v>
      </c>
      <c r="K2523" s="1" t="str">
        <f t="shared" si="421"/>
        <v>Untreated Water</v>
      </c>
      <c r="L2523">
        <v>26</v>
      </c>
      <c r="M2523" t="s">
        <v>63</v>
      </c>
      <c r="N2523">
        <v>483</v>
      </c>
      <c r="O2523">
        <v>20</v>
      </c>
      <c r="P2523">
        <v>5.5</v>
      </c>
      <c r="Q2523">
        <v>2.5000000000000001E-2</v>
      </c>
      <c r="R2523">
        <v>2.7</v>
      </c>
      <c r="S2523">
        <v>1.08</v>
      </c>
      <c r="T2523">
        <v>10</v>
      </c>
    </row>
    <row r="2524" spans="1:20" hidden="1" x14ac:dyDescent="0.3">
      <c r="A2524" t="s">
        <v>9717</v>
      </c>
      <c r="B2524" t="s">
        <v>9718</v>
      </c>
      <c r="C2524" s="1" t="str">
        <f t="shared" si="418"/>
        <v>21:0699</v>
      </c>
      <c r="D2524" s="1" t="str">
        <f t="shared" si="419"/>
        <v>21:0211</v>
      </c>
      <c r="E2524" t="s">
        <v>9719</v>
      </c>
      <c r="F2524" t="s">
        <v>9720</v>
      </c>
      <c r="H2524">
        <v>49.623891499999999</v>
      </c>
      <c r="I2524">
        <v>-93.584666299999995</v>
      </c>
      <c r="J2524" s="1" t="str">
        <f t="shared" si="420"/>
        <v>Fluid (lake)</v>
      </c>
      <c r="K2524" s="1" t="str">
        <f t="shared" si="421"/>
        <v>Untreated Water</v>
      </c>
      <c r="L2524">
        <v>26</v>
      </c>
      <c r="M2524" t="s">
        <v>68</v>
      </c>
      <c r="N2524">
        <v>484</v>
      </c>
      <c r="O2524">
        <v>10</v>
      </c>
      <c r="P2524">
        <v>5.4</v>
      </c>
      <c r="Q2524">
        <v>2.5000000000000001E-2</v>
      </c>
      <c r="R2524">
        <v>2.1</v>
      </c>
      <c r="S2524">
        <v>1</v>
      </c>
      <c r="T2524">
        <v>5</v>
      </c>
    </row>
    <row r="2525" spans="1:20" hidden="1" x14ac:dyDescent="0.3">
      <c r="A2525" t="s">
        <v>9721</v>
      </c>
      <c r="B2525" t="s">
        <v>9722</v>
      </c>
      <c r="C2525" s="1" t="str">
        <f t="shared" si="418"/>
        <v>21:0699</v>
      </c>
      <c r="D2525" s="1" t="str">
        <f t="shared" si="419"/>
        <v>21:0211</v>
      </c>
      <c r="E2525" t="s">
        <v>9723</v>
      </c>
      <c r="F2525" t="s">
        <v>9724</v>
      </c>
      <c r="H2525">
        <v>49.608606899999998</v>
      </c>
      <c r="I2525">
        <v>-93.563472300000001</v>
      </c>
      <c r="J2525" s="1" t="str">
        <f t="shared" si="420"/>
        <v>Fluid (lake)</v>
      </c>
      <c r="K2525" s="1" t="str">
        <f t="shared" si="421"/>
        <v>Untreated Water</v>
      </c>
      <c r="L2525">
        <v>26</v>
      </c>
      <c r="M2525" t="s">
        <v>73</v>
      </c>
      <c r="N2525">
        <v>485</v>
      </c>
      <c r="O2525">
        <v>10</v>
      </c>
      <c r="P2525">
        <v>5.3</v>
      </c>
      <c r="Q2525">
        <v>2.5000000000000001E-2</v>
      </c>
      <c r="R2525">
        <v>1.8</v>
      </c>
      <c r="S2525">
        <v>0.72</v>
      </c>
      <c r="T2525">
        <v>5</v>
      </c>
    </row>
    <row r="2526" spans="1:20" hidden="1" x14ac:dyDescent="0.3">
      <c r="A2526" t="s">
        <v>9725</v>
      </c>
      <c r="B2526" t="s">
        <v>9726</v>
      </c>
      <c r="C2526" s="1" t="str">
        <f t="shared" si="418"/>
        <v>21:0699</v>
      </c>
      <c r="D2526" s="1" t="str">
        <f t="shared" si="419"/>
        <v>21:0211</v>
      </c>
      <c r="E2526" t="s">
        <v>9727</v>
      </c>
      <c r="F2526" t="s">
        <v>9728</v>
      </c>
      <c r="H2526">
        <v>49.617939100000001</v>
      </c>
      <c r="I2526">
        <v>-93.5321122</v>
      </c>
      <c r="J2526" s="1" t="str">
        <f t="shared" si="420"/>
        <v>Fluid (lake)</v>
      </c>
      <c r="K2526" s="1" t="str">
        <f t="shared" si="421"/>
        <v>Untreated Water</v>
      </c>
      <c r="L2526">
        <v>26</v>
      </c>
      <c r="M2526" t="s">
        <v>78</v>
      </c>
      <c r="N2526">
        <v>486</v>
      </c>
      <c r="O2526">
        <v>20</v>
      </c>
      <c r="P2526">
        <v>5.5</v>
      </c>
      <c r="Q2526">
        <v>2.5000000000000001E-2</v>
      </c>
      <c r="R2526">
        <v>2.2999999999999998</v>
      </c>
      <c r="S2526">
        <v>0.84</v>
      </c>
      <c r="T2526">
        <v>8</v>
      </c>
    </row>
    <row r="2527" spans="1:20" hidden="1" x14ac:dyDescent="0.3">
      <c r="A2527" t="s">
        <v>9729</v>
      </c>
      <c r="B2527" t="s">
        <v>9730</v>
      </c>
      <c r="C2527" s="1" t="str">
        <f t="shared" si="418"/>
        <v>21:0699</v>
      </c>
      <c r="D2527" s="1" t="str">
        <f t="shared" si="419"/>
        <v>21:0211</v>
      </c>
      <c r="E2527" t="s">
        <v>9731</v>
      </c>
      <c r="F2527" t="s">
        <v>9732</v>
      </c>
      <c r="H2527">
        <v>49.621096999999999</v>
      </c>
      <c r="I2527">
        <v>-93.453908699999999</v>
      </c>
      <c r="J2527" s="1" t="str">
        <f t="shared" si="420"/>
        <v>Fluid (lake)</v>
      </c>
      <c r="K2527" s="1" t="str">
        <f t="shared" si="421"/>
        <v>Untreated Water</v>
      </c>
      <c r="L2527">
        <v>26</v>
      </c>
      <c r="M2527" t="s">
        <v>83</v>
      </c>
      <c r="N2527">
        <v>487</v>
      </c>
      <c r="O2527">
        <v>50</v>
      </c>
      <c r="P2527">
        <v>5.5</v>
      </c>
      <c r="Q2527">
        <v>2.5000000000000001E-2</v>
      </c>
      <c r="R2527">
        <v>2.7</v>
      </c>
      <c r="S2527">
        <v>0.72</v>
      </c>
      <c r="T2527">
        <v>7</v>
      </c>
    </row>
    <row r="2528" spans="1:20" hidden="1" x14ac:dyDescent="0.3">
      <c r="A2528" t="s">
        <v>9733</v>
      </c>
      <c r="B2528" t="s">
        <v>9734</v>
      </c>
      <c r="C2528" s="1" t="str">
        <f t="shared" si="418"/>
        <v>21:0699</v>
      </c>
      <c r="D2528" s="1" t="str">
        <f>HYPERLINK("https://geochem.nrcan.gc.ca/cdogs/content/svy/svy_e.htm", "")</f>
        <v/>
      </c>
      <c r="G2528" s="1" t="str">
        <f>HYPERLINK("https://geochem.nrcan.gc.ca/cdogs/content/cr_/cr_00080_e.htm", "80")</f>
        <v>80</v>
      </c>
      <c r="J2528" t="s">
        <v>46</v>
      </c>
      <c r="K2528" t="s">
        <v>47</v>
      </c>
      <c r="L2528">
        <v>26</v>
      </c>
      <c r="M2528" t="s">
        <v>48</v>
      </c>
      <c r="N2528">
        <v>488</v>
      </c>
      <c r="O2528">
        <v>30</v>
      </c>
      <c r="P2528">
        <v>6.1</v>
      </c>
      <c r="Q2528">
        <v>0.23</v>
      </c>
      <c r="R2528">
        <v>9.8000000000000007</v>
      </c>
      <c r="S2528">
        <v>2.2799999999999998</v>
      </c>
      <c r="T2528">
        <v>39</v>
      </c>
    </row>
    <row r="2529" spans="1:20" hidden="1" x14ac:dyDescent="0.3">
      <c r="A2529" t="s">
        <v>9735</v>
      </c>
      <c r="B2529" t="s">
        <v>9736</v>
      </c>
      <c r="C2529" s="1" t="str">
        <f t="shared" si="418"/>
        <v>21:0699</v>
      </c>
      <c r="D2529" s="1" t="str">
        <f t="shared" ref="D2529:D2545" si="422">HYPERLINK("https://geochem.nrcan.gc.ca/cdogs/content/svy/svy210211_e.htm", "21:0211")</f>
        <v>21:0211</v>
      </c>
      <c r="E2529" t="s">
        <v>9737</v>
      </c>
      <c r="F2529" t="s">
        <v>9738</v>
      </c>
      <c r="H2529">
        <v>49.609230500000002</v>
      </c>
      <c r="I2529">
        <v>-93.418848499999996</v>
      </c>
      <c r="J2529" s="1" t="str">
        <f t="shared" ref="J2529:J2545" si="423">HYPERLINK("https://geochem.nrcan.gc.ca/cdogs/content/kwd/kwd020016_e.htm", "Fluid (lake)")</f>
        <v>Fluid (lake)</v>
      </c>
      <c r="K2529" s="1" t="str">
        <f t="shared" ref="K2529:K2545" si="424">HYPERLINK("https://geochem.nrcan.gc.ca/cdogs/content/kwd/kwd080007_e.htm", "Untreated Water")</f>
        <v>Untreated Water</v>
      </c>
      <c r="L2529">
        <v>26</v>
      </c>
      <c r="M2529" t="s">
        <v>88</v>
      </c>
      <c r="N2529">
        <v>489</v>
      </c>
      <c r="O2529">
        <v>10</v>
      </c>
      <c r="P2529">
        <v>5.7</v>
      </c>
      <c r="Q2529">
        <v>2.5000000000000001E-2</v>
      </c>
      <c r="R2529">
        <v>4</v>
      </c>
      <c r="S2529">
        <v>1.2</v>
      </c>
      <c r="T2529">
        <v>13</v>
      </c>
    </row>
    <row r="2530" spans="1:20" hidden="1" x14ac:dyDescent="0.3">
      <c r="A2530" t="s">
        <v>9739</v>
      </c>
      <c r="B2530" t="s">
        <v>9740</v>
      </c>
      <c r="C2530" s="1" t="str">
        <f t="shared" si="418"/>
        <v>21:0699</v>
      </c>
      <c r="D2530" s="1" t="str">
        <f t="shared" si="422"/>
        <v>21:0211</v>
      </c>
      <c r="E2530" t="s">
        <v>9741</v>
      </c>
      <c r="F2530" t="s">
        <v>9742</v>
      </c>
      <c r="H2530">
        <v>49.620792000000002</v>
      </c>
      <c r="I2530">
        <v>-93.381524900000002</v>
      </c>
      <c r="J2530" s="1" t="str">
        <f t="shared" si="423"/>
        <v>Fluid (lake)</v>
      </c>
      <c r="K2530" s="1" t="str">
        <f t="shared" si="424"/>
        <v>Untreated Water</v>
      </c>
      <c r="L2530">
        <v>26</v>
      </c>
      <c r="M2530" t="s">
        <v>93</v>
      </c>
      <c r="N2530">
        <v>490</v>
      </c>
      <c r="O2530">
        <v>10</v>
      </c>
      <c r="P2530">
        <v>5.8</v>
      </c>
      <c r="Q2530">
        <v>2.5000000000000001E-2</v>
      </c>
      <c r="R2530">
        <v>6.2</v>
      </c>
      <c r="S2530">
        <v>1.72</v>
      </c>
      <c r="T2530">
        <v>23</v>
      </c>
    </row>
    <row r="2531" spans="1:20" hidden="1" x14ac:dyDescent="0.3">
      <c r="A2531" t="s">
        <v>9743</v>
      </c>
      <c r="B2531" t="s">
        <v>9744</v>
      </c>
      <c r="C2531" s="1" t="str">
        <f t="shared" si="418"/>
        <v>21:0699</v>
      </c>
      <c r="D2531" s="1" t="str">
        <f t="shared" si="422"/>
        <v>21:0211</v>
      </c>
      <c r="E2531" t="s">
        <v>9745</v>
      </c>
      <c r="F2531" t="s">
        <v>9746</v>
      </c>
      <c r="H2531">
        <v>49.6087591</v>
      </c>
      <c r="I2531">
        <v>-93.378219799999997</v>
      </c>
      <c r="J2531" s="1" t="str">
        <f t="shared" si="423"/>
        <v>Fluid (lake)</v>
      </c>
      <c r="K2531" s="1" t="str">
        <f t="shared" si="424"/>
        <v>Untreated Water</v>
      </c>
      <c r="L2531">
        <v>26</v>
      </c>
      <c r="M2531" t="s">
        <v>98</v>
      </c>
      <c r="N2531">
        <v>491</v>
      </c>
      <c r="O2531">
        <v>10</v>
      </c>
      <c r="P2531">
        <v>5.8</v>
      </c>
      <c r="Q2531">
        <v>2.5000000000000001E-2</v>
      </c>
      <c r="R2531">
        <v>4.3</v>
      </c>
      <c r="S2531">
        <v>1.48</v>
      </c>
      <c r="T2531">
        <v>16</v>
      </c>
    </row>
    <row r="2532" spans="1:20" hidden="1" x14ac:dyDescent="0.3">
      <c r="A2532" t="s">
        <v>9747</v>
      </c>
      <c r="B2532" t="s">
        <v>9748</v>
      </c>
      <c r="C2532" s="1" t="str">
        <f t="shared" si="418"/>
        <v>21:0699</v>
      </c>
      <c r="D2532" s="1" t="str">
        <f t="shared" si="422"/>
        <v>21:0211</v>
      </c>
      <c r="E2532" t="s">
        <v>9749</v>
      </c>
      <c r="F2532" t="s">
        <v>9750</v>
      </c>
      <c r="H2532">
        <v>49.607432799999998</v>
      </c>
      <c r="I2532">
        <v>-93.351025699999994</v>
      </c>
      <c r="J2532" s="1" t="str">
        <f t="shared" si="423"/>
        <v>Fluid (lake)</v>
      </c>
      <c r="K2532" s="1" t="str">
        <f t="shared" si="424"/>
        <v>Untreated Water</v>
      </c>
      <c r="L2532">
        <v>26</v>
      </c>
      <c r="M2532" t="s">
        <v>103</v>
      </c>
      <c r="N2532">
        <v>492</v>
      </c>
      <c r="O2532">
        <v>10</v>
      </c>
      <c r="P2532">
        <v>5.7</v>
      </c>
      <c r="Q2532">
        <v>2.5000000000000001E-2</v>
      </c>
      <c r="R2532">
        <v>4</v>
      </c>
      <c r="S2532">
        <v>1.32</v>
      </c>
      <c r="T2532">
        <v>16</v>
      </c>
    </row>
    <row r="2533" spans="1:20" hidden="1" x14ac:dyDescent="0.3">
      <c r="A2533" t="s">
        <v>9751</v>
      </c>
      <c r="B2533" t="s">
        <v>9752</v>
      </c>
      <c r="C2533" s="1" t="str">
        <f t="shared" si="418"/>
        <v>21:0699</v>
      </c>
      <c r="D2533" s="1" t="str">
        <f t="shared" si="422"/>
        <v>21:0211</v>
      </c>
      <c r="E2533" t="s">
        <v>9753</v>
      </c>
      <c r="F2533" t="s">
        <v>9754</v>
      </c>
      <c r="H2533">
        <v>49.622078999999999</v>
      </c>
      <c r="I2533">
        <v>-93.319023799999997</v>
      </c>
      <c r="J2533" s="1" t="str">
        <f t="shared" si="423"/>
        <v>Fluid (lake)</v>
      </c>
      <c r="K2533" s="1" t="str">
        <f t="shared" si="424"/>
        <v>Untreated Water</v>
      </c>
      <c r="L2533">
        <v>26</v>
      </c>
      <c r="M2533" t="s">
        <v>108</v>
      </c>
      <c r="N2533">
        <v>493</v>
      </c>
      <c r="O2533">
        <v>10</v>
      </c>
      <c r="P2533">
        <v>5.8</v>
      </c>
      <c r="Q2533">
        <v>2.5000000000000001E-2</v>
      </c>
      <c r="R2533">
        <v>5.2</v>
      </c>
      <c r="S2533">
        <v>2.12</v>
      </c>
      <c r="T2533">
        <v>22</v>
      </c>
    </row>
    <row r="2534" spans="1:20" hidden="1" x14ac:dyDescent="0.3">
      <c r="A2534" t="s">
        <v>9755</v>
      </c>
      <c r="B2534" t="s">
        <v>9756</v>
      </c>
      <c r="C2534" s="1" t="str">
        <f t="shared" si="418"/>
        <v>21:0699</v>
      </c>
      <c r="D2534" s="1" t="str">
        <f t="shared" si="422"/>
        <v>21:0211</v>
      </c>
      <c r="E2534" t="s">
        <v>9757</v>
      </c>
      <c r="F2534" t="s">
        <v>9758</v>
      </c>
      <c r="H2534">
        <v>49.637771000000001</v>
      </c>
      <c r="I2534">
        <v>-93.259392599999998</v>
      </c>
      <c r="J2534" s="1" t="str">
        <f t="shared" si="423"/>
        <v>Fluid (lake)</v>
      </c>
      <c r="K2534" s="1" t="str">
        <f t="shared" si="424"/>
        <v>Untreated Water</v>
      </c>
      <c r="L2534">
        <v>26</v>
      </c>
      <c r="M2534" t="s">
        <v>113</v>
      </c>
      <c r="N2534">
        <v>494</v>
      </c>
      <c r="O2534">
        <v>20</v>
      </c>
      <c r="P2534">
        <v>6.2</v>
      </c>
      <c r="Q2534">
        <v>2.5000000000000001E-2</v>
      </c>
      <c r="R2534">
        <v>9.5</v>
      </c>
      <c r="S2534">
        <v>3.88</v>
      </c>
      <c r="T2534">
        <v>54</v>
      </c>
    </row>
    <row r="2535" spans="1:20" hidden="1" x14ac:dyDescent="0.3">
      <c r="A2535" t="s">
        <v>9759</v>
      </c>
      <c r="B2535" t="s">
        <v>9760</v>
      </c>
      <c r="C2535" s="1" t="str">
        <f t="shared" si="418"/>
        <v>21:0699</v>
      </c>
      <c r="D2535" s="1" t="str">
        <f t="shared" si="422"/>
        <v>21:0211</v>
      </c>
      <c r="E2535" t="s">
        <v>9761</v>
      </c>
      <c r="F2535" t="s">
        <v>9762</v>
      </c>
      <c r="H2535">
        <v>49.607145099999997</v>
      </c>
      <c r="I2535">
        <v>-93.242441099999994</v>
      </c>
      <c r="J2535" s="1" t="str">
        <f t="shared" si="423"/>
        <v>Fluid (lake)</v>
      </c>
      <c r="K2535" s="1" t="str">
        <f t="shared" si="424"/>
        <v>Untreated Water</v>
      </c>
      <c r="L2535">
        <v>27</v>
      </c>
      <c r="M2535" t="s">
        <v>24</v>
      </c>
      <c r="N2535">
        <v>495</v>
      </c>
      <c r="O2535">
        <v>20</v>
      </c>
      <c r="P2535">
        <v>5.8</v>
      </c>
      <c r="Q2535">
        <v>2.5000000000000001E-2</v>
      </c>
      <c r="R2535">
        <v>3.7</v>
      </c>
      <c r="S2535">
        <v>1.72</v>
      </c>
      <c r="T2535">
        <v>19</v>
      </c>
    </row>
    <row r="2536" spans="1:20" hidden="1" x14ac:dyDescent="0.3">
      <c r="A2536" t="s">
        <v>9763</v>
      </c>
      <c r="B2536" t="s">
        <v>9764</v>
      </c>
      <c r="C2536" s="1" t="str">
        <f t="shared" si="418"/>
        <v>21:0699</v>
      </c>
      <c r="D2536" s="1" t="str">
        <f t="shared" si="422"/>
        <v>21:0211</v>
      </c>
      <c r="E2536" t="s">
        <v>9761</v>
      </c>
      <c r="F2536" t="s">
        <v>9765</v>
      </c>
      <c r="H2536">
        <v>49.607145099999997</v>
      </c>
      <c r="I2536">
        <v>-93.242441099999994</v>
      </c>
      <c r="J2536" s="1" t="str">
        <f t="shared" si="423"/>
        <v>Fluid (lake)</v>
      </c>
      <c r="K2536" s="1" t="str">
        <f t="shared" si="424"/>
        <v>Untreated Water</v>
      </c>
      <c r="L2536">
        <v>27</v>
      </c>
      <c r="M2536" t="s">
        <v>28</v>
      </c>
      <c r="N2536">
        <v>496</v>
      </c>
      <c r="O2536">
        <v>20</v>
      </c>
      <c r="P2536">
        <v>5.7</v>
      </c>
      <c r="Q2536">
        <v>1.83</v>
      </c>
      <c r="R2536">
        <v>4</v>
      </c>
      <c r="S2536">
        <v>1.72</v>
      </c>
      <c r="T2536">
        <v>18</v>
      </c>
    </row>
    <row r="2537" spans="1:20" hidden="1" x14ac:dyDescent="0.3">
      <c r="A2537" t="s">
        <v>9766</v>
      </c>
      <c r="B2537" t="s">
        <v>9767</v>
      </c>
      <c r="C2537" s="1" t="str">
        <f t="shared" si="418"/>
        <v>21:0699</v>
      </c>
      <c r="D2537" s="1" t="str">
        <f t="shared" si="422"/>
        <v>21:0211</v>
      </c>
      <c r="E2537" t="s">
        <v>9768</v>
      </c>
      <c r="F2537" t="s">
        <v>9769</v>
      </c>
      <c r="H2537">
        <v>49.6026308</v>
      </c>
      <c r="I2537">
        <v>-93.199820000000003</v>
      </c>
      <c r="J2537" s="1" t="str">
        <f t="shared" si="423"/>
        <v>Fluid (lake)</v>
      </c>
      <c r="K2537" s="1" t="str">
        <f t="shared" si="424"/>
        <v>Untreated Water</v>
      </c>
      <c r="L2537">
        <v>27</v>
      </c>
      <c r="M2537" t="s">
        <v>33</v>
      </c>
      <c r="N2537">
        <v>497</v>
      </c>
      <c r="O2537">
        <v>10</v>
      </c>
      <c r="P2537">
        <v>5.8</v>
      </c>
      <c r="Q2537">
        <v>2.5000000000000001E-2</v>
      </c>
      <c r="R2537">
        <v>4.7</v>
      </c>
      <c r="S2537">
        <v>1.88</v>
      </c>
      <c r="T2537">
        <v>21</v>
      </c>
    </row>
    <row r="2538" spans="1:20" hidden="1" x14ac:dyDescent="0.3">
      <c r="A2538" t="s">
        <v>9770</v>
      </c>
      <c r="B2538" t="s">
        <v>9771</v>
      </c>
      <c r="C2538" s="1" t="str">
        <f t="shared" si="418"/>
        <v>21:0699</v>
      </c>
      <c r="D2538" s="1" t="str">
        <f t="shared" si="422"/>
        <v>21:0211</v>
      </c>
      <c r="E2538" t="s">
        <v>9772</v>
      </c>
      <c r="F2538" t="s">
        <v>9773</v>
      </c>
      <c r="H2538">
        <v>49.6034899</v>
      </c>
      <c r="I2538">
        <v>-93.135135599999998</v>
      </c>
      <c r="J2538" s="1" t="str">
        <f t="shared" si="423"/>
        <v>Fluid (lake)</v>
      </c>
      <c r="K2538" s="1" t="str">
        <f t="shared" si="424"/>
        <v>Untreated Water</v>
      </c>
      <c r="L2538">
        <v>27</v>
      </c>
      <c r="M2538" t="s">
        <v>38</v>
      </c>
      <c r="N2538">
        <v>498</v>
      </c>
      <c r="O2538">
        <v>10</v>
      </c>
      <c r="P2538">
        <v>5.8</v>
      </c>
      <c r="Q2538">
        <v>2.5000000000000001E-2</v>
      </c>
      <c r="R2538">
        <v>5.3</v>
      </c>
      <c r="S2538">
        <v>1.2</v>
      </c>
      <c r="T2538">
        <v>21</v>
      </c>
    </row>
    <row r="2539" spans="1:20" hidden="1" x14ac:dyDescent="0.3">
      <c r="A2539" t="s">
        <v>9774</v>
      </c>
      <c r="B2539" t="s">
        <v>9775</v>
      </c>
      <c r="C2539" s="1" t="str">
        <f t="shared" si="418"/>
        <v>21:0699</v>
      </c>
      <c r="D2539" s="1" t="str">
        <f t="shared" si="422"/>
        <v>21:0211</v>
      </c>
      <c r="E2539" t="s">
        <v>9776</v>
      </c>
      <c r="F2539" t="s">
        <v>9777</v>
      </c>
      <c r="H2539">
        <v>49.614095399999997</v>
      </c>
      <c r="I2539">
        <v>-93.088597199999995</v>
      </c>
      <c r="J2539" s="1" t="str">
        <f t="shared" si="423"/>
        <v>Fluid (lake)</v>
      </c>
      <c r="K2539" s="1" t="str">
        <f t="shared" si="424"/>
        <v>Untreated Water</v>
      </c>
      <c r="L2539">
        <v>27</v>
      </c>
      <c r="M2539" t="s">
        <v>43</v>
      </c>
      <c r="N2539">
        <v>499</v>
      </c>
      <c r="O2539">
        <v>10</v>
      </c>
      <c r="P2539">
        <v>5.8</v>
      </c>
      <c r="Q2539">
        <v>2.5000000000000001E-2</v>
      </c>
      <c r="R2539">
        <v>4.7</v>
      </c>
      <c r="S2539">
        <v>1.48</v>
      </c>
      <c r="T2539">
        <v>19</v>
      </c>
    </row>
    <row r="2540" spans="1:20" hidden="1" x14ac:dyDescent="0.3">
      <c r="A2540" t="s">
        <v>9778</v>
      </c>
      <c r="B2540" t="s">
        <v>9779</v>
      </c>
      <c r="C2540" s="1" t="str">
        <f t="shared" si="418"/>
        <v>21:0699</v>
      </c>
      <c r="D2540" s="1" t="str">
        <f t="shared" si="422"/>
        <v>21:0211</v>
      </c>
      <c r="E2540" t="s">
        <v>9780</v>
      </c>
      <c r="F2540" t="s">
        <v>9781</v>
      </c>
      <c r="H2540">
        <v>49.6216443</v>
      </c>
      <c r="I2540">
        <v>-93.0346981</v>
      </c>
      <c r="J2540" s="1" t="str">
        <f t="shared" si="423"/>
        <v>Fluid (lake)</v>
      </c>
      <c r="K2540" s="1" t="str">
        <f t="shared" si="424"/>
        <v>Untreated Water</v>
      </c>
      <c r="L2540">
        <v>27</v>
      </c>
      <c r="M2540" t="s">
        <v>53</v>
      </c>
      <c r="N2540">
        <v>500</v>
      </c>
      <c r="O2540">
        <v>10</v>
      </c>
      <c r="P2540">
        <v>5.7</v>
      </c>
      <c r="Q2540">
        <v>2.5000000000000001E-2</v>
      </c>
      <c r="R2540">
        <v>4.5</v>
      </c>
      <c r="S2540">
        <v>1.8</v>
      </c>
      <c r="T2540">
        <v>21</v>
      </c>
    </row>
    <row r="2541" spans="1:20" hidden="1" x14ac:dyDescent="0.3">
      <c r="A2541" t="s">
        <v>9782</v>
      </c>
      <c r="B2541" t="s">
        <v>9783</v>
      </c>
      <c r="C2541" s="1" t="str">
        <f t="shared" si="418"/>
        <v>21:0699</v>
      </c>
      <c r="D2541" s="1" t="str">
        <f t="shared" si="422"/>
        <v>21:0211</v>
      </c>
      <c r="E2541" t="s">
        <v>9784</v>
      </c>
      <c r="F2541" t="s">
        <v>9785</v>
      </c>
      <c r="H2541">
        <v>49.6055846</v>
      </c>
      <c r="I2541">
        <v>-93.012694199999999</v>
      </c>
      <c r="J2541" s="1" t="str">
        <f t="shared" si="423"/>
        <v>Fluid (lake)</v>
      </c>
      <c r="K2541" s="1" t="str">
        <f t="shared" si="424"/>
        <v>Untreated Water</v>
      </c>
      <c r="L2541">
        <v>27</v>
      </c>
      <c r="M2541" t="s">
        <v>58</v>
      </c>
      <c r="N2541">
        <v>501</v>
      </c>
      <c r="O2541">
        <v>10</v>
      </c>
      <c r="P2541">
        <v>5.7</v>
      </c>
      <c r="Q2541">
        <v>2.5000000000000001E-2</v>
      </c>
      <c r="R2541">
        <v>4</v>
      </c>
      <c r="S2541">
        <v>1.6</v>
      </c>
      <c r="T2541">
        <v>19</v>
      </c>
    </row>
    <row r="2542" spans="1:20" hidden="1" x14ac:dyDescent="0.3">
      <c r="A2542" t="s">
        <v>9786</v>
      </c>
      <c r="B2542" t="s">
        <v>9787</v>
      </c>
      <c r="C2542" s="1" t="str">
        <f t="shared" si="418"/>
        <v>21:0699</v>
      </c>
      <c r="D2542" s="1" t="str">
        <f t="shared" si="422"/>
        <v>21:0211</v>
      </c>
      <c r="E2542" t="s">
        <v>9788</v>
      </c>
      <c r="F2542" t="s">
        <v>9789</v>
      </c>
      <c r="H2542">
        <v>49.590963000000002</v>
      </c>
      <c r="I2542">
        <v>-92.962436699999998</v>
      </c>
      <c r="J2542" s="1" t="str">
        <f t="shared" si="423"/>
        <v>Fluid (lake)</v>
      </c>
      <c r="K2542" s="1" t="str">
        <f t="shared" si="424"/>
        <v>Untreated Water</v>
      </c>
      <c r="L2542">
        <v>27</v>
      </c>
      <c r="M2542" t="s">
        <v>63</v>
      </c>
      <c r="N2542">
        <v>502</v>
      </c>
      <c r="O2542">
        <v>20</v>
      </c>
      <c r="P2542">
        <v>5.7</v>
      </c>
      <c r="Q2542">
        <v>2.5000000000000001E-2</v>
      </c>
      <c r="R2542">
        <v>4</v>
      </c>
      <c r="S2542">
        <v>1.72</v>
      </c>
      <c r="T2542">
        <v>19</v>
      </c>
    </row>
    <row r="2543" spans="1:20" hidden="1" x14ac:dyDescent="0.3">
      <c r="A2543" t="s">
        <v>9790</v>
      </c>
      <c r="B2543" t="s">
        <v>9791</v>
      </c>
      <c r="C2543" s="1" t="str">
        <f t="shared" si="418"/>
        <v>21:0699</v>
      </c>
      <c r="D2543" s="1" t="str">
        <f t="shared" si="422"/>
        <v>21:0211</v>
      </c>
      <c r="E2543" t="s">
        <v>9792</v>
      </c>
      <c r="F2543" t="s">
        <v>9793</v>
      </c>
      <c r="H2543">
        <v>49.620941999999999</v>
      </c>
      <c r="I2543">
        <v>-92.940414000000004</v>
      </c>
      <c r="J2543" s="1" t="str">
        <f t="shared" si="423"/>
        <v>Fluid (lake)</v>
      </c>
      <c r="K2543" s="1" t="str">
        <f t="shared" si="424"/>
        <v>Untreated Water</v>
      </c>
      <c r="L2543">
        <v>27</v>
      </c>
      <c r="M2543" t="s">
        <v>68</v>
      </c>
      <c r="N2543">
        <v>503</v>
      </c>
      <c r="O2543">
        <v>20</v>
      </c>
      <c r="P2543">
        <v>6</v>
      </c>
      <c r="Q2543">
        <v>2.5000000000000001E-2</v>
      </c>
      <c r="R2543">
        <v>7.5</v>
      </c>
      <c r="S2543">
        <v>3.4</v>
      </c>
      <c r="T2543">
        <v>43</v>
      </c>
    </row>
    <row r="2544" spans="1:20" hidden="1" x14ac:dyDescent="0.3">
      <c r="A2544" t="s">
        <v>9794</v>
      </c>
      <c r="B2544" t="s">
        <v>9795</v>
      </c>
      <c r="C2544" s="1" t="str">
        <f t="shared" si="418"/>
        <v>21:0699</v>
      </c>
      <c r="D2544" s="1" t="str">
        <f t="shared" si="422"/>
        <v>21:0211</v>
      </c>
      <c r="E2544" t="s">
        <v>9796</v>
      </c>
      <c r="F2544" t="s">
        <v>9797</v>
      </c>
      <c r="H2544">
        <v>49.6433727</v>
      </c>
      <c r="I2544">
        <v>-92.888984699999995</v>
      </c>
      <c r="J2544" s="1" t="str">
        <f t="shared" si="423"/>
        <v>Fluid (lake)</v>
      </c>
      <c r="K2544" s="1" t="str">
        <f t="shared" si="424"/>
        <v>Untreated Water</v>
      </c>
      <c r="L2544">
        <v>27</v>
      </c>
      <c r="M2544" t="s">
        <v>73</v>
      </c>
      <c r="N2544">
        <v>504</v>
      </c>
      <c r="O2544">
        <v>20</v>
      </c>
      <c r="P2544">
        <v>5.9</v>
      </c>
      <c r="Q2544">
        <v>2.5000000000000001E-2</v>
      </c>
      <c r="R2544">
        <v>5.7</v>
      </c>
      <c r="S2544">
        <v>2.2799999999999998</v>
      </c>
      <c r="T2544">
        <v>30</v>
      </c>
    </row>
    <row r="2545" spans="1:20" hidden="1" x14ac:dyDescent="0.3">
      <c r="A2545" t="s">
        <v>9798</v>
      </c>
      <c r="B2545" t="s">
        <v>9799</v>
      </c>
      <c r="C2545" s="1" t="str">
        <f t="shared" si="418"/>
        <v>21:0699</v>
      </c>
      <c r="D2545" s="1" t="str">
        <f t="shared" si="422"/>
        <v>21:0211</v>
      </c>
      <c r="E2545" t="s">
        <v>9800</v>
      </c>
      <c r="F2545" t="s">
        <v>9801</v>
      </c>
      <c r="H2545">
        <v>49.643994599999999</v>
      </c>
      <c r="I2545">
        <v>-92.843508999999997</v>
      </c>
      <c r="J2545" s="1" t="str">
        <f t="shared" si="423"/>
        <v>Fluid (lake)</v>
      </c>
      <c r="K2545" s="1" t="str">
        <f t="shared" si="424"/>
        <v>Untreated Water</v>
      </c>
      <c r="L2545">
        <v>27</v>
      </c>
      <c r="M2545" t="s">
        <v>78</v>
      </c>
      <c r="N2545">
        <v>505</v>
      </c>
      <c r="O2545">
        <v>10</v>
      </c>
      <c r="P2545">
        <v>5.9</v>
      </c>
      <c r="Q2545">
        <v>2.5000000000000001E-2</v>
      </c>
      <c r="R2545">
        <v>6.5</v>
      </c>
      <c r="S2545">
        <v>1.88</v>
      </c>
      <c r="T2545">
        <v>27</v>
      </c>
    </row>
    <row r="2546" spans="1:20" hidden="1" x14ac:dyDescent="0.3">
      <c r="A2546" t="s">
        <v>9802</v>
      </c>
      <c r="B2546" t="s">
        <v>9803</v>
      </c>
      <c r="C2546" s="1" t="str">
        <f t="shared" si="418"/>
        <v>21:0699</v>
      </c>
      <c r="D2546" s="1" t="str">
        <f>HYPERLINK("https://geochem.nrcan.gc.ca/cdogs/content/svy/svy_e.htm", "")</f>
        <v/>
      </c>
      <c r="G2546" s="1" t="str">
        <f>HYPERLINK("https://geochem.nrcan.gc.ca/cdogs/content/cr_/cr_00080_e.htm", "80")</f>
        <v>80</v>
      </c>
      <c r="J2546" t="s">
        <v>46</v>
      </c>
      <c r="K2546" t="s">
        <v>47</v>
      </c>
      <c r="L2546">
        <v>27</v>
      </c>
      <c r="M2546" t="s">
        <v>48</v>
      </c>
      <c r="N2546">
        <v>506</v>
      </c>
      <c r="O2546">
        <v>20</v>
      </c>
      <c r="P2546">
        <v>6.1</v>
      </c>
      <c r="Q2546">
        <v>0.22</v>
      </c>
      <c r="R2546">
        <v>9</v>
      </c>
      <c r="S2546">
        <v>2.4</v>
      </c>
      <c r="T2546">
        <v>41</v>
      </c>
    </row>
    <row r="2547" spans="1:20" hidden="1" x14ac:dyDescent="0.3">
      <c r="A2547" t="s">
        <v>9804</v>
      </c>
      <c r="B2547" t="s">
        <v>9805</v>
      </c>
      <c r="C2547" s="1" t="str">
        <f t="shared" si="418"/>
        <v>21:0699</v>
      </c>
      <c r="D2547" s="1" t="str">
        <f t="shared" ref="D2547:D2562" si="425">HYPERLINK("https://geochem.nrcan.gc.ca/cdogs/content/svy/svy210211_e.htm", "21:0211")</f>
        <v>21:0211</v>
      </c>
      <c r="E2547" t="s">
        <v>9806</v>
      </c>
      <c r="F2547" t="s">
        <v>9807</v>
      </c>
      <c r="H2547">
        <v>49.681102500000001</v>
      </c>
      <c r="I2547">
        <v>-92.816414499999993</v>
      </c>
      <c r="J2547" s="1" t="str">
        <f t="shared" ref="J2547:J2562" si="426">HYPERLINK("https://geochem.nrcan.gc.ca/cdogs/content/kwd/kwd020016_e.htm", "Fluid (lake)")</f>
        <v>Fluid (lake)</v>
      </c>
      <c r="K2547" s="1" t="str">
        <f t="shared" ref="K2547:K2562" si="427">HYPERLINK("https://geochem.nrcan.gc.ca/cdogs/content/kwd/kwd080007_e.htm", "Untreated Water")</f>
        <v>Untreated Water</v>
      </c>
      <c r="L2547">
        <v>27</v>
      </c>
      <c r="M2547" t="s">
        <v>83</v>
      </c>
      <c r="N2547">
        <v>507</v>
      </c>
      <c r="O2547">
        <v>10</v>
      </c>
      <c r="P2547">
        <v>6.2</v>
      </c>
      <c r="Q2547">
        <v>2.5000000000000001E-2</v>
      </c>
      <c r="R2547">
        <v>15</v>
      </c>
      <c r="S2547">
        <v>2.92</v>
      </c>
      <c r="T2547">
        <v>55</v>
      </c>
    </row>
    <row r="2548" spans="1:20" hidden="1" x14ac:dyDescent="0.3">
      <c r="A2548" t="s">
        <v>9808</v>
      </c>
      <c r="B2548" t="s">
        <v>9809</v>
      </c>
      <c r="C2548" s="1" t="str">
        <f t="shared" si="418"/>
        <v>21:0699</v>
      </c>
      <c r="D2548" s="1" t="str">
        <f t="shared" si="425"/>
        <v>21:0211</v>
      </c>
      <c r="E2548" t="s">
        <v>9810</v>
      </c>
      <c r="F2548" t="s">
        <v>9811</v>
      </c>
      <c r="H2548">
        <v>49.696244499999999</v>
      </c>
      <c r="I2548">
        <v>-92.777864699999995</v>
      </c>
      <c r="J2548" s="1" t="str">
        <f t="shared" si="426"/>
        <v>Fluid (lake)</v>
      </c>
      <c r="K2548" s="1" t="str">
        <f t="shared" si="427"/>
        <v>Untreated Water</v>
      </c>
      <c r="L2548">
        <v>27</v>
      </c>
      <c r="M2548" t="s">
        <v>88</v>
      </c>
      <c r="N2548">
        <v>508</v>
      </c>
      <c r="O2548">
        <v>10</v>
      </c>
      <c r="P2548">
        <v>6.2</v>
      </c>
      <c r="Q2548">
        <v>2.5000000000000001E-2</v>
      </c>
      <c r="R2548">
        <v>15</v>
      </c>
      <c r="S2548">
        <v>2.8</v>
      </c>
      <c r="T2548">
        <v>55</v>
      </c>
    </row>
    <row r="2549" spans="1:20" hidden="1" x14ac:dyDescent="0.3">
      <c r="A2549" t="s">
        <v>9812</v>
      </c>
      <c r="B2549" t="s">
        <v>9813</v>
      </c>
      <c r="C2549" s="1" t="str">
        <f t="shared" si="418"/>
        <v>21:0699</v>
      </c>
      <c r="D2549" s="1" t="str">
        <f t="shared" si="425"/>
        <v>21:0211</v>
      </c>
      <c r="E2549" t="s">
        <v>9814</v>
      </c>
      <c r="F2549" t="s">
        <v>9815</v>
      </c>
      <c r="H2549">
        <v>49.681615100000002</v>
      </c>
      <c r="I2549">
        <v>-92.780329499999993</v>
      </c>
      <c r="J2549" s="1" t="str">
        <f t="shared" si="426"/>
        <v>Fluid (lake)</v>
      </c>
      <c r="K2549" s="1" t="str">
        <f t="shared" si="427"/>
        <v>Untreated Water</v>
      </c>
      <c r="L2549">
        <v>27</v>
      </c>
      <c r="M2549" t="s">
        <v>93</v>
      </c>
      <c r="N2549">
        <v>509</v>
      </c>
      <c r="O2549">
        <v>20</v>
      </c>
      <c r="P2549">
        <v>6.2</v>
      </c>
      <c r="Q2549">
        <v>2.5000000000000001E-2</v>
      </c>
      <c r="R2549">
        <v>16</v>
      </c>
      <c r="S2549">
        <v>3.92</v>
      </c>
      <c r="T2549">
        <v>68</v>
      </c>
    </row>
    <row r="2550" spans="1:20" hidden="1" x14ac:dyDescent="0.3">
      <c r="A2550" t="s">
        <v>9816</v>
      </c>
      <c r="B2550" t="s">
        <v>9817</v>
      </c>
      <c r="C2550" s="1" t="str">
        <f t="shared" si="418"/>
        <v>21:0699</v>
      </c>
      <c r="D2550" s="1" t="str">
        <f t="shared" si="425"/>
        <v>21:0211</v>
      </c>
      <c r="E2550" t="s">
        <v>9818</v>
      </c>
      <c r="F2550" t="s">
        <v>9819</v>
      </c>
      <c r="H2550">
        <v>49.676031299999998</v>
      </c>
      <c r="I2550">
        <v>-92.754407799999996</v>
      </c>
      <c r="J2550" s="1" t="str">
        <f t="shared" si="426"/>
        <v>Fluid (lake)</v>
      </c>
      <c r="K2550" s="1" t="str">
        <f t="shared" si="427"/>
        <v>Untreated Water</v>
      </c>
      <c r="L2550">
        <v>27</v>
      </c>
      <c r="M2550" t="s">
        <v>98</v>
      </c>
      <c r="N2550">
        <v>510</v>
      </c>
      <c r="O2550">
        <v>10</v>
      </c>
      <c r="P2550">
        <v>6.3</v>
      </c>
      <c r="Q2550">
        <v>2.5000000000000001E-2</v>
      </c>
      <c r="R2550">
        <v>17</v>
      </c>
      <c r="S2550">
        <v>3.56</v>
      </c>
      <c r="T2550">
        <v>71</v>
      </c>
    </row>
    <row r="2551" spans="1:20" hidden="1" x14ac:dyDescent="0.3">
      <c r="A2551" t="s">
        <v>9820</v>
      </c>
      <c r="B2551" t="s">
        <v>9821</v>
      </c>
      <c r="C2551" s="1" t="str">
        <f t="shared" si="418"/>
        <v>21:0699</v>
      </c>
      <c r="D2551" s="1" t="str">
        <f t="shared" si="425"/>
        <v>21:0211</v>
      </c>
      <c r="E2551" t="s">
        <v>9822</v>
      </c>
      <c r="F2551" t="s">
        <v>9823</v>
      </c>
      <c r="H2551">
        <v>49.670977700000002</v>
      </c>
      <c r="I2551">
        <v>-92.715724699999996</v>
      </c>
      <c r="J2551" s="1" t="str">
        <f t="shared" si="426"/>
        <v>Fluid (lake)</v>
      </c>
      <c r="K2551" s="1" t="str">
        <f t="shared" si="427"/>
        <v>Untreated Water</v>
      </c>
      <c r="L2551">
        <v>27</v>
      </c>
      <c r="M2551" t="s">
        <v>103</v>
      </c>
      <c r="N2551">
        <v>511</v>
      </c>
      <c r="O2551">
        <v>10</v>
      </c>
      <c r="P2551">
        <v>6.2</v>
      </c>
      <c r="Q2551">
        <v>2.5000000000000001E-2</v>
      </c>
      <c r="R2551">
        <v>17</v>
      </c>
      <c r="S2551">
        <v>3.88</v>
      </c>
      <c r="T2551">
        <v>63</v>
      </c>
    </row>
    <row r="2552" spans="1:20" hidden="1" x14ac:dyDescent="0.3">
      <c r="A2552" t="s">
        <v>9824</v>
      </c>
      <c r="B2552" t="s">
        <v>9825</v>
      </c>
      <c r="C2552" s="1" t="str">
        <f t="shared" si="418"/>
        <v>21:0699</v>
      </c>
      <c r="D2552" s="1" t="str">
        <f t="shared" si="425"/>
        <v>21:0211</v>
      </c>
      <c r="E2552" t="s">
        <v>9826</v>
      </c>
      <c r="F2552" t="s">
        <v>9827</v>
      </c>
      <c r="H2552">
        <v>49.690333099999997</v>
      </c>
      <c r="I2552">
        <v>-92.697601599999999</v>
      </c>
      <c r="J2552" s="1" t="str">
        <f t="shared" si="426"/>
        <v>Fluid (lake)</v>
      </c>
      <c r="K2552" s="1" t="str">
        <f t="shared" si="427"/>
        <v>Untreated Water</v>
      </c>
      <c r="L2552">
        <v>27</v>
      </c>
      <c r="M2552" t="s">
        <v>108</v>
      </c>
      <c r="N2552">
        <v>512</v>
      </c>
      <c r="O2552">
        <v>10</v>
      </c>
      <c r="P2552">
        <v>6.2</v>
      </c>
      <c r="Q2552">
        <v>2.5000000000000001E-2</v>
      </c>
      <c r="R2552">
        <v>18</v>
      </c>
      <c r="S2552">
        <v>3.72</v>
      </c>
      <c r="T2552">
        <v>69</v>
      </c>
    </row>
    <row r="2553" spans="1:20" hidden="1" x14ac:dyDescent="0.3">
      <c r="A2553" t="s">
        <v>9828</v>
      </c>
      <c r="B2553" t="s">
        <v>9829</v>
      </c>
      <c r="C2553" s="1" t="str">
        <f t="shared" ref="C2553:C2616" si="428">HYPERLINK("https://geochem.nrcan.gc.ca/cdogs/content/bdl/bdl210699_e.htm", "21:0699")</f>
        <v>21:0699</v>
      </c>
      <c r="D2553" s="1" t="str">
        <f t="shared" si="425"/>
        <v>21:0211</v>
      </c>
      <c r="E2553" t="s">
        <v>9830</v>
      </c>
      <c r="F2553" t="s">
        <v>9831</v>
      </c>
      <c r="H2553">
        <v>49.675503300000003</v>
      </c>
      <c r="I2553">
        <v>-92.684942100000001</v>
      </c>
      <c r="J2553" s="1" t="str">
        <f t="shared" si="426"/>
        <v>Fluid (lake)</v>
      </c>
      <c r="K2553" s="1" t="str">
        <f t="shared" si="427"/>
        <v>Untreated Water</v>
      </c>
      <c r="L2553">
        <v>27</v>
      </c>
      <c r="M2553" t="s">
        <v>113</v>
      </c>
      <c r="N2553">
        <v>513</v>
      </c>
      <c r="O2553">
        <v>10</v>
      </c>
      <c r="P2553">
        <v>6.3</v>
      </c>
      <c r="Q2553">
        <v>2.5000000000000001E-2</v>
      </c>
      <c r="R2553">
        <v>17</v>
      </c>
      <c r="S2553">
        <v>3.32</v>
      </c>
      <c r="T2553">
        <v>70</v>
      </c>
    </row>
    <row r="2554" spans="1:20" hidden="1" x14ac:dyDescent="0.3">
      <c r="A2554" t="s">
        <v>9832</v>
      </c>
      <c r="B2554" t="s">
        <v>9833</v>
      </c>
      <c r="C2554" s="1" t="str">
        <f t="shared" si="428"/>
        <v>21:0699</v>
      </c>
      <c r="D2554" s="1" t="str">
        <f t="shared" si="425"/>
        <v>21:0211</v>
      </c>
      <c r="E2554" t="s">
        <v>9834</v>
      </c>
      <c r="F2554" t="s">
        <v>9835</v>
      </c>
      <c r="H2554">
        <v>49.690107699999999</v>
      </c>
      <c r="I2554">
        <v>-92.634990599999995</v>
      </c>
      <c r="J2554" s="1" t="str">
        <f t="shared" si="426"/>
        <v>Fluid (lake)</v>
      </c>
      <c r="K2554" s="1" t="str">
        <f t="shared" si="427"/>
        <v>Untreated Water</v>
      </c>
      <c r="L2554">
        <v>28</v>
      </c>
      <c r="M2554" t="s">
        <v>33</v>
      </c>
      <c r="N2554">
        <v>514</v>
      </c>
      <c r="O2554">
        <v>20</v>
      </c>
      <c r="P2554">
        <v>6.1</v>
      </c>
      <c r="Q2554">
        <v>2.5000000000000001E-2</v>
      </c>
      <c r="R2554">
        <v>14</v>
      </c>
      <c r="S2554">
        <v>2.6</v>
      </c>
      <c r="T2554">
        <v>51</v>
      </c>
    </row>
    <row r="2555" spans="1:20" hidden="1" x14ac:dyDescent="0.3">
      <c r="A2555" t="s">
        <v>9836</v>
      </c>
      <c r="B2555" t="s">
        <v>9837</v>
      </c>
      <c r="C2555" s="1" t="str">
        <f t="shared" si="428"/>
        <v>21:0699</v>
      </c>
      <c r="D2555" s="1" t="str">
        <f t="shared" si="425"/>
        <v>21:0211</v>
      </c>
      <c r="E2555" t="s">
        <v>9838</v>
      </c>
      <c r="F2555" t="s">
        <v>9839</v>
      </c>
      <c r="H2555">
        <v>49.670099200000003</v>
      </c>
      <c r="I2555">
        <v>-92.606133799999995</v>
      </c>
      <c r="J2555" s="1" t="str">
        <f t="shared" si="426"/>
        <v>Fluid (lake)</v>
      </c>
      <c r="K2555" s="1" t="str">
        <f t="shared" si="427"/>
        <v>Untreated Water</v>
      </c>
      <c r="L2555">
        <v>28</v>
      </c>
      <c r="M2555" t="s">
        <v>24</v>
      </c>
      <c r="N2555">
        <v>515</v>
      </c>
      <c r="O2555">
        <v>10</v>
      </c>
      <c r="P2555">
        <v>6.2</v>
      </c>
      <c r="Q2555">
        <v>2.5000000000000001E-2</v>
      </c>
      <c r="R2555">
        <v>14</v>
      </c>
      <c r="S2555">
        <v>2.54</v>
      </c>
      <c r="T2555">
        <v>50</v>
      </c>
    </row>
    <row r="2556" spans="1:20" hidden="1" x14ac:dyDescent="0.3">
      <c r="A2556" t="s">
        <v>9840</v>
      </c>
      <c r="B2556" t="s">
        <v>9841</v>
      </c>
      <c r="C2556" s="1" t="str">
        <f t="shared" si="428"/>
        <v>21:0699</v>
      </c>
      <c r="D2556" s="1" t="str">
        <f t="shared" si="425"/>
        <v>21:0211</v>
      </c>
      <c r="E2556" t="s">
        <v>9838</v>
      </c>
      <c r="F2556" t="s">
        <v>9842</v>
      </c>
      <c r="H2556">
        <v>49.670099200000003</v>
      </c>
      <c r="I2556">
        <v>-92.606133799999995</v>
      </c>
      <c r="J2556" s="1" t="str">
        <f t="shared" si="426"/>
        <v>Fluid (lake)</v>
      </c>
      <c r="K2556" s="1" t="str">
        <f t="shared" si="427"/>
        <v>Untreated Water</v>
      </c>
      <c r="L2556">
        <v>28</v>
      </c>
      <c r="M2556" t="s">
        <v>28</v>
      </c>
      <c r="N2556">
        <v>516</v>
      </c>
      <c r="O2556">
        <v>10</v>
      </c>
      <c r="P2556">
        <v>6.1</v>
      </c>
      <c r="Q2556">
        <v>2.5000000000000001E-2</v>
      </c>
      <c r="R2556">
        <v>9.8000000000000007</v>
      </c>
      <c r="S2556">
        <v>2.6</v>
      </c>
      <c r="T2556">
        <v>50</v>
      </c>
    </row>
    <row r="2557" spans="1:20" hidden="1" x14ac:dyDescent="0.3">
      <c r="A2557" t="s">
        <v>9843</v>
      </c>
      <c r="B2557" t="s">
        <v>9844</v>
      </c>
      <c r="C2557" s="1" t="str">
        <f t="shared" si="428"/>
        <v>21:0699</v>
      </c>
      <c r="D2557" s="1" t="str">
        <f t="shared" si="425"/>
        <v>21:0211</v>
      </c>
      <c r="E2557" t="s">
        <v>9845</v>
      </c>
      <c r="F2557" t="s">
        <v>9846</v>
      </c>
      <c r="H2557">
        <v>49.6742816</v>
      </c>
      <c r="I2557">
        <v>-92.542496099999994</v>
      </c>
      <c r="J2557" s="1" t="str">
        <f t="shared" si="426"/>
        <v>Fluid (lake)</v>
      </c>
      <c r="K2557" s="1" t="str">
        <f t="shared" si="427"/>
        <v>Untreated Water</v>
      </c>
      <c r="L2557">
        <v>28</v>
      </c>
      <c r="M2557" t="s">
        <v>38</v>
      </c>
      <c r="N2557">
        <v>517</v>
      </c>
      <c r="O2557">
        <v>10</v>
      </c>
      <c r="P2557">
        <v>6.1</v>
      </c>
      <c r="Q2557">
        <v>2.5000000000000001E-2</v>
      </c>
      <c r="R2557">
        <v>9.5</v>
      </c>
      <c r="S2557">
        <v>2.2799999999999998</v>
      </c>
      <c r="T2557">
        <v>45</v>
      </c>
    </row>
    <row r="2558" spans="1:20" hidden="1" x14ac:dyDescent="0.3">
      <c r="A2558" t="s">
        <v>9847</v>
      </c>
      <c r="B2558" t="s">
        <v>9848</v>
      </c>
      <c r="C2558" s="1" t="str">
        <f t="shared" si="428"/>
        <v>21:0699</v>
      </c>
      <c r="D2558" s="1" t="str">
        <f t="shared" si="425"/>
        <v>21:0211</v>
      </c>
      <c r="E2558" t="s">
        <v>9849</v>
      </c>
      <c r="F2558" t="s">
        <v>9850</v>
      </c>
      <c r="H2558">
        <v>49.663390399999997</v>
      </c>
      <c r="I2558">
        <v>-92.505600099999995</v>
      </c>
      <c r="J2558" s="1" t="str">
        <f t="shared" si="426"/>
        <v>Fluid (lake)</v>
      </c>
      <c r="K2558" s="1" t="str">
        <f t="shared" si="427"/>
        <v>Untreated Water</v>
      </c>
      <c r="L2558">
        <v>28</v>
      </c>
      <c r="M2558" t="s">
        <v>43</v>
      </c>
      <c r="N2558">
        <v>518</v>
      </c>
      <c r="O2558">
        <v>10</v>
      </c>
      <c r="P2558">
        <v>6.1</v>
      </c>
      <c r="Q2558">
        <v>2.5000000000000001E-2</v>
      </c>
      <c r="R2558">
        <v>9.6999999999999993</v>
      </c>
      <c r="S2558">
        <v>2.2799999999999998</v>
      </c>
      <c r="T2558">
        <v>45</v>
      </c>
    </row>
    <row r="2559" spans="1:20" hidden="1" x14ac:dyDescent="0.3">
      <c r="A2559" t="s">
        <v>9851</v>
      </c>
      <c r="B2559" t="s">
        <v>9852</v>
      </c>
      <c r="C2559" s="1" t="str">
        <f t="shared" si="428"/>
        <v>21:0699</v>
      </c>
      <c r="D2559" s="1" t="str">
        <f t="shared" si="425"/>
        <v>21:0211</v>
      </c>
      <c r="E2559" t="s">
        <v>9853</v>
      </c>
      <c r="F2559" t="s">
        <v>9854</v>
      </c>
      <c r="H2559">
        <v>49.657920799999999</v>
      </c>
      <c r="I2559">
        <v>-92.461054799999999</v>
      </c>
      <c r="J2559" s="1" t="str">
        <f t="shared" si="426"/>
        <v>Fluid (lake)</v>
      </c>
      <c r="K2559" s="1" t="str">
        <f t="shared" si="427"/>
        <v>Untreated Water</v>
      </c>
      <c r="L2559">
        <v>28</v>
      </c>
      <c r="M2559" t="s">
        <v>53</v>
      </c>
      <c r="N2559">
        <v>519</v>
      </c>
      <c r="O2559">
        <v>10</v>
      </c>
      <c r="P2559">
        <v>6.2</v>
      </c>
      <c r="Q2559">
        <v>2.5000000000000001E-2</v>
      </c>
      <c r="R2559">
        <v>9.8000000000000007</v>
      </c>
      <c r="S2559">
        <v>3.2</v>
      </c>
      <c r="T2559">
        <v>55</v>
      </c>
    </row>
    <row r="2560" spans="1:20" hidden="1" x14ac:dyDescent="0.3">
      <c r="A2560" t="s">
        <v>9855</v>
      </c>
      <c r="B2560" t="s">
        <v>9856</v>
      </c>
      <c r="C2560" s="1" t="str">
        <f t="shared" si="428"/>
        <v>21:0699</v>
      </c>
      <c r="D2560" s="1" t="str">
        <f t="shared" si="425"/>
        <v>21:0211</v>
      </c>
      <c r="E2560" t="s">
        <v>9857</v>
      </c>
      <c r="F2560" t="s">
        <v>9858</v>
      </c>
      <c r="H2560">
        <v>49.686481299999997</v>
      </c>
      <c r="I2560">
        <v>-92.426024499999997</v>
      </c>
      <c r="J2560" s="1" t="str">
        <f t="shared" si="426"/>
        <v>Fluid (lake)</v>
      </c>
      <c r="K2560" s="1" t="str">
        <f t="shared" si="427"/>
        <v>Untreated Water</v>
      </c>
      <c r="L2560">
        <v>28</v>
      </c>
      <c r="M2560" t="s">
        <v>58</v>
      </c>
      <c r="N2560">
        <v>520</v>
      </c>
      <c r="O2560">
        <v>10</v>
      </c>
      <c r="P2560">
        <v>6.3</v>
      </c>
      <c r="Q2560">
        <v>2.5000000000000001E-2</v>
      </c>
      <c r="R2560">
        <v>23</v>
      </c>
      <c r="S2560">
        <v>3.32</v>
      </c>
      <c r="T2560">
        <v>79</v>
      </c>
    </row>
    <row r="2561" spans="1:20" hidden="1" x14ac:dyDescent="0.3">
      <c r="A2561" t="s">
        <v>9859</v>
      </c>
      <c r="B2561" t="s">
        <v>9860</v>
      </c>
      <c r="C2561" s="1" t="str">
        <f t="shared" si="428"/>
        <v>21:0699</v>
      </c>
      <c r="D2561" s="1" t="str">
        <f t="shared" si="425"/>
        <v>21:0211</v>
      </c>
      <c r="E2561" t="s">
        <v>9861</v>
      </c>
      <c r="F2561" t="s">
        <v>9862</v>
      </c>
      <c r="H2561">
        <v>49.700532899999999</v>
      </c>
      <c r="I2561">
        <v>-92.412088400000002</v>
      </c>
      <c r="J2561" s="1" t="str">
        <f t="shared" si="426"/>
        <v>Fluid (lake)</v>
      </c>
      <c r="K2561" s="1" t="str">
        <f t="shared" si="427"/>
        <v>Untreated Water</v>
      </c>
      <c r="L2561">
        <v>28</v>
      </c>
      <c r="M2561" t="s">
        <v>63</v>
      </c>
      <c r="N2561">
        <v>521</v>
      </c>
      <c r="O2561">
        <v>10</v>
      </c>
      <c r="P2561">
        <v>6.1</v>
      </c>
      <c r="Q2561">
        <v>2.5000000000000001E-2</v>
      </c>
      <c r="R2561">
        <v>15</v>
      </c>
      <c r="S2561">
        <v>1.48</v>
      </c>
      <c r="T2561">
        <v>47</v>
      </c>
    </row>
    <row r="2562" spans="1:20" hidden="1" x14ac:dyDescent="0.3">
      <c r="A2562" t="s">
        <v>9863</v>
      </c>
      <c r="B2562" t="s">
        <v>9864</v>
      </c>
      <c r="C2562" s="1" t="str">
        <f t="shared" si="428"/>
        <v>21:0699</v>
      </c>
      <c r="D2562" s="1" t="str">
        <f t="shared" si="425"/>
        <v>21:0211</v>
      </c>
      <c r="E2562" t="s">
        <v>9865</v>
      </c>
      <c r="F2562" t="s">
        <v>9866</v>
      </c>
      <c r="H2562">
        <v>49.738409400000002</v>
      </c>
      <c r="I2562">
        <v>-92.410381700000002</v>
      </c>
      <c r="J2562" s="1" t="str">
        <f t="shared" si="426"/>
        <v>Fluid (lake)</v>
      </c>
      <c r="K2562" s="1" t="str">
        <f t="shared" si="427"/>
        <v>Untreated Water</v>
      </c>
      <c r="L2562">
        <v>28</v>
      </c>
      <c r="M2562" t="s">
        <v>68</v>
      </c>
      <c r="N2562">
        <v>522</v>
      </c>
      <c r="O2562">
        <v>20</v>
      </c>
      <c r="P2562">
        <v>5.9</v>
      </c>
      <c r="Q2562">
        <v>2.5000000000000001E-2</v>
      </c>
      <c r="R2562">
        <v>6.3</v>
      </c>
      <c r="S2562">
        <v>1.32</v>
      </c>
      <c r="T2562">
        <v>20</v>
      </c>
    </row>
    <row r="2563" spans="1:20" hidden="1" x14ac:dyDescent="0.3">
      <c r="A2563" t="s">
        <v>9867</v>
      </c>
      <c r="B2563" t="s">
        <v>9868</v>
      </c>
      <c r="C2563" s="1" t="str">
        <f t="shared" si="428"/>
        <v>21:0699</v>
      </c>
      <c r="D2563" s="1" t="str">
        <f>HYPERLINK("https://geochem.nrcan.gc.ca/cdogs/content/svy/svy_e.htm", "")</f>
        <v/>
      </c>
      <c r="G2563" s="1" t="str">
        <f>HYPERLINK("https://geochem.nrcan.gc.ca/cdogs/content/cr_/cr_00080_e.htm", "80")</f>
        <v>80</v>
      </c>
      <c r="J2563" t="s">
        <v>46</v>
      </c>
      <c r="K2563" t="s">
        <v>47</v>
      </c>
      <c r="L2563">
        <v>28</v>
      </c>
      <c r="M2563" t="s">
        <v>48</v>
      </c>
      <c r="N2563">
        <v>523</v>
      </c>
      <c r="O2563">
        <v>10</v>
      </c>
      <c r="P2563">
        <v>6.2</v>
      </c>
      <c r="Q2563">
        <v>0.23</v>
      </c>
      <c r="R2563">
        <v>14</v>
      </c>
      <c r="S2563">
        <v>2.2799999999999998</v>
      </c>
      <c r="T2563">
        <v>41</v>
      </c>
    </row>
    <row r="2564" spans="1:20" hidden="1" x14ac:dyDescent="0.3">
      <c r="A2564" t="s">
        <v>9869</v>
      </c>
      <c r="B2564" t="s">
        <v>9870</v>
      </c>
      <c r="C2564" s="1" t="str">
        <f t="shared" si="428"/>
        <v>21:0699</v>
      </c>
      <c r="D2564" s="1" t="str">
        <f t="shared" ref="D2564:D2576" si="429">HYPERLINK("https://geochem.nrcan.gc.ca/cdogs/content/svy/svy210211_e.htm", "21:0211")</f>
        <v>21:0211</v>
      </c>
      <c r="E2564" t="s">
        <v>9871</v>
      </c>
      <c r="F2564" t="s">
        <v>9872</v>
      </c>
      <c r="H2564">
        <v>49.7156649</v>
      </c>
      <c r="I2564">
        <v>-92.390057400000003</v>
      </c>
      <c r="J2564" s="1" t="str">
        <f t="shared" ref="J2564:J2576" si="430">HYPERLINK("https://geochem.nrcan.gc.ca/cdogs/content/kwd/kwd020016_e.htm", "Fluid (lake)")</f>
        <v>Fluid (lake)</v>
      </c>
      <c r="K2564" s="1" t="str">
        <f t="shared" ref="K2564:K2576" si="431">HYPERLINK("https://geochem.nrcan.gc.ca/cdogs/content/kwd/kwd080007_e.htm", "Untreated Water")</f>
        <v>Untreated Water</v>
      </c>
      <c r="L2564">
        <v>28</v>
      </c>
      <c r="M2564" t="s">
        <v>73</v>
      </c>
      <c r="N2564">
        <v>524</v>
      </c>
      <c r="O2564">
        <v>10</v>
      </c>
      <c r="P2564">
        <v>6.3</v>
      </c>
      <c r="Q2564">
        <v>2.5000000000000001E-2</v>
      </c>
      <c r="R2564">
        <v>18</v>
      </c>
      <c r="S2564">
        <v>1.32</v>
      </c>
      <c r="T2564">
        <v>51</v>
      </c>
    </row>
    <row r="2565" spans="1:20" hidden="1" x14ac:dyDescent="0.3">
      <c r="A2565" t="s">
        <v>9873</v>
      </c>
      <c r="B2565" t="s">
        <v>9874</v>
      </c>
      <c r="C2565" s="1" t="str">
        <f t="shared" si="428"/>
        <v>21:0699</v>
      </c>
      <c r="D2565" s="1" t="str">
        <f t="shared" si="429"/>
        <v>21:0211</v>
      </c>
      <c r="E2565" t="s">
        <v>9875</v>
      </c>
      <c r="F2565" t="s">
        <v>9876</v>
      </c>
      <c r="H2565">
        <v>49.7215402</v>
      </c>
      <c r="I2565">
        <v>-92.368549099999996</v>
      </c>
      <c r="J2565" s="1" t="str">
        <f t="shared" si="430"/>
        <v>Fluid (lake)</v>
      </c>
      <c r="K2565" s="1" t="str">
        <f t="shared" si="431"/>
        <v>Untreated Water</v>
      </c>
      <c r="L2565">
        <v>28</v>
      </c>
      <c r="M2565" t="s">
        <v>78</v>
      </c>
      <c r="N2565">
        <v>525</v>
      </c>
      <c r="O2565">
        <v>10</v>
      </c>
      <c r="P2565">
        <v>6.4</v>
      </c>
      <c r="Q2565">
        <v>2.5000000000000001E-2</v>
      </c>
      <c r="R2565">
        <v>24</v>
      </c>
      <c r="S2565">
        <v>0.96</v>
      </c>
      <c r="T2565">
        <v>71</v>
      </c>
    </row>
    <row r="2566" spans="1:20" hidden="1" x14ac:dyDescent="0.3">
      <c r="A2566" t="s">
        <v>9877</v>
      </c>
      <c r="B2566" t="s">
        <v>9878</v>
      </c>
      <c r="C2566" s="1" t="str">
        <f t="shared" si="428"/>
        <v>21:0699</v>
      </c>
      <c r="D2566" s="1" t="str">
        <f t="shared" si="429"/>
        <v>21:0211</v>
      </c>
      <c r="E2566" t="s">
        <v>9879</v>
      </c>
      <c r="F2566" t="s">
        <v>9880</v>
      </c>
      <c r="H2566">
        <v>49.700800399999999</v>
      </c>
      <c r="I2566">
        <v>-92.370523700000007</v>
      </c>
      <c r="J2566" s="1" t="str">
        <f t="shared" si="430"/>
        <v>Fluid (lake)</v>
      </c>
      <c r="K2566" s="1" t="str">
        <f t="shared" si="431"/>
        <v>Untreated Water</v>
      </c>
      <c r="L2566">
        <v>28</v>
      </c>
      <c r="M2566" t="s">
        <v>83</v>
      </c>
      <c r="N2566">
        <v>526</v>
      </c>
      <c r="O2566">
        <v>10</v>
      </c>
      <c r="P2566">
        <v>6.3</v>
      </c>
      <c r="Q2566">
        <v>2.5000000000000001E-2</v>
      </c>
      <c r="R2566">
        <v>22</v>
      </c>
      <c r="S2566">
        <v>1.04</v>
      </c>
      <c r="T2566">
        <v>65</v>
      </c>
    </row>
    <row r="2567" spans="1:20" hidden="1" x14ac:dyDescent="0.3">
      <c r="A2567" t="s">
        <v>9881</v>
      </c>
      <c r="B2567" t="s">
        <v>9882</v>
      </c>
      <c r="C2567" s="1" t="str">
        <f t="shared" si="428"/>
        <v>21:0699</v>
      </c>
      <c r="D2567" s="1" t="str">
        <f t="shared" si="429"/>
        <v>21:0211</v>
      </c>
      <c r="E2567" t="s">
        <v>9883</v>
      </c>
      <c r="F2567" t="s">
        <v>9884</v>
      </c>
      <c r="H2567">
        <v>49.711618299999998</v>
      </c>
      <c r="I2567">
        <v>-92.3253038</v>
      </c>
      <c r="J2567" s="1" t="str">
        <f t="shared" si="430"/>
        <v>Fluid (lake)</v>
      </c>
      <c r="K2567" s="1" t="str">
        <f t="shared" si="431"/>
        <v>Untreated Water</v>
      </c>
      <c r="L2567">
        <v>28</v>
      </c>
      <c r="M2567" t="s">
        <v>88</v>
      </c>
      <c r="N2567">
        <v>527</v>
      </c>
      <c r="O2567">
        <v>10</v>
      </c>
      <c r="P2567">
        <v>5.6</v>
      </c>
      <c r="Q2567">
        <v>2.5000000000000001E-2</v>
      </c>
      <c r="R2567">
        <v>3.7</v>
      </c>
      <c r="S2567">
        <v>0.68</v>
      </c>
      <c r="T2567">
        <v>10</v>
      </c>
    </row>
    <row r="2568" spans="1:20" hidden="1" x14ac:dyDescent="0.3">
      <c r="A2568" t="s">
        <v>9885</v>
      </c>
      <c r="B2568" t="s">
        <v>9886</v>
      </c>
      <c r="C2568" s="1" t="str">
        <f t="shared" si="428"/>
        <v>21:0699</v>
      </c>
      <c r="D2568" s="1" t="str">
        <f t="shared" si="429"/>
        <v>21:0211</v>
      </c>
      <c r="E2568" t="s">
        <v>9887</v>
      </c>
      <c r="F2568" t="s">
        <v>9888</v>
      </c>
      <c r="H2568">
        <v>49.713540799999997</v>
      </c>
      <c r="I2568">
        <v>-92.271470100000002</v>
      </c>
      <c r="J2568" s="1" t="str">
        <f t="shared" si="430"/>
        <v>Fluid (lake)</v>
      </c>
      <c r="K2568" s="1" t="str">
        <f t="shared" si="431"/>
        <v>Untreated Water</v>
      </c>
      <c r="L2568">
        <v>28</v>
      </c>
      <c r="M2568" t="s">
        <v>93</v>
      </c>
      <c r="N2568">
        <v>528</v>
      </c>
      <c r="O2568">
        <v>20</v>
      </c>
      <c r="P2568">
        <v>4</v>
      </c>
      <c r="Q2568">
        <v>2.5000000000000001E-2</v>
      </c>
      <c r="R2568">
        <v>0.8</v>
      </c>
      <c r="S2568">
        <v>0.28000000000000003</v>
      </c>
      <c r="T2568">
        <v>0.5</v>
      </c>
    </row>
    <row r="2569" spans="1:20" hidden="1" x14ac:dyDescent="0.3">
      <c r="A2569" t="s">
        <v>9889</v>
      </c>
      <c r="B2569" t="s">
        <v>9890</v>
      </c>
      <c r="C2569" s="1" t="str">
        <f t="shared" si="428"/>
        <v>21:0699</v>
      </c>
      <c r="D2569" s="1" t="str">
        <f t="shared" si="429"/>
        <v>21:0211</v>
      </c>
      <c r="E2569" t="s">
        <v>9891</v>
      </c>
      <c r="F2569" t="s">
        <v>9892</v>
      </c>
      <c r="H2569">
        <v>49.7018828</v>
      </c>
      <c r="I2569">
        <v>-92.232314799999997</v>
      </c>
      <c r="J2569" s="1" t="str">
        <f t="shared" si="430"/>
        <v>Fluid (lake)</v>
      </c>
      <c r="K2569" s="1" t="str">
        <f t="shared" si="431"/>
        <v>Untreated Water</v>
      </c>
      <c r="L2569">
        <v>28</v>
      </c>
      <c r="M2569" t="s">
        <v>98</v>
      </c>
      <c r="N2569">
        <v>529</v>
      </c>
      <c r="O2569">
        <v>80</v>
      </c>
      <c r="P2569">
        <v>5.8</v>
      </c>
      <c r="Q2569">
        <v>0.18</v>
      </c>
      <c r="R2569">
        <v>5.2</v>
      </c>
      <c r="S2569">
        <v>1.6</v>
      </c>
      <c r="T2569">
        <v>26</v>
      </c>
    </row>
    <row r="2570" spans="1:20" hidden="1" x14ac:dyDescent="0.3">
      <c r="A2570" t="s">
        <v>9893</v>
      </c>
      <c r="B2570" t="s">
        <v>9894</v>
      </c>
      <c r="C2570" s="1" t="str">
        <f t="shared" si="428"/>
        <v>21:0699</v>
      </c>
      <c r="D2570" s="1" t="str">
        <f t="shared" si="429"/>
        <v>21:0211</v>
      </c>
      <c r="E2570" t="s">
        <v>9895</v>
      </c>
      <c r="F2570" t="s">
        <v>9896</v>
      </c>
      <c r="H2570">
        <v>49.698615799999999</v>
      </c>
      <c r="I2570">
        <v>-92.173140500000002</v>
      </c>
      <c r="J2570" s="1" t="str">
        <f t="shared" si="430"/>
        <v>Fluid (lake)</v>
      </c>
      <c r="K2570" s="1" t="str">
        <f t="shared" si="431"/>
        <v>Untreated Water</v>
      </c>
      <c r="L2570">
        <v>28</v>
      </c>
      <c r="M2570" t="s">
        <v>103</v>
      </c>
      <c r="N2570">
        <v>530</v>
      </c>
      <c r="O2570">
        <v>50</v>
      </c>
      <c r="P2570">
        <v>6</v>
      </c>
      <c r="Q2570">
        <v>2.5000000000000001E-2</v>
      </c>
      <c r="R2570">
        <v>5.4</v>
      </c>
      <c r="S2570">
        <v>2.2000000000000002</v>
      </c>
      <c r="T2570">
        <v>34</v>
      </c>
    </row>
    <row r="2571" spans="1:20" hidden="1" x14ac:dyDescent="0.3">
      <c r="A2571" t="s">
        <v>9897</v>
      </c>
      <c r="B2571" t="s">
        <v>9898</v>
      </c>
      <c r="C2571" s="1" t="str">
        <f t="shared" si="428"/>
        <v>21:0699</v>
      </c>
      <c r="D2571" s="1" t="str">
        <f t="shared" si="429"/>
        <v>21:0211</v>
      </c>
      <c r="E2571" t="s">
        <v>9899</v>
      </c>
      <c r="F2571" t="s">
        <v>9900</v>
      </c>
      <c r="H2571">
        <v>49.690218299999998</v>
      </c>
      <c r="I2571">
        <v>-92.107232999999994</v>
      </c>
      <c r="J2571" s="1" t="str">
        <f t="shared" si="430"/>
        <v>Fluid (lake)</v>
      </c>
      <c r="K2571" s="1" t="str">
        <f t="shared" si="431"/>
        <v>Untreated Water</v>
      </c>
      <c r="L2571">
        <v>28</v>
      </c>
      <c r="M2571" t="s">
        <v>108</v>
      </c>
      <c r="N2571">
        <v>531</v>
      </c>
      <c r="O2571">
        <v>40</v>
      </c>
      <c r="P2571">
        <v>5.9</v>
      </c>
      <c r="Q2571">
        <v>2.5000000000000001E-2</v>
      </c>
      <c r="R2571">
        <v>4</v>
      </c>
      <c r="S2571">
        <v>1.68</v>
      </c>
      <c r="T2571">
        <v>21</v>
      </c>
    </row>
    <row r="2572" spans="1:20" hidden="1" x14ac:dyDescent="0.3">
      <c r="A2572" t="s">
        <v>9901</v>
      </c>
      <c r="B2572" t="s">
        <v>9902</v>
      </c>
      <c r="C2572" s="1" t="str">
        <f t="shared" si="428"/>
        <v>21:0699</v>
      </c>
      <c r="D2572" s="1" t="str">
        <f t="shared" si="429"/>
        <v>21:0211</v>
      </c>
      <c r="E2572" t="s">
        <v>9903</v>
      </c>
      <c r="F2572" t="s">
        <v>9904</v>
      </c>
      <c r="H2572">
        <v>49.6704863</v>
      </c>
      <c r="I2572">
        <v>-92.081595199999995</v>
      </c>
      <c r="J2572" s="1" t="str">
        <f t="shared" si="430"/>
        <v>Fluid (lake)</v>
      </c>
      <c r="K2572" s="1" t="str">
        <f t="shared" si="431"/>
        <v>Untreated Water</v>
      </c>
      <c r="L2572">
        <v>28</v>
      </c>
      <c r="M2572" t="s">
        <v>113</v>
      </c>
      <c r="N2572">
        <v>532</v>
      </c>
      <c r="O2572">
        <v>30</v>
      </c>
      <c r="P2572">
        <v>5.8</v>
      </c>
      <c r="Q2572">
        <v>2.5000000000000001E-2</v>
      </c>
      <c r="R2572">
        <v>4.7</v>
      </c>
      <c r="S2572">
        <v>1.48</v>
      </c>
      <c r="T2572">
        <v>20</v>
      </c>
    </row>
    <row r="2573" spans="1:20" hidden="1" x14ac:dyDescent="0.3">
      <c r="A2573" t="s">
        <v>9905</v>
      </c>
      <c r="B2573" t="s">
        <v>9906</v>
      </c>
      <c r="C2573" s="1" t="str">
        <f t="shared" si="428"/>
        <v>21:0699</v>
      </c>
      <c r="D2573" s="1" t="str">
        <f t="shared" si="429"/>
        <v>21:0211</v>
      </c>
      <c r="E2573" t="s">
        <v>9907</v>
      </c>
      <c r="F2573" t="s">
        <v>9908</v>
      </c>
      <c r="H2573">
        <v>49.697628000000002</v>
      </c>
      <c r="I2573">
        <v>-92.015410599999996</v>
      </c>
      <c r="J2573" s="1" t="str">
        <f t="shared" si="430"/>
        <v>Fluid (lake)</v>
      </c>
      <c r="K2573" s="1" t="str">
        <f t="shared" si="431"/>
        <v>Untreated Water</v>
      </c>
      <c r="L2573">
        <v>29</v>
      </c>
      <c r="M2573" t="s">
        <v>33</v>
      </c>
      <c r="N2573">
        <v>533</v>
      </c>
      <c r="O2573">
        <v>30</v>
      </c>
      <c r="P2573">
        <v>5.9</v>
      </c>
      <c r="Q2573">
        <v>2.5000000000000001E-2</v>
      </c>
      <c r="R2573">
        <v>5.3</v>
      </c>
      <c r="S2573">
        <v>1.72</v>
      </c>
      <c r="T2573">
        <v>24</v>
      </c>
    </row>
    <row r="2574" spans="1:20" hidden="1" x14ac:dyDescent="0.3">
      <c r="A2574" t="s">
        <v>9909</v>
      </c>
      <c r="B2574" t="s">
        <v>9910</v>
      </c>
      <c r="C2574" s="1" t="str">
        <f t="shared" si="428"/>
        <v>21:0699</v>
      </c>
      <c r="D2574" s="1" t="str">
        <f t="shared" si="429"/>
        <v>21:0211</v>
      </c>
      <c r="E2574" t="s">
        <v>9911</v>
      </c>
      <c r="F2574" t="s">
        <v>9912</v>
      </c>
      <c r="H2574">
        <v>49.665414599999998</v>
      </c>
      <c r="I2574">
        <v>-92.017724099999995</v>
      </c>
      <c r="J2574" s="1" t="str">
        <f t="shared" si="430"/>
        <v>Fluid (lake)</v>
      </c>
      <c r="K2574" s="1" t="str">
        <f t="shared" si="431"/>
        <v>Untreated Water</v>
      </c>
      <c r="L2574">
        <v>29</v>
      </c>
      <c r="M2574" t="s">
        <v>24</v>
      </c>
      <c r="N2574">
        <v>534</v>
      </c>
      <c r="O2574">
        <v>30</v>
      </c>
      <c r="P2574">
        <v>6</v>
      </c>
      <c r="Q2574">
        <v>2.5000000000000001E-2</v>
      </c>
      <c r="R2574">
        <v>5</v>
      </c>
      <c r="S2574">
        <v>1.6</v>
      </c>
      <c r="T2574">
        <v>25</v>
      </c>
    </row>
    <row r="2575" spans="1:20" hidden="1" x14ac:dyDescent="0.3">
      <c r="A2575" t="s">
        <v>9913</v>
      </c>
      <c r="B2575" t="s">
        <v>9914</v>
      </c>
      <c r="C2575" s="1" t="str">
        <f t="shared" si="428"/>
        <v>21:0699</v>
      </c>
      <c r="D2575" s="1" t="str">
        <f t="shared" si="429"/>
        <v>21:0211</v>
      </c>
      <c r="E2575" t="s">
        <v>9911</v>
      </c>
      <c r="F2575" t="s">
        <v>9915</v>
      </c>
      <c r="H2575">
        <v>49.665414599999998</v>
      </c>
      <c r="I2575">
        <v>-92.017724099999995</v>
      </c>
      <c r="J2575" s="1" t="str">
        <f t="shared" si="430"/>
        <v>Fluid (lake)</v>
      </c>
      <c r="K2575" s="1" t="str">
        <f t="shared" si="431"/>
        <v>Untreated Water</v>
      </c>
      <c r="L2575">
        <v>29</v>
      </c>
      <c r="M2575" t="s">
        <v>28</v>
      </c>
      <c r="N2575">
        <v>535</v>
      </c>
      <c r="O2575">
        <v>30</v>
      </c>
      <c r="P2575">
        <v>5.9</v>
      </c>
      <c r="Q2575">
        <v>2.5000000000000001E-2</v>
      </c>
      <c r="R2575">
        <v>5.3</v>
      </c>
      <c r="S2575">
        <v>1.64</v>
      </c>
      <c r="T2575">
        <v>24</v>
      </c>
    </row>
    <row r="2576" spans="1:20" hidden="1" x14ac:dyDescent="0.3">
      <c r="A2576" t="s">
        <v>9916</v>
      </c>
      <c r="B2576" t="s">
        <v>9917</v>
      </c>
      <c r="C2576" s="1" t="str">
        <f t="shared" si="428"/>
        <v>21:0699</v>
      </c>
      <c r="D2576" s="1" t="str">
        <f t="shared" si="429"/>
        <v>21:0211</v>
      </c>
      <c r="E2576" t="s">
        <v>9918</v>
      </c>
      <c r="F2576" t="s">
        <v>9919</v>
      </c>
      <c r="H2576">
        <v>49.6483986</v>
      </c>
      <c r="I2576">
        <v>-92.035216300000002</v>
      </c>
      <c r="J2576" s="1" t="str">
        <f t="shared" si="430"/>
        <v>Fluid (lake)</v>
      </c>
      <c r="K2576" s="1" t="str">
        <f t="shared" si="431"/>
        <v>Untreated Water</v>
      </c>
      <c r="L2576">
        <v>29</v>
      </c>
      <c r="M2576" t="s">
        <v>38</v>
      </c>
      <c r="N2576">
        <v>536</v>
      </c>
      <c r="O2576">
        <v>20</v>
      </c>
      <c r="P2576">
        <v>5.3</v>
      </c>
      <c r="Q2576">
        <v>2.5000000000000001E-2</v>
      </c>
      <c r="R2576">
        <v>1.4</v>
      </c>
      <c r="S2576">
        <v>0.48</v>
      </c>
      <c r="T2576">
        <v>2</v>
      </c>
    </row>
    <row r="2577" spans="1:20" hidden="1" x14ac:dyDescent="0.3">
      <c r="A2577" t="s">
        <v>9920</v>
      </c>
      <c r="B2577" t="s">
        <v>9921</v>
      </c>
      <c r="C2577" s="1" t="str">
        <f t="shared" si="428"/>
        <v>21:0699</v>
      </c>
      <c r="D2577" s="1" t="str">
        <f>HYPERLINK("https://geochem.nrcan.gc.ca/cdogs/content/svy/svy_e.htm", "")</f>
        <v/>
      </c>
      <c r="G2577" s="1" t="str">
        <f>HYPERLINK("https://geochem.nrcan.gc.ca/cdogs/content/cr_/cr_00082_e.htm", "82")</f>
        <v>82</v>
      </c>
      <c r="J2577" t="s">
        <v>46</v>
      </c>
      <c r="K2577" t="s">
        <v>47</v>
      </c>
      <c r="L2577">
        <v>29</v>
      </c>
      <c r="M2577" t="s">
        <v>48</v>
      </c>
      <c r="N2577">
        <v>537</v>
      </c>
      <c r="O2577">
        <v>60</v>
      </c>
      <c r="P2577">
        <v>6.2</v>
      </c>
      <c r="Q2577">
        <v>0.48</v>
      </c>
      <c r="R2577">
        <v>18</v>
      </c>
      <c r="S2577">
        <v>2.2799999999999998</v>
      </c>
      <c r="T2577">
        <v>41</v>
      </c>
    </row>
    <row r="2578" spans="1:20" hidden="1" x14ac:dyDescent="0.3">
      <c r="A2578" t="s">
        <v>9922</v>
      </c>
      <c r="B2578" t="s">
        <v>9923</v>
      </c>
      <c r="C2578" s="1" t="str">
        <f t="shared" si="428"/>
        <v>21:0699</v>
      </c>
      <c r="D2578" s="1" t="str">
        <f t="shared" ref="D2578:D2609" si="432">HYPERLINK("https://geochem.nrcan.gc.ca/cdogs/content/svy/svy210211_e.htm", "21:0211")</f>
        <v>21:0211</v>
      </c>
      <c r="E2578" t="s">
        <v>9924</v>
      </c>
      <c r="F2578" t="s">
        <v>9925</v>
      </c>
      <c r="H2578">
        <v>49.637471699999999</v>
      </c>
      <c r="I2578">
        <v>-92.066275500000003</v>
      </c>
      <c r="J2578" s="1" t="str">
        <f t="shared" ref="J2578:J2609" si="433">HYPERLINK("https://geochem.nrcan.gc.ca/cdogs/content/kwd/kwd020016_e.htm", "Fluid (lake)")</f>
        <v>Fluid (lake)</v>
      </c>
      <c r="K2578" s="1" t="str">
        <f t="shared" ref="K2578:K2609" si="434">HYPERLINK("https://geochem.nrcan.gc.ca/cdogs/content/kwd/kwd080007_e.htm", "Untreated Water")</f>
        <v>Untreated Water</v>
      </c>
      <c r="L2578">
        <v>29</v>
      </c>
      <c r="M2578" t="s">
        <v>43</v>
      </c>
      <c r="N2578">
        <v>538</v>
      </c>
      <c r="O2578">
        <v>40</v>
      </c>
      <c r="P2578">
        <v>6.4</v>
      </c>
      <c r="Q2578">
        <v>2.5000000000000001E-2</v>
      </c>
      <c r="R2578">
        <v>4.7</v>
      </c>
      <c r="S2578">
        <v>1.28</v>
      </c>
      <c r="T2578">
        <v>17</v>
      </c>
    </row>
    <row r="2579" spans="1:20" hidden="1" x14ac:dyDescent="0.3">
      <c r="A2579" t="s">
        <v>9926</v>
      </c>
      <c r="B2579" t="s">
        <v>9927</v>
      </c>
      <c r="C2579" s="1" t="str">
        <f t="shared" si="428"/>
        <v>21:0699</v>
      </c>
      <c r="D2579" s="1" t="str">
        <f t="shared" si="432"/>
        <v>21:0211</v>
      </c>
      <c r="E2579" t="s">
        <v>9928</v>
      </c>
      <c r="F2579" t="s">
        <v>9929</v>
      </c>
      <c r="H2579">
        <v>49.659448400000002</v>
      </c>
      <c r="I2579">
        <v>-92.115375099999994</v>
      </c>
      <c r="J2579" s="1" t="str">
        <f t="shared" si="433"/>
        <v>Fluid (lake)</v>
      </c>
      <c r="K2579" s="1" t="str">
        <f t="shared" si="434"/>
        <v>Untreated Water</v>
      </c>
      <c r="L2579">
        <v>29</v>
      </c>
      <c r="M2579" t="s">
        <v>53</v>
      </c>
      <c r="N2579">
        <v>539</v>
      </c>
      <c r="O2579">
        <v>30</v>
      </c>
      <c r="P2579">
        <v>5.9</v>
      </c>
      <c r="Q2579">
        <v>2.5000000000000001E-2</v>
      </c>
      <c r="R2579">
        <v>4.7</v>
      </c>
      <c r="S2579">
        <v>1.4</v>
      </c>
      <c r="T2579">
        <v>18</v>
      </c>
    </row>
    <row r="2580" spans="1:20" hidden="1" x14ac:dyDescent="0.3">
      <c r="A2580" t="s">
        <v>9930</v>
      </c>
      <c r="B2580" t="s">
        <v>9931</v>
      </c>
      <c r="C2580" s="1" t="str">
        <f t="shared" si="428"/>
        <v>21:0699</v>
      </c>
      <c r="D2580" s="1" t="str">
        <f t="shared" si="432"/>
        <v>21:0211</v>
      </c>
      <c r="E2580" t="s">
        <v>9932</v>
      </c>
      <c r="F2580" t="s">
        <v>9933</v>
      </c>
      <c r="H2580">
        <v>49.643563899999997</v>
      </c>
      <c r="I2580">
        <v>-92.138268299999993</v>
      </c>
      <c r="J2580" s="1" t="str">
        <f t="shared" si="433"/>
        <v>Fluid (lake)</v>
      </c>
      <c r="K2580" s="1" t="str">
        <f t="shared" si="434"/>
        <v>Untreated Water</v>
      </c>
      <c r="L2580">
        <v>29</v>
      </c>
      <c r="M2580" t="s">
        <v>58</v>
      </c>
      <c r="N2580">
        <v>540</v>
      </c>
      <c r="O2580">
        <v>10</v>
      </c>
      <c r="P2580">
        <v>5.4</v>
      </c>
      <c r="Q2580">
        <v>2.5000000000000001E-2</v>
      </c>
      <c r="R2580">
        <v>2.4</v>
      </c>
      <c r="S2580">
        <v>0.72</v>
      </c>
      <c r="T2580">
        <v>5</v>
      </c>
    </row>
    <row r="2581" spans="1:20" hidden="1" x14ac:dyDescent="0.3">
      <c r="A2581" t="s">
        <v>9934</v>
      </c>
      <c r="B2581" t="s">
        <v>9935</v>
      </c>
      <c r="C2581" s="1" t="str">
        <f t="shared" si="428"/>
        <v>21:0699</v>
      </c>
      <c r="D2581" s="1" t="str">
        <f t="shared" si="432"/>
        <v>21:0211</v>
      </c>
      <c r="E2581" t="s">
        <v>9936</v>
      </c>
      <c r="F2581" t="s">
        <v>9937</v>
      </c>
      <c r="H2581">
        <v>49.647587199999997</v>
      </c>
      <c r="I2581">
        <v>-92.194299099999995</v>
      </c>
      <c r="J2581" s="1" t="str">
        <f t="shared" si="433"/>
        <v>Fluid (lake)</v>
      </c>
      <c r="K2581" s="1" t="str">
        <f t="shared" si="434"/>
        <v>Untreated Water</v>
      </c>
      <c r="L2581">
        <v>29</v>
      </c>
      <c r="M2581" t="s">
        <v>63</v>
      </c>
      <c r="N2581">
        <v>541</v>
      </c>
      <c r="O2581">
        <v>10</v>
      </c>
      <c r="P2581">
        <v>5.4</v>
      </c>
      <c r="Q2581">
        <v>2.5000000000000001E-2</v>
      </c>
      <c r="R2581">
        <v>2.2999999999999998</v>
      </c>
      <c r="S2581">
        <v>0.72</v>
      </c>
      <c r="T2581">
        <v>5</v>
      </c>
    </row>
    <row r="2582" spans="1:20" hidden="1" x14ac:dyDescent="0.3">
      <c r="A2582" t="s">
        <v>9938</v>
      </c>
      <c r="B2582" t="s">
        <v>9939</v>
      </c>
      <c r="C2582" s="1" t="str">
        <f t="shared" si="428"/>
        <v>21:0699</v>
      </c>
      <c r="D2582" s="1" t="str">
        <f t="shared" si="432"/>
        <v>21:0211</v>
      </c>
      <c r="E2582" t="s">
        <v>9940</v>
      </c>
      <c r="F2582" t="s">
        <v>9941</v>
      </c>
      <c r="H2582">
        <v>49.6686482</v>
      </c>
      <c r="I2582">
        <v>-92.184845699999997</v>
      </c>
      <c r="J2582" s="1" t="str">
        <f t="shared" si="433"/>
        <v>Fluid (lake)</v>
      </c>
      <c r="K2582" s="1" t="str">
        <f t="shared" si="434"/>
        <v>Untreated Water</v>
      </c>
      <c r="L2582">
        <v>29</v>
      </c>
      <c r="M2582" t="s">
        <v>68</v>
      </c>
      <c r="N2582">
        <v>542</v>
      </c>
      <c r="O2582">
        <v>20</v>
      </c>
      <c r="P2582">
        <v>5.5</v>
      </c>
      <c r="Q2582">
        <v>2.5000000000000001E-2</v>
      </c>
      <c r="R2582">
        <v>1.8</v>
      </c>
      <c r="S2582">
        <v>0.68</v>
      </c>
      <c r="T2582">
        <v>5</v>
      </c>
    </row>
    <row r="2583" spans="1:20" hidden="1" x14ac:dyDescent="0.3">
      <c r="A2583" t="s">
        <v>9942</v>
      </c>
      <c r="B2583" t="s">
        <v>9943</v>
      </c>
      <c r="C2583" s="1" t="str">
        <f t="shared" si="428"/>
        <v>21:0699</v>
      </c>
      <c r="D2583" s="1" t="str">
        <f t="shared" si="432"/>
        <v>21:0211</v>
      </c>
      <c r="E2583" t="s">
        <v>9944</v>
      </c>
      <c r="F2583" t="s">
        <v>9945</v>
      </c>
      <c r="H2583">
        <v>49.676172200000003</v>
      </c>
      <c r="I2583">
        <v>-92.2062873</v>
      </c>
      <c r="J2583" s="1" t="str">
        <f t="shared" si="433"/>
        <v>Fluid (lake)</v>
      </c>
      <c r="K2583" s="1" t="str">
        <f t="shared" si="434"/>
        <v>Untreated Water</v>
      </c>
      <c r="L2583">
        <v>29</v>
      </c>
      <c r="M2583" t="s">
        <v>73</v>
      </c>
      <c r="N2583">
        <v>543</v>
      </c>
      <c r="O2583">
        <v>20</v>
      </c>
      <c r="P2583">
        <v>5.7</v>
      </c>
      <c r="Q2583">
        <v>2.5000000000000001E-2</v>
      </c>
      <c r="R2583">
        <v>3.3</v>
      </c>
      <c r="S2583">
        <v>0.92</v>
      </c>
      <c r="T2583">
        <v>12</v>
      </c>
    </row>
    <row r="2584" spans="1:20" hidden="1" x14ac:dyDescent="0.3">
      <c r="A2584" t="s">
        <v>9946</v>
      </c>
      <c r="B2584" t="s">
        <v>9947</v>
      </c>
      <c r="C2584" s="1" t="str">
        <f t="shared" si="428"/>
        <v>21:0699</v>
      </c>
      <c r="D2584" s="1" t="str">
        <f t="shared" si="432"/>
        <v>21:0211</v>
      </c>
      <c r="E2584" t="s">
        <v>9948</v>
      </c>
      <c r="F2584" t="s">
        <v>9949</v>
      </c>
      <c r="H2584">
        <v>49.678912199999999</v>
      </c>
      <c r="I2584">
        <v>-92.233923899999994</v>
      </c>
      <c r="J2584" s="1" t="str">
        <f t="shared" si="433"/>
        <v>Fluid (lake)</v>
      </c>
      <c r="K2584" s="1" t="str">
        <f t="shared" si="434"/>
        <v>Untreated Water</v>
      </c>
      <c r="L2584">
        <v>29</v>
      </c>
      <c r="M2584" t="s">
        <v>78</v>
      </c>
      <c r="N2584">
        <v>544</v>
      </c>
      <c r="O2584">
        <v>10</v>
      </c>
      <c r="P2584">
        <v>5.3</v>
      </c>
      <c r="Q2584">
        <v>2.5000000000000001E-2</v>
      </c>
      <c r="R2584">
        <v>2</v>
      </c>
      <c r="S2584">
        <v>0.4</v>
      </c>
      <c r="T2584">
        <v>4</v>
      </c>
    </row>
    <row r="2585" spans="1:20" hidden="1" x14ac:dyDescent="0.3">
      <c r="A2585" t="s">
        <v>9950</v>
      </c>
      <c r="B2585" t="s">
        <v>9951</v>
      </c>
      <c r="C2585" s="1" t="str">
        <f t="shared" si="428"/>
        <v>21:0699</v>
      </c>
      <c r="D2585" s="1" t="str">
        <f t="shared" si="432"/>
        <v>21:0211</v>
      </c>
      <c r="E2585" t="s">
        <v>9952</v>
      </c>
      <c r="F2585" t="s">
        <v>9953</v>
      </c>
      <c r="H2585">
        <v>49.685265000000001</v>
      </c>
      <c r="I2585">
        <v>-92.311722200000006</v>
      </c>
      <c r="J2585" s="1" t="str">
        <f t="shared" si="433"/>
        <v>Fluid (lake)</v>
      </c>
      <c r="K2585" s="1" t="str">
        <f t="shared" si="434"/>
        <v>Untreated Water</v>
      </c>
      <c r="L2585">
        <v>29</v>
      </c>
      <c r="M2585" t="s">
        <v>83</v>
      </c>
      <c r="N2585">
        <v>545</v>
      </c>
      <c r="O2585">
        <v>10</v>
      </c>
      <c r="P2585">
        <v>5.7</v>
      </c>
      <c r="Q2585">
        <v>2.5000000000000001E-2</v>
      </c>
      <c r="R2585">
        <v>4.7</v>
      </c>
      <c r="S2585">
        <v>0.6</v>
      </c>
      <c r="T2585">
        <v>15</v>
      </c>
    </row>
    <row r="2586" spans="1:20" hidden="1" x14ac:dyDescent="0.3">
      <c r="A2586" t="s">
        <v>9954</v>
      </c>
      <c r="B2586" t="s">
        <v>9955</v>
      </c>
      <c r="C2586" s="1" t="str">
        <f t="shared" si="428"/>
        <v>21:0699</v>
      </c>
      <c r="D2586" s="1" t="str">
        <f t="shared" si="432"/>
        <v>21:0211</v>
      </c>
      <c r="E2586" t="s">
        <v>9956</v>
      </c>
      <c r="F2586" t="s">
        <v>9957</v>
      </c>
      <c r="H2586">
        <v>49.680059499999999</v>
      </c>
      <c r="I2586">
        <v>-92.375657099999998</v>
      </c>
      <c r="J2586" s="1" t="str">
        <f t="shared" si="433"/>
        <v>Fluid (lake)</v>
      </c>
      <c r="K2586" s="1" t="str">
        <f t="shared" si="434"/>
        <v>Untreated Water</v>
      </c>
      <c r="L2586">
        <v>29</v>
      </c>
      <c r="M2586" t="s">
        <v>88</v>
      </c>
      <c r="N2586">
        <v>546</v>
      </c>
      <c r="O2586">
        <v>10</v>
      </c>
      <c r="P2586">
        <v>6.4</v>
      </c>
      <c r="Q2586">
        <v>2.5000000000000001E-2</v>
      </c>
      <c r="R2586">
        <v>22</v>
      </c>
      <c r="S2586">
        <v>1.48</v>
      </c>
      <c r="T2586">
        <v>64</v>
      </c>
    </row>
    <row r="2587" spans="1:20" hidden="1" x14ac:dyDescent="0.3">
      <c r="A2587" t="s">
        <v>9958</v>
      </c>
      <c r="B2587" t="s">
        <v>9959</v>
      </c>
      <c r="C2587" s="1" t="str">
        <f t="shared" si="428"/>
        <v>21:0699</v>
      </c>
      <c r="D2587" s="1" t="str">
        <f t="shared" si="432"/>
        <v>21:0211</v>
      </c>
      <c r="E2587" t="s">
        <v>9960</v>
      </c>
      <c r="F2587" t="s">
        <v>9961</v>
      </c>
      <c r="H2587">
        <v>49.661271599999999</v>
      </c>
      <c r="I2587">
        <v>-92.382728799999995</v>
      </c>
      <c r="J2587" s="1" t="str">
        <f t="shared" si="433"/>
        <v>Fluid (lake)</v>
      </c>
      <c r="K2587" s="1" t="str">
        <f t="shared" si="434"/>
        <v>Untreated Water</v>
      </c>
      <c r="L2587">
        <v>29</v>
      </c>
      <c r="M2587" t="s">
        <v>93</v>
      </c>
      <c r="N2587">
        <v>547</v>
      </c>
      <c r="O2587">
        <v>10</v>
      </c>
      <c r="P2587">
        <v>6.5</v>
      </c>
      <c r="Q2587">
        <v>2.5000000000000001E-2</v>
      </c>
      <c r="R2587">
        <v>24</v>
      </c>
      <c r="S2587">
        <v>1.48</v>
      </c>
      <c r="T2587">
        <v>68</v>
      </c>
    </row>
    <row r="2588" spans="1:20" hidden="1" x14ac:dyDescent="0.3">
      <c r="A2588" t="s">
        <v>9962</v>
      </c>
      <c r="B2588" t="s">
        <v>9963</v>
      </c>
      <c r="C2588" s="1" t="str">
        <f t="shared" si="428"/>
        <v>21:0699</v>
      </c>
      <c r="D2588" s="1" t="str">
        <f t="shared" si="432"/>
        <v>21:0211</v>
      </c>
      <c r="E2588" t="s">
        <v>9964</v>
      </c>
      <c r="F2588" t="s">
        <v>9965</v>
      </c>
      <c r="H2588">
        <v>49.649451200000001</v>
      </c>
      <c r="I2588">
        <v>-92.401316899999998</v>
      </c>
      <c r="J2588" s="1" t="str">
        <f t="shared" si="433"/>
        <v>Fluid (lake)</v>
      </c>
      <c r="K2588" s="1" t="str">
        <f t="shared" si="434"/>
        <v>Untreated Water</v>
      </c>
      <c r="L2588">
        <v>29</v>
      </c>
      <c r="M2588" t="s">
        <v>98</v>
      </c>
      <c r="N2588">
        <v>548</v>
      </c>
      <c r="O2588">
        <v>10</v>
      </c>
      <c r="P2588">
        <v>6.3</v>
      </c>
      <c r="Q2588">
        <v>2.5000000000000001E-2</v>
      </c>
      <c r="R2588">
        <v>24</v>
      </c>
      <c r="S2588">
        <v>1.4</v>
      </c>
      <c r="T2588">
        <v>73</v>
      </c>
    </row>
    <row r="2589" spans="1:20" hidden="1" x14ac:dyDescent="0.3">
      <c r="A2589" t="s">
        <v>9966</v>
      </c>
      <c r="B2589" t="s">
        <v>9967</v>
      </c>
      <c r="C2589" s="1" t="str">
        <f t="shared" si="428"/>
        <v>21:0699</v>
      </c>
      <c r="D2589" s="1" t="str">
        <f t="shared" si="432"/>
        <v>21:0211</v>
      </c>
      <c r="E2589" t="s">
        <v>9968</v>
      </c>
      <c r="F2589" t="s">
        <v>9969</v>
      </c>
      <c r="H2589">
        <v>49.625461999999999</v>
      </c>
      <c r="I2589">
        <v>-92.440837500000001</v>
      </c>
      <c r="J2589" s="1" t="str">
        <f t="shared" si="433"/>
        <v>Fluid (lake)</v>
      </c>
      <c r="K2589" s="1" t="str">
        <f t="shared" si="434"/>
        <v>Untreated Water</v>
      </c>
      <c r="L2589">
        <v>29</v>
      </c>
      <c r="M2589" t="s">
        <v>103</v>
      </c>
      <c r="N2589">
        <v>549</v>
      </c>
      <c r="O2589">
        <v>10</v>
      </c>
      <c r="P2589">
        <v>6.4</v>
      </c>
      <c r="Q2589">
        <v>2.5000000000000001E-2</v>
      </c>
      <c r="R2589">
        <v>25</v>
      </c>
      <c r="S2589">
        <v>3.88</v>
      </c>
      <c r="T2589">
        <v>84</v>
      </c>
    </row>
    <row r="2590" spans="1:20" hidden="1" x14ac:dyDescent="0.3">
      <c r="A2590" t="s">
        <v>9970</v>
      </c>
      <c r="B2590" t="s">
        <v>9971</v>
      </c>
      <c r="C2590" s="1" t="str">
        <f t="shared" si="428"/>
        <v>21:0699</v>
      </c>
      <c r="D2590" s="1" t="str">
        <f t="shared" si="432"/>
        <v>21:0211</v>
      </c>
      <c r="E2590" t="s">
        <v>9972</v>
      </c>
      <c r="F2590" t="s">
        <v>9973</v>
      </c>
      <c r="H2590">
        <v>49.620091000000002</v>
      </c>
      <c r="I2590">
        <v>-92.408031500000007</v>
      </c>
      <c r="J2590" s="1" t="str">
        <f t="shared" si="433"/>
        <v>Fluid (lake)</v>
      </c>
      <c r="K2590" s="1" t="str">
        <f t="shared" si="434"/>
        <v>Untreated Water</v>
      </c>
      <c r="L2590">
        <v>29</v>
      </c>
      <c r="M2590" t="s">
        <v>108</v>
      </c>
      <c r="N2590">
        <v>550</v>
      </c>
      <c r="O2590">
        <v>10</v>
      </c>
      <c r="P2590">
        <v>6.1</v>
      </c>
      <c r="Q2590">
        <v>2.5000000000000001E-2</v>
      </c>
      <c r="R2590">
        <v>14</v>
      </c>
      <c r="S2590">
        <v>1.08</v>
      </c>
      <c r="T2590">
        <v>45</v>
      </c>
    </row>
    <row r="2591" spans="1:20" hidden="1" x14ac:dyDescent="0.3">
      <c r="A2591" t="s">
        <v>9974</v>
      </c>
      <c r="B2591" t="s">
        <v>9975</v>
      </c>
      <c r="C2591" s="1" t="str">
        <f t="shared" si="428"/>
        <v>21:0699</v>
      </c>
      <c r="D2591" s="1" t="str">
        <f t="shared" si="432"/>
        <v>21:0211</v>
      </c>
      <c r="E2591" t="s">
        <v>9976</v>
      </c>
      <c r="F2591" t="s">
        <v>9977</v>
      </c>
      <c r="H2591">
        <v>49.610798899999999</v>
      </c>
      <c r="I2591">
        <v>-92.357315600000007</v>
      </c>
      <c r="J2591" s="1" t="str">
        <f t="shared" si="433"/>
        <v>Fluid (lake)</v>
      </c>
      <c r="K2591" s="1" t="str">
        <f t="shared" si="434"/>
        <v>Untreated Water</v>
      </c>
      <c r="L2591">
        <v>29</v>
      </c>
      <c r="M2591" t="s">
        <v>113</v>
      </c>
      <c r="N2591">
        <v>551</v>
      </c>
      <c r="O2591">
        <v>30</v>
      </c>
      <c r="P2591">
        <v>6.2</v>
      </c>
      <c r="Q2591">
        <v>2.5000000000000001E-2</v>
      </c>
      <c r="R2591">
        <v>9.8000000000000007</v>
      </c>
      <c r="S2591">
        <v>1.6</v>
      </c>
      <c r="T2591">
        <v>42</v>
      </c>
    </row>
    <row r="2592" spans="1:20" hidden="1" x14ac:dyDescent="0.3">
      <c r="A2592" t="s">
        <v>9978</v>
      </c>
      <c r="B2592" t="s">
        <v>9979</v>
      </c>
      <c r="C2592" s="1" t="str">
        <f t="shared" si="428"/>
        <v>21:0699</v>
      </c>
      <c r="D2592" s="1" t="str">
        <f t="shared" si="432"/>
        <v>21:0211</v>
      </c>
      <c r="E2592" t="s">
        <v>9980</v>
      </c>
      <c r="F2592" t="s">
        <v>9981</v>
      </c>
      <c r="H2592">
        <v>49.629899399999999</v>
      </c>
      <c r="I2592">
        <v>-92.374595400000004</v>
      </c>
      <c r="J2592" s="1" t="str">
        <f t="shared" si="433"/>
        <v>Fluid (lake)</v>
      </c>
      <c r="K2592" s="1" t="str">
        <f t="shared" si="434"/>
        <v>Untreated Water</v>
      </c>
      <c r="L2592">
        <v>30</v>
      </c>
      <c r="M2592" t="s">
        <v>24</v>
      </c>
      <c r="N2592">
        <v>552</v>
      </c>
      <c r="O2592">
        <v>30</v>
      </c>
      <c r="P2592">
        <v>6.9</v>
      </c>
      <c r="Q2592">
        <v>2.5000000000000001E-2</v>
      </c>
      <c r="R2592">
        <v>40</v>
      </c>
      <c r="S2592">
        <v>2.92</v>
      </c>
      <c r="T2592">
        <v>125</v>
      </c>
    </row>
    <row r="2593" spans="1:20" hidden="1" x14ac:dyDescent="0.3">
      <c r="A2593" t="s">
        <v>9982</v>
      </c>
      <c r="B2593" t="s">
        <v>9983</v>
      </c>
      <c r="C2593" s="1" t="str">
        <f t="shared" si="428"/>
        <v>21:0699</v>
      </c>
      <c r="D2593" s="1" t="str">
        <f t="shared" si="432"/>
        <v>21:0211</v>
      </c>
      <c r="E2593" t="s">
        <v>9980</v>
      </c>
      <c r="F2593" t="s">
        <v>9984</v>
      </c>
      <c r="H2593">
        <v>49.629899399999999</v>
      </c>
      <c r="I2593">
        <v>-92.374595400000004</v>
      </c>
      <c r="J2593" s="1" t="str">
        <f t="shared" si="433"/>
        <v>Fluid (lake)</v>
      </c>
      <c r="K2593" s="1" t="str">
        <f t="shared" si="434"/>
        <v>Untreated Water</v>
      </c>
      <c r="L2593">
        <v>30</v>
      </c>
      <c r="M2593" t="s">
        <v>28</v>
      </c>
      <c r="N2593">
        <v>553</v>
      </c>
      <c r="O2593">
        <v>30</v>
      </c>
      <c r="P2593">
        <v>6.8</v>
      </c>
      <c r="Q2593">
        <v>2.5000000000000001E-2</v>
      </c>
      <c r="R2593">
        <v>37</v>
      </c>
      <c r="S2593">
        <v>2.6</v>
      </c>
      <c r="T2593">
        <v>123</v>
      </c>
    </row>
    <row r="2594" spans="1:20" hidden="1" x14ac:dyDescent="0.3">
      <c r="A2594" t="s">
        <v>9985</v>
      </c>
      <c r="B2594" t="s">
        <v>9986</v>
      </c>
      <c r="C2594" s="1" t="str">
        <f t="shared" si="428"/>
        <v>21:0699</v>
      </c>
      <c r="D2594" s="1" t="str">
        <f t="shared" si="432"/>
        <v>21:0211</v>
      </c>
      <c r="E2594" t="s">
        <v>9987</v>
      </c>
      <c r="F2594" t="s">
        <v>9988</v>
      </c>
      <c r="H2594">
        <v>49.646962299999998</v>
      </c>
      <c r="I2594">
        <v>-92.353279499999999</v>
      </c>
      <c r="J2594" s="1" t="str">
        <f t="shared" si="433"/>
        <v>Fluid (lake)</v>
      </c>
      <c r="K2594" s="1" t="str">
        <f t="shared" si="434"/>
        <v>Untreated Water</v>
      </c>
      <c r="L2594">
        <v>30</v>
      </c>
      <c r="M2594" t="s">
        <v>33</v>
      </c>
      <c r="N2594">
        <v>554</v>
      </c>
      <c r="O2594">
        <v>30</v>
      </c>
      <c r="P2594">
        <v>6</v>
      </c>
      <c r="Q2594">
        <v>2.5000000000000001E-2</v>
      </c>
      <c r="R2594">
        <v>6</v>
      </c>
      <c r="S2594">
        <v>1</v>
      </c>
      <c r="T2594">
        <v>24</v>
      </c>
    </row>
    <row r="2595" spans="1:20" hidden="1" x14ac:dyDescent="0.3">
      <c r="A2595" t="s">
        <v>9989</v>
      </c>
      <c r="B2595" t="s">
        <v>9990</v>
      </c>
      <c r="C2595" s="1" t="str">
        <f t="shared" si="428"/>
        <v>21:0699</v>
      </c>
      <c r="D2595" s="1" t="str">
        <f t="shared" si="432"/>
        <v>21:0211</v>
      </c>
      <c r="E2595" t="s">
        <v>9991</v>
      </c>
      <c r="F2595" t="s">
        <v>9992</v>
      </c>
      <c r="H2595">
        <v>49.667009299999997</v>
      </c>
      <c r="I2595">
        <v>-92.341705599999997</v>
      </c>
      <c r="J2595" s="1" t="str">
        <f t="shared" si="433"/>
        <v>Fluid (lake)</v>
      </c>
      <c r="K2595" s="1" t="str">
        <f t="shared" si="434"/>
        <v>Untreated Water</v>
      </c>
      <c r="L2595">
        <v>30</v>
      </c>
      <c r="M2595" t="s">
        <v>38</v>
      </c>
      <c r="N2595">
        <v>555</v>
      </c>
      <c r="O2595">
        <v>30</v>
      </c>
      <c r="P2595">
        <v>6.1</v>
      </c>
      <c r="Q2595">
        <v>2.5000000000000001E-2</v>
      </c>
      <c r="R2595">
        <v>17</v>
      </c>
      <c r="S2595">
        <v>0.06</v>
      </c>
      <c r="T2595">
        <v>41</v>
      </c>
    </row>
    <row r="2596" spans="1:20" hidden="1" x14ac:dyDescent="0.3">
      <c r="A2596" t="s">
        <v>9993</v>
      </c>
      <c r="B2596" t="s">
        <v>9994</v>
      </c>
      <c r="C2596" s="1" t="str">
        <f t="shared" si="428"/>
        <v>21:0699</v>
      </c>
      <c r="D2596" s="1" t="str">
        <f t="shared" si="432"/>
        <v>21:0211</v>
      </c>
      <c r="E2596" t="s">
        <v>9995</v>
      </c>
      <c r="F2596" t="s">
        <v>9996</v>
      </c>
      <c r="H2596">
        <v>49.652314699999998</v>
      </c>
      <c r="I2596">
        <v>-92.284548299999997</v>
      </c>
      <c r="J2596" s="1" t="str">
        <f t="shared" si="433"/>
        <v>Fluid (lake)</v>
      </c>
      <c r="K2596" s="1" t="str">
        <f t="shared" si="434"/>
        <v>Untreated Water</v>
      </c>
      <c r="L2596">
        <v>30</v>
      </c>
      <c r="M2596" t="s">
        <v>43</v>
      </c>
      <c r="N2596">
        <v>556</v>
      </c>
      <c r="O2596">
        <v>40</v>
      </c>
      <c r="P2596">
        <v>5.9</v>
      </c>
      <c r="Q2596">
        <v>2.5000000000000001E-2</v>
      </c>
      <c r="R2596">
        <v>6.3</v>
      </c>
      <c r="S2596">
        <v>1</v>
      </c>
      <c r="T2596">
        <v>22</v>
      </c>
    </row>
    <row r="2597" spans="1:20" hidden="1" x14ac:dyDescent="0.3">
      <c r="A2597" t="s">
        <v>9997</v>
      </c>
      <c r="B2597" t="s">
        <v>9998</v>
      </c>
      <c r="C2597" s="1" t="str">
        <f t="shared" si="428"/>
        <v>21:0699</v>
      </c>
      <c r="D2597" s="1" t="str">
        <f t="shared" si="432"/>
        <v>21:0211</v>
      </c>
      <c r="E2597" t="s">
        <v>9999</v>
      </c>
      <c r="F2597" t="s">
        <v>10000</v>
      </c>
      <c r="H2597">
        <v>49.635213299999997</v>
      </c>
      <c r="I2597">
        <v>-92.309325700000002</v>
      </c>
      <c r="J2597" s="1" t="str">
        <f t="shared" si="433"/>
        <v>Fluid (lake)</v>
      </c>
      <c r="K2597" s="1" t="str">
        <f t="shared" si="434"/>
        <v>Untreated Water</v>
      </c>
      <c r="L2597">
        <v>30</v>
      </c>
      <c r="M2597" t="s">
        <v>53</v>
      </c>
      <c r="N2597">
        <v>557</v>
      </c>
      <c r="O2597">
        <v>40</v>
      </c>
      <c r="P2597">
        <v>5.8</v>
      </c>
      <c r="Q2597">
        <v>2.5000000000000001E-2</v>
      </c>
      <c r="R2597">
        <v>6.3</v>
      </c>
      <c r="S2597">
        <v>0.92</v>
      </c>
      <c r="T2597">
        <v>23</v>
      </c>
    </row>
    <row r="2598" spans="1:20" hidden="1" x14ac:dyDescent="0.3">
      <c r="A2598" t="s">
        <v>10001</v>
      </c>
      <c r="B2598" t="s">
        <v>10002</v>
      </c>
      <c r="C2598" s="1" t="str">
        <f t="shared" si="428"/>
        <v>21:0699</v>
      </c>
      <c r="D2598" s="1" t="str">
        <f t="shared" si="432"/>
        <v>21:0211</v>
      </c>
      <c r="E2598" t="s">
        <v>10003</v>
      </c>
      <c r="F2598" t="s">
        <v>10004</v>
      </c>
      <c r="H2598">
        <v>49.6252925</v>
      </c>
      <c r="I2598">
        <v>-92.187993700000007</v>
      </c>
      <c r="J2598" s="1" t="str">
        <f t="shared" si="433"/>
        <v>Fluid (lake)</v>
      </c>
      <c r="K2598" s="1" t="str">
        <f t="shared" si="434"/>
        <v>Untreated Water</v>
      </c>
      <c r="L2598">
        <v>30</v>
      </c>
      <c r="M2598" t="s">
        <v>58</v>
      </c>
      <c r="N2598">
        <v>558</v>
      </c>
      <c r="O2598">
        <v>30</v>
      </c>
      <c r="P2598">
        <v>5.6</v>
      </c>
      <c r="Q2598">
        <v>2.5000000000000001E-2</v>
      </c>
      <c r="R2598">
        <v>2.7</v>
      </c>
      <c r="S2598">
        <v>0.68</v>
      </c>
      <c r="T2598">
        <v>7</v>
      </c>
    </row>
    <row r="2599" spans="1:20" hidden="1" x14ac:dyDescent="0.3">
      <c r="A2599" t="s">
        <v>10005</v>
      </c>
      <c r="B2599" t="s">
        <v>10006</v>
      </c>
      <c r="C2599" s="1" t="str">
        <f t="shared" si="428"/>
        <v>21:0699</v>
      </c>
      <c r="D2599" s="1" t="str">
        <f t="shared" si="432"/>
        <v>21:0211</v>
      </c>
      <c r="E2599" t="s">
        <v>10007</v>
      </c>
      <c r="F2599" t="s">
        <v>10008</v>
      </c>
      <c r="H2599">
        <v>49.603917000000003</v>
      </c>
      <c r="I2599">
        <v>-92.114014800000007</v>
      </c>
      <c r="J2599" s="1" t="str">
        <f t="shared" si="433"/>
        <v>Fluid (lake)</v>
      </c>
      <c r="K2599" s="1" t="str">
        <f t="shared" si="434"/>
        <v>Untreated Water</v>
      </c>
      <c r="L2599">
        <v>30</v>
      </c>
      <c r="M2599" t="s">
        <v>63</v>
      </c>
      <c r="N2599">
        <v>559</v>
      </c>
      <c r="O2599">
        <v>30</v>
      </c>
      <c r="P2599">
        <v>5.7</v>
      </c>
      <c r="Q2599">
        <v>2.5000000000000001E-2</v>
      </c>
      <c r="R2599">
        <v>5</v>
      </c>
      <c r="S2599">
        <v>0.8</v>
      </c>
      <c r="T2599">
        <v>14</v>
      </c>
    </row>
    <row r="2600" spans="1:20" hidden="1" x14ac:dyDescent="0.3">
      <c r="A2600" t="s">
        <v>10009</v>
      </c>
      <c r="B2600" t="s">
        <v>10010</v>
      </c>
      <c r="C2600" s="1" t="str">
        <f t="shared" si="428"/>
        <v>21:0699</v>
      </c>
      <c r="D2600" s="1" t="str">
        <f t="shared" si="432"/>
        <v>21:0211</v>
      </c>
      <c r="E2600" t="s">
        <v>10011</v>
      </c>
      <c r="F2600" t="s">
        <v>10012</v>
      </c>
      <c r="H2600">
        <v>49.6083924</v>
      </c>
      <c r="I2600">
        <v>-92.084354700000006</v>
      </c>
      <c r="J2600" s="1" t="str">
        <f t="shared" si="433"/>
        <v>Fluid (lake)</v>
      </c>
      <c r="K2600" s="1" t="str">
        <f t="shared" si="434"/>
        <v>Untreated Water</v>
      </c>
      <c r="L2600">
        <v>30</v>
      </c>
      <c r="M2600" t="s">
        <v>68</v>
      </c>
      <c r="N2600">
        <v>560</v>
      </c>
      <c r="O2600">
        <v>30</v>
      </c>
      <c r="P2600">
        <v>5.4</v>
      </c>
      <c r="Q2600">
        <v>2.5000000000000001E-2</v>
      </c>
      <c r="R2600">
        <v>1.5</v>
      </c>
      <c r="S2600">
        <v>0.52</v>
      </c>
      <c r="T2600">
        <v>4</v>
      </c>
    </row>
    <row r="2601" spans="1:20" hidden="1" x14ac:dyDescent="0.3">
      <c r="A2601" t="s">
        <v>10013</v>
      </c>
      <c r="B2601" t="s">
        <v>10014</v>
      </c>
      <c r="C2601" s="1" t="str">
        <f t="shared" si="428"/>
        <v>21:0699</v>
      </c>
      <c r="D2601" s="1" t="str">
        <f t="shared" si="432"/>
        <v>21:0211</v>
      </c>
      <c r="E2601" t="s">
        <v>10015</v>
      </c>
      <c r="F2601" t="s">
        <v>10016</v>
      </c>
      <c r="H2601">
        <v>49.608373899999997</v>
      </c>
      <c r="I2601">
        <v>-92.044173000000001</v>
      </c>
      <c r="J2601" s="1" t="str">
        <f t="shared" si="433"/>
        <v>Fluid (lake)</v>
      </c>
      <c r="K2601" s="1" t="str">
        <f t="shared" si="434"/>
        <v>Untreated Water</v>
      </c>
      <c r="L2601">
        <v>30</v>
      </c>
      <c r="M2601" t="s">
        <v>73</v>
      </c>
      <c r="N2601">
        <v>561</v>
      </c>
      <c r="O2601">
        <v>60</v>
      </c>
      <c r="P2601">
        <v>6</v>
      </c>
      <c r="Q2601">
        <v>0.33</v>
      </c>
      <c r="R2601">
        <v>6.7</v>
      </c>
      <c r="S2601">
        <v>1.6</v>
      </c>
      <c r="T2601">
        <v>30</v>
      </c>
    </row>
    <row r="2602" spans="1:20" hidden="1" x14ac:dyDescent="0.3">
      <c r="A2602" t="s">
        <v>10017</v>
      </c>
      <c r="B2602" t="s">
        <v>10018</v>
      </c>
      <c r="C2602" s="1" t="str">
        <f t="shared" si="428"/>
        <v>21:0699</v>
      </c>
      <c r="D2602" s="1" t="str">
        <f t="shared" si="432"/>
        <v>21:0211</v>
      </c>
      <c r="E2602" t="s">
        <v>10019</v>
      </c>
      <c r="F2602" t="s">
        <v>10020</v>
      </c>
      <c r="H2602">
        <v>49.625647299999997</v>
      </c>
      <c r="I2602">
        <v>-92.002877299999994</v>
      </c>
      <c r="J2602" s="1" t="str">
        <f t="shared" si="433"/>
        <v>Fluid (lake)</v>
      </c>
      <c r="K2602" s="1" t="str">
        <f t="shared" si="434"/>
        <v>Untreated Water</v>
      </c>
      <c r="L2602">
        <v>30</v>
      </c>
      <c r="M2602" t="s">
        <v>78</v>
      </c>
      <c r="N2602">
        <v>562</v>
      </c>
      <c r="O2602">
        <v>40</v>
      </c>
      <c r="P2602">
        <v>5.8</v>
      </c>
      <c r="Q2602">
        <v>0.32</v>
      </c>
      <c r="R2602">
        <v>3.3</v>
      </c>
      <c r="S2602">
        <v>1</v>
      </c>
      <c r="T2602">
        <v>12</v>
      </c>
    </row>
    <row r="2603" spans="1:20" hidden="1" x14ac:dyDescent="0.3">
      <c r="A2603" t="s">
        <v>10021</v>
      </c>
      <c r="B2603" t="s">
        <v>10022</v>
      </c>
      <c r="C2603" s="1" t="str">
        <f t="shared" si="428"/>
        <v>21:0699</v>
      </c>
      <c r="D2603" s="1" t="str">
        <f t="shared" si="432"/>
        <v>21:0211</v>
      </c>
      <c r="E2603" t="s">
        <v>10023</v>
      </c>
      <c r="F2603" t="s">
        <v>10024</v>
      </c>
      <c r="H2603">
        <v>49.600798699999999</v>
      </c>
      <c r="I2603">
        <v>-92.002401300000002</v>
      </c>
      <c r="J2603" s="1" t="str">
        <f t="shared" si="433"/>
        <v>Fluid (lake)</v>
      </c>
      <c r="K2603" s="1" t="str">
        <f t="shared" si="434"/>
        <v>Untreated Water</v>
      </c>
      <c r="L2603">
        <v>30</v>
      </c>
      <c r="M2603" t="s">
        <v>83</v>
      </c>
      <c r="N2603">
        <v>563</v>
      </c>
      <c r="O2603">
        <v>50</v>
      </c>
      <c r="P2603">
        <v>5.9</v>
      </c>
      <c r="Q2603">
        <v>0.47</v>
      </c>
      <c r="R2603">
        <v>5.7</v>
      </c>
      <c r="S2603">
        <v>1.48</v>
      </c>
      <c r="T2603">
        <v>26</v>
      </c>
    </row>
    <row r="2604" spans="1:20" hidden="1" x14ac:dyDescent="0.3">
      <c r="A2604" t="s">
        <v>10025</v>
      </c>
      <c r="B2604" t="s">
        <v>10026</v>
      </c>
      <c r="C2604" s="1" t="str">
        <f t="shared" si="428"/>
        <v>21:0699</v>
      </c>
      <c r="D2604" s="1" t="str">
        <f t="shared" si="432"/>
        <v>21:0211</v>
      </c>
      <c r="E2604" t="s">
        <v>10027</v>
      </c>
      <c r="F2604" t="s">
        <v>10028</v>
      </c>
      <c r="H2604">
        <v>49.566444500000003</v>
      </c>
      <c r="I2604">
        <v>-92.061310700000007</v>
      </c>
      <c r="J2604" s="1" t="str">
        <f t="shared" si="433"/>
        <v>Fluid (lake)</v>
      </c>
      <c r="K2604" s="1" t="str">
        <f t="shared" si="434"/>
        <v>Untreated Water</v>
      </c>
      <c r="L2604">
        <v>30</v>
      </c>
      <c r="M2604" t="s">
        <v>88</v>
      </c>
      <c r="N2604">
        <v>564</v>
      </c>
      <c r="O2604">
        <v>40</v>
      </c>
      <c r="P2604">
        <v>5.8</v>
      </c>
      <c r="Q2604">
        <v>0.28999999999999998</v>
      </c>
      <c r="R2604">
        <v>5.3</v>
      </c>
      <c r="S2604">
        <v>1.04</v>
      </c>
      <c r="T2604">
        <v>14</v>
      </c>
    </row>
    <row r="2605" spans="1:20" hidden="1" x14ac:dyDescent="0.3">
      <c r="A2605" t="s">
        <v>10029</v>
      </c>
      <c r="B2605" t="s">
        <v>10030</v>
      </c>
      <c r="C2605" s="1" t="str">
        <f t="shared" si="428"/>
        <v>21:0699</v>
      </c>
      <c r="D2605" s="1" t="str">
        <f t="shared" si="432"/>
        <v>21:0211</v>
      </c>
      <c r="E2605" t="s">
        <v>10031</v>
      </c>
      <c r="F2605" t="s">
        <v>10032</v>
      </c>
      <c r="H2605">
        <v>49.548621699999998</v>
      </c>
      <c r="I2605">
        <v>-92.030366799999996</v>
      </c>
      <c r="J2605" s="1" t="str">
        <f t="shared" si="433"/>
        <v>Fluid (lake)</v>
      </c>
      <c r="K2605" s="1" t="str">
        <f t="shared" si="434"/>
        <v>Untreated Water</v>
      </c>
      <c r="L2605">
        <v>30</v>
      </c>
      <c r="M2605" t="s">
        <v>93</v>
      </c>
      <c r="N2605">
        <v>565</v>
      </c>
      <c r="O2605">
        <v>30</v>
      </c>
      <c r="P2605">
        <v>5.6</v>
      </c>
      <c r="Q2605">
        <v>2.5000000000000001E-2</v>
      </c>
      <c r="R2605">
        <v>3.7</v>
      </c>
      <c r="S2605">
        <v>0.84</v>
      </c>
      <c r="T2605">
        <v>7</v>
      </c>
    </row>
    <row r="2606" spans="1:20" hidden="1" x14ac:dyDescent="0.3">
      <c r="A2606" t="s">
        <v>10033</v>
      </c>
      <c r="B2606" t="s">
        <v>10034</v>
      </c>
      <c r="C2606" s="1" t="str">
        <f t="shared" si="428"/>
        <v>21:0699</v>
      </c>
      <c r="D2606" s="1" t="str">
        <f t="shared" si="432"/>
        <v>21:0211</v>
      </c>
      <c r="E2606" t="s">
        <v>10035</v>
      </c>
      <c r="F2606" t="s">
        <v>10036</v>
      </c>
      <c r="H2606">
        <v>49.521602899999998</v>
      </c>
      <c r="I2606">
        <v>-92.032876599999994</v>
      </c>
      <c r="J2606" s="1" t="str">
        <f t="shared" si="433"/>
        <v>Fluid (lake)</v>
      </c>
      <c r="K2606" s="1" t="str">
        <f t="shared" si="434"/>
        <v>Untreated Water</v>
      </c>
      <c r="L2606">
        <v>30</v>
      </c>
      <c r="M2606" t="s">
        <v>98</v>
      </c>
      <c r="N2606">
        <v>566</v>
      </c>
      <c r="O2606">
        <v>30</v>
      </c>
      <c r="P2606">
        <v>5.8</v>
      </c>
      <c r="Q2606">
        <v>2.5000000000000001E-2</v>
      </c>
      <c r="R2606">
        <v>6</v>
      </c>
      <c r="S2606">
        <v>0.88</v>
      </c>
      <c r="T2606">
        <v>15</v>
      </c>
    </row>
    <row r="2607" spans="1:20" hidden="1" x14ac:dyDescent="0.3">
      <c r="A2607" t="s">
        <v>10037</v>
      </c>
      <c r="B2607" t="s">
        <v>10038</v>
      </c>
      <c r="C2607" s="1" t="str">
        <f t="shared" si="428"/>
        <v>21:0699</v>
      </c>
      <c r="D2607" s="1" t="str">
        <f t="shared" si="432"/>
        <v>21:0211</v>
      </c>
      <c r="E2607" t="s">
        <v>10039</v>
      </c>
      <c r="F2607" t="s">
        <v>10040</v>
      </c>
      <c r="H2607">
        <v>49.496239299999999</v>
      </c>
      <c r="I2607">
        <v>-92.085466400000001</v>
      </c>
      <c r="J2607" s="1" t="str">
        <f t="shared" si="433"/>
        <v>Fluid (lake)</v>
      </c>
      <c r="K2607" s="1" t="str">
        <f t="shared" si="434"/>
        <v>Untreated Water</v>
      </c>
      <c r="L2607">
        <v>30</v>
      </c>
      <c r="M2607" t="s">
        <v>103</v>
      </c>
      <c r="N2607">
        <v>567</v>
      </c>
      <c r="O2607">
        <v>30</v>
      </c>
      <c r="P2607">
        <v>5.7</v>
      </c>
      <c r="Q2607">
        <v>2.5000000000000001E-2</v>
      </c>
      <c r="R2607">
        <v>4</v>
      </c>
      <c r="S2607">
        <v>0.72</v>
      </c>
      <c r="T2607">
        <v>11</v>
      </c>
    </row>
    <row r="2608" spans="1:20" hidden="1" x14ac:dyDescent="0.3">
      <c r="A2608" t="s">
        <v>10041</v>
      </c>
      <c r="B2608" t="s">
        <v>10042</v>
      </c>
      <c r="C2608" s="1" t="str">
        <f t="shared" si="428"/>
        <v>21:0699</v>
      </c>
      <c r="D2608" s="1" t="str">
        <f t="shared" si="432"/>
        <v>21:0211</v>
      </c>
      <c r="E2608" t="s">
        <v>10043</v>
      </c>
      <c r="F2608" t="s">
        <v>10044</v>
      </c>
      <c r="H2608">
        <v>49.528219</v>
      </c>
      <c r="I2608">
        <v>-92.136913800000002</v>
      </c>
      <c r="J2608" s="1" t="str">
        <f t="shared" si="433"/>
        <v>Fluid (lake)</v>
      </c>
      <c r="K2608" s="1" t="str">
        <f t="shared" si="434"/>
        <v>Untreated Water</v>
      </c>
      <c r="L2608">
        <v>30</v>
      </c>
      <c r="M2608" t="s">
        <v>108</v>
      </c>
      <c r="N2608">
        <v>568</v>
      </c>
      <c r="O2608">
        <v>30</v>
      </c>
      <c r="P2608">
        <v>5.3</v>
      </c>
      <c r="Q2608">
        <v>2.5000000000000001E-2</v>
      </c>
      <c r="R2608">
        <v>2.6</v>
      </c>
      <c r="S2608">
        <v>0.64</v>
      </c>
      <c r="T2608">
        <v>4</v>
      </c>
    </row>
    <row r="2609" spans="1:20" hidden="1" x14ac:dyDescent="0.3">
      <c r="A2609" t="s">
        <v>10045</v>
      </c>
      <c r="B2609" t="s">
        <v>10046</v>
      </c>
      <c r="C2609" s="1" t="str">
        <f t="shared" si="428"/>
        <v>21:0699</v>
      </c>
      <c r="D2609" s="1" t="str">
        <f t="shared" si="432"/>
        <v>21:0211</v>
      </c>
      <c r="E2609" t="s">
        <v>10047</v>
      </c>
      <c r="F2609" t="s">
        <v>10048</v>
      </c>
      <c r="H2609">
        <v>49.5295135</v>
      </c>
      <c r="I2609">
        <v>-92.176317800000007</v>
      </c>
      <c r="J2609" s="1" t="str">
        <f t="shared" si="433"/>
        <v>Fluid (lake)</v>
      </c>
      <c r="K2609" s="1" t="str">
        <f t="shared" si="434"/>
        <v>Untreated Water</v>
      </c>
      <c r="L2609">
        <v>30</v>
      </c>
      <c r="M2609" t="s">
        <v>113</v>
      </c>
      <c r="N2609">
        <v>569</v>
      </c>
      <c r="O2609">
        <v>20</v>
      </c>
      <c r="P2609">
        <v>5.4</v>
      </c>
      <c r="Q2609">
        <v>2.5000000000000001E-2</v>
      </c>
      <c r="R2609">
        <v>2.8</v>
      </c>
      <c r="S2609">
        <v>0.8</v>
      </c>
      <c r="T2609">
        <v>5</v>
      </c>
    </row>
    <row r="2610" spans="1:20" hidden="1" x14ac:dyDescent="0.3">
      <c r="A2610" t="s">
        <v>10049</v>
      </c>
      <c r="B2610" t="s">
        <v>10050</v>
      </c>
      <c r="C2610" s="1" t="str">
        <f t="shared" si="428"/>
        <v>21:0699</v>
      </c>
      <c r="D2610" s="1" t="str">
        <f>HYPERLINK("https://geochem.nrcan.gc.ca/cdogs/content/svy/svy_e.htm", "")</f>
        <v/>
      </c>
      <c r="G2610" s="1" t="str">
        <f>HYPERLINK("https://geochem.nrcan.gc.ca/cdogs/content/cr_/cr_00080_e.htm", "80")</f>
        <v>80</v>
      </c>
      <c r="J2610" t="s">
        <v>46</v>
      </c>
      <c r="K2610" t="s">
        <v>47</v>
      </c>
      <c r="L2610">
        <v>30</v>
      </c>
      <c r="M2610" t="s">
        <v>48</v>
      </c>
      <c r="N2610">
        <v>570</v>
      </c>
      <c r="O2610">
        <v>50</v>
      </c>
      <c r="P2610">
        <v>6.2</v>
      </c>
      <c r="Q2610">
        <v>0.2</v>
      </c>
      <c r="R2610">
        <v>9.8000000000000007</v>
      </c>
      <c r="S2610">
        <v>2.4</v>
      </c>
      <c r="T2610">
        <v>41</v>
      </c>
    </row>
    <row r="2611" spans="1:20" hidden="1" x14ac:dyDescent="0.3">
      <c r="A2611" t="s">
        <v>10051</v>
      </c>
      <c r="B2611" t="s">
        <v>10052</v>
      </c>
      <c r="C2611" s="1" t="str">
        <f t="shared" si="428"/>
        <v>21:0699</v>
      </c>
      <c r="D2611" s="1" t="str">
        <f t="shared" ref="D2611:D2623" si="435">HYPERLINK("https://geochem.nrcan.gc.ca/cdogs/content/svy/svy210211_e.htm", "21:0211")</f>
        <v>21:0211</v>
      </c>
      <c r="E2611" t="s">
        <v>10053</v>
      </c>
      <c r="F2611" t="s">
        <v>10054</v>
      </c>
      <c r="H2611">
        <v>49.5617339</v>
      </c>
      <c r="I2611">
        <v>-92.174115900000004</v>
      </c>
      <c r="J2611" s="1" t="str">
        <f t="shared" ref="J2611:J2623" si="436">HYPERLINK("https://geochem.nrcan.gc.ca/cdogs/content/kwd/kwd020016_e.htm", "Fluid (lake)")</f>
        <v>Fluid (lake)</v>
      </c>
      <c r="K2611" s="1" t="str">
        <f t="shared" ref="K2611:K2623" si="437">HYPERLINK("https://geochem.nrcan.gc.ca/cdogs/content/kwd/kwd080007_e.htm", "Untreated Water")</f>
        <v>Untreated Water</v>
      </c>
      <c r="L2611">
        <v>31</v>
      </c>
      <c r="M2611" t="s">
        <v>24</v>
      </c>
      <c r="N2611">
        <v>571</v>
      </c>
      <c r="O2611">
        <v>30</v>
      </c>
      <c r="P2611">
        <v>5.5</v>
      </c>
      <c r="Q2611">
        <v>2.5000000000000001E-2</v>
      </c>
      <c r="R2611">
        <v>3.2</v>
      </c>
      <c r="S2611">
        <v>0.8</v>
      </c>
      <c r="T2611">
        <v>6</v>
      </c>
    </row>
    <row r="2612" spans="1:20" hidden="1" x14ac:dyDescent="0.3">
      <c r="A2612" t="s">
        <v>10055</v>
      </c>
      <c r="B2612" t="s">
        <v>10056</v>
      </c>
      <c r="C2612" s="1" t="str">
        <f t="shared" si="428"/>
        <v>21:0699</v>
      </c>
      <c r="D2612" s="1" t="str">
        <f t="shared" si="435"/>
        <v>21:0211</v>
      </c>
      <c r="E2612" t="s">
        <v>10053</v>
      </c>
      <c r="F2612" t="s">
        <v>10057</v>
      </c>
      <c r="H2612">
        <v>49.5617339</v>
      </c>
      <c r="I2612">
        <v>-92.174115900000004</v>
      </c>
      <c r="J2612" s="1" t="str">
        <f t="shared" si="436"/>
        <v>Fluid (lake)</v>
      </c>
      <c r="K2612" s="1" t="str">
        <f t="shared" si="437"/>
        <v>Untreated Water</v>
      </c>
      <c r="L2612">
        <v>31</v>
      </c>
      <c r="M2612" t="s">
        <v>28</v>
      </c>
      <c r="N2612">
        <v>572</v>
      </c>
      <c r="O2612">
        <v>30</v>
      </c>
      <c r="P2612">
        <v>5.4</v>
      </c>
      <c r="Q2612">
        <v>2.5000000000000001E-2</v>
      </c>
      <c r="R2612">
        <v>3</v>
      </c>
      <c r="S2612">
        <v>0.84</v>
      </c>
      <c r="T2612">
        <v>5</v>
      </c>
    </row>
    <row r="2613" spans="1:20" hidden="1" x14ac:dyDescent="0.3">
      <c r="A2613" t="s">
        <v>10058</v>
      </c>
      <c r="B2613" t="s">
        <v>10059</v>
      </c>
      <c r="C2613" s="1" t="str">
        <f t="shared" si="428"/>
        <v>21:0699</v>
      </c>
      <c r="D2613" s="1" t="str">
        <f t="shared" si="435"/>
        <v>21:0211</v>
      </c>
      <c r="E2613" t="s">
        <v>10060</v>
      </c>
      <c r="F2613" t="s">
        <v>10061</v>
      </c>
      <c r="H2613">
        <v>49.5348726</v>
      </c>
      <c r="I2613">
        <v>-92.226326499999999</v>
      </c>
      <c r="J2613" s="1" t="str">
        <f t="shared" si="436"/>
        <v>Fluid (lake)</v>
      </c>
      <c r="K2613" s="1" t="str">
        <f t="shared" si="437"/>
        <v>Untreated Water</v>
      </c>
      <c r="L2613">
        <v>31</v>
      </c>
      <c r="M2613" t="s">
        <v>33</v>
      </c>
      <c r="N2613">
        <v>573</v>
      </c>
      <c r="O2613">
        <v>20</v>
      </c>
      <c r="P2613">
        <v>5.2</v>
      </c>
      <c r="Q2613">
        <v>2.5000000000000001E-2</v>
      </c>
      <c r="R2613">
        <v>2.5</v>
      </c>
      <c r="S2613">
        <v>0.92</v>
      </c>
      <c r="T2613">
        <v>3</v>
      </c>
    </row>
    <row r="2614" spans="1:20" hidden="1" x14ac:dyDescent="0.3">
      <c r="A2614" t="s">
        <v>10062</v>
      </c>
      <c r="B2614" t="s">
        <v>10063</v>
      </c>
      <c r="C2614" s="1" t="str">
        <f t="shared" si="428"/>
        <v>21:0699</v>
      </c>
      <c r="D2614" s="1" t="str">
        <f t="shared" si="435"/>
        <v>21:0211</v>
      </c>
      <c r="E2614" t="s">
        <v>10064</v>
      </c>
      <c r="F2614" t="s">
        <v>10065</v>
      </c>
      <c r="H2614">
        <v>49.504945900000003</v>
      </c>
      <c r="I2614">
        <v>-92.266384599999995</v>
      </c>
      <c r="J2614" s="1" t="str">
        <f t="shared" si="436"/>
        <v>Fluid (lake)</v>
      </c>
      <c r="K2614" s="1" t="str">
        <f t="shared" si="437"/>
        <v>Untreated Water</v>
      </c>
      <c r="L2614">
        <v>31</v>
      </c>
      <c r="M2614" t="s">
        <v>38</v>
      </c>
      <c r="N2614">
        <v>574</v>
      </c>
      <c r="O2614">
        <v>30</v>
      </c>
      <c r="P2614">
        <v>5.4</v>
      </c>
      <c r="Q2614">
        <v>2.5000000000000001E-2</v>
      </c>
      <c r="R2614">
        <v>3</v>
      </c>
      <c r="S2614">
        <v>0.92</v>
      </c>
      <c r="T2614">
        <v>4</v>
      </c>
    </row>
    <row r="2615" spans="1:20" hidden="1" x14ac:dyDescent="0.3">
      <c r="A2615" t="s">
        <v>10066</v>
      </c>
      <c r="B2615" t="s">
        <v>10067</v>
      </c>
      <c r="C2615" s="1" t="str">
        <f t="shared" si="428"/>
        <v>21:0699</v>
      </c>
      <c r="D2615" s="1" t="str">
        <f t="shared" si="435"/>
        <v>21:0211</v>
      </c>
      <c r="E2615" t="s">
        <v>10068</v>
      </c>
      <c r="F2615" t="s">
        <v>10069</v>
      </c>
      <c r="H2615">
        <v>49.527302300000002</v>
      </c>
      <c r="I2615">
        <v>-92.329129600000002</v>
      </c>
      <c r="J2615" s="1" t="str">
        <f t="shared" si="436"/>
        <v>Fluid (lake)</v>
      </c>
      <c r="K2615" s="1" t="str">
        <f t="shared" si="437"/>
        <v>Untreated Water</v>
      </c>
      <c r="L2615">
        <v>31</v>
      </c>
      <c r="M2615" t="s">
        <v>43</v>
      </c>
      <c r="N2615">
        <v>575</v>
      </c>
      <c r="O2615">
        <v>20</v>
      </c>
      <c r="P2615">
        <v>5.8</v>
      </c>
      <c r="Q2615">
        <v>2.5000000000000001E-2</v>
      </c>
      <c r="R2615">
        <v>7.5</v>
      </c>
      <c r="S2615">
        <v>0.88</v>
      </c>
      <c r="T2615">
        <v>16</v>
      </c>
    </row>
    <row r="2616" spans="1:20" hidden="1" x14ac:dyDescent="0.3">
      <c r="A2616" t="s">
        <v>10070</v>
      </c>
      <c r="B2616" t="s">
        <v>10071</v>
      </c>
      <c r="C2616" s="1" t="str">
        <f t="shared" si="428"/>
        <v>21:0699</v>
      </c>
      <c r="D2616" s="1" t="str">
        <f t="shared" si="435"/>
        <v>21:0211</v>
      </c>
      <c r="E2616" t="s">
        <v>10072</v>
      </c>
      <c r="F2616" t="s">
        <v>10073</v>
      </c>
      <c r="H2616">
        <v>49.530154600000003</v>
      </c>
      <c r="I2616">
        <v>-92.410320799999994</v>
      </c>
      <c r="J2616" s="1" t="str">
        <f t="shared" si="436"/>
        <v>Fluid (lake)</v>
      </c>
      <c r="K2616" s="1" t="str">
        <f t="shared" si="437"/>
        <v>Untreated Water</v>
      </c>
      <c r="L2616">
        <v>31</v>
      </c>
      <c r="M2616" t="s">
        <v>53</v>
      </c>
      <c r="N2616">
        <v>576</v>
      </c>
      <c r="O2616">
        <v>30</v>
      </c>
      <c r="P2616">
        <v>6.4</v>
      </c>
      <c r="Q2616">
        <v>2.5000000000000001E-2</v>
      </c>
      <c r="R2616">
        <v>19</v>
      </c>
      <c r="S2616">
        <v>2.8</v>
      </c>
      <c r="T2616">
        <v>62</v>
      </c>
    </row>
    <row r="2617" spans="1:20" hidden="1" x14ac:dyDescent="0.3">
      <c r="A2617" t="s">
        <v>10074</v>
      </c>
      <c r="B2617" t="s">
        <v>10075</v>
      </c>
      <c r="C2617" s="1" t="str">
        <f t="shared" ref="C2617:C2680" si="438">HYPERLINK("https://geochem.nrcan.gc.ca/cdogs/content/bdl/bdl210699_e.htm", "21:0699")</f>
        <v>21:0699</v>
      </c>
      <c r="D2617" s="1" t="str">
        <f t="shared" si="435"/>
        <v>21:0211</v>
      </c>
      <c r="E2617" t="s">
        <v>10076</v>
      </c>
      <c r="F2617" t="s">
        <v>10077</v>
      </c>
      <c r="H2617">
        <v>49.593587399999997</v>
      </c>
      <c r="I2617">
        <v>-92.435833299999999</v>
      </c>
      <c r="J2617" s="1" t="str">
        <f t="shared" si="436"/>
        <v>Fluid (lake)</v>
      </c>
      <c r="K2617" s="1" t="str">
        <f t="shared" si="437"/>
        <v>Untreated Water</v>
      </c>
      <c r="L2617">
        <v>31</v>
      </c>
      <c r="M2617" t="s">
        <v>58</v>
      </c>
      <c r="N2617">
        <v>577</v>
      </c>
      <c r="O2617">
        <v>40</v>
      </c>
      <c r="P2617">
        <v>6.9</v>
      </c>
      <c r="Q2617">
        <v>2.5000000000000001E-2</v>
      </c>
      <c r="R2617">
        <v>24</v>
      </c>
      <c r="S2617">
        <v>5.4</v>
      </c>
      <c r="T2617">
        <v>94</v>
      </c>
    </row>
    <row r="2618" spans="1:20" hidden="1" x14ac:dyDescent="0.3">
      <c r="A2618" t="s">
        <v>10078</v>
      </c>
      <c r="B2618" t="s">
        <v>10079</v>
      </c>
      <c r="C2618" s="1" t="str">
        <f t="shared" si="438"/>
        <v>21:0699</v>
      </c>
      <c r="D2618" s="1" t="str">
        <f t="shared" si="435"/>
        <v>21:0211</v>
      </c>
      <c r="E2618" t="s">
        <v>10080</v>
      </c>
      <c r="F2618" t="s">
        <v>10081</v>
      </c>
      <c r="H2618">
        <v>49.6110647</v>
      </c>
      <c r="I2618">
        <v>-92.480134100000001</v>
      </c>
      <c r="J2618" s="1" t="str">
        <f t="shared" si="436"/>
        <v>Fluid (lake)</v>
      </c>
      <c r="K2618" s="1" t="str">
        <f t="shared" si="437"/>
        <v>Untreated Water</v>
      </c>
      <c r="L2618">
        <v>31</v>
      </c>
      <c r="M2618" t="s">
        <v>63</v>
      </c>
      <c r="N2618">
        <v>578</v>
      </c>
      <c r="O2618">
        <v>30</v>
      </c>
      <c r="P2618">
        <v>6.7</v>
      </c>
      <c r="Q2618">
        <v>2.5000000000000001E-2</v>
      </c>
      <c r="R2618">
        <v>25</v>
      </c>
      <c r="S2618">
        <v>6.2</v>
      </c>
      <c r="T2618">
        <v>90</v>
      </c>
    </row>
    <row r="2619" spans="1:20" hidden="1" x14ac:dyDescent="0.3">
      <c r="A2619" t="s">
        <v>10082</v>
      </c>
      <c r="B2619" t="s">
        <v>10083</v>
      </c>
      <c r="C2619" s="1" t="str">
        <f t="shared" si="438"/>
        <v>21:0699</v>
      </c>
      <c r="D2619" s="1" t="str">
        <f t="shared" si="435"/>
        <v>21:0211</v>
      </c>
      <c r="E2619" t="s">
        <v>10084</v>
      </c>
      <c r="F2619" t="s">
        <v>10085</v>
      </c>
      <c r="H2619">
        <v>49.615501799999997</v>
      </c>
      <c r="I2619">
        <v>-92.516010600000001</v>
      </c>
      <c r="J2619" s="1" t="str">
        <f t="shared" si="436"/>
        <v>Fluid (lake)</v>
      </c>
      <c r="K2619" s="1" t="str">
        <f t="shared" si="437"/>
        <v>Untreated Water</v>
      </c>
      <c r="L2619">
        <v>31</v>
      </c>
      <c r="M2619" t="s">
        <v>68</v>
      </c>
      <c r="N2619">
        <v>579</v>
      </c>
      <c r="O2619">
        <v>30</v>
      </c>
      <c r="P2619">
        <v>6.1</v>
      </c>
      <c r="Q2619">
        <v>2.5000000000000001E-2</v>
      </c>
      <c r="R2619">
        <v>9</v>
      </c>
      <c r="S2619">
        <v>1.72</v>
      </c>
      <c r="T2619">
        <v>31</v>
      </c>
    </row>
    <row r="2620" spans="1:20" hidden="1" x14ac:dyDescent="0.3">
      <c r="A2620" t="s">
        <v>10086</v>
      </c>
      <c r="B2620" t="s">
        <v>10087</v>
      </c>
      <c r="C2620" s="1" t="str">
        <f t="shared" si="438"/>
        <v>21:0699</v>
      </c>
      <c r="D2620" s="1" t="str">
        <f t="shared" si="435"/>
        <v>21:0211</v>
      </c>
      <c r="E2620" t="s">
        <v>10088</v>
      </c>
      <c r="F2620" t="s">
        <v>10089</v>
      </c>
      <c r="H2620">
        <v>49.6368735</v>
      </c>
      <c r="I2620">
        <v>-92.583162599999994</v>
      </c>
      <c r="J2620" s="1" t="str">
        <f t="shared" si="436"/>
        <v>Fluid (lake)</v>
      </c>
      <c r="K2620" s="1" t="str">
        <f t="shared" si="437"/>
        <v>Untreated Water</v>
      </c>
      <c r="L2620">
        <v>31</v>
      </c>
      <c r="M2620" t="s">
        <v>73</v>
      </c>
      <c r="N2620">
        <v>580</v>
      </c>
      <c r="O2620">
        <v>30</v>
      </c>
      <c r="P2620">
        <v>6.2</v>
      </c>
      <c r="Q2620">
        <v>2.5000000000000001E-2</v>
      </c>
      <c r="R2620">
        <v>14</v>
      </c>
      <c r="S2620">
        <v>2.4</v>
      </c>
      <c r="T2620">
        <v>47</v>
      </c>
    </row>
    <row r="2621" spans="1:20" hidden="1" x14ac:dyDescent="0.3">
      <c r="A2621" t="s">
        <v>10090</v>
      </c>
      <c r="B2621" t="s">
        <v>10091</v>
      </c>
      <c r="C2621" s="1" t="str">
        <f t="shared" si="438"/>
        <v>21:0699</v>
      </c>
      <c r="D2621" s="1" t="str">
        <f t="shared" si="435"/>
        <v>21:0211</v>
      </c>
      <c r="E2621" t="s">
        <v>10092</v>
      </c>
      <c r="F2621" t="s">
        <v>10093</v>
      </c>
      <c r="H2621">
        <v>49.650743900000002</v>
      </c>
      <c r="I2621">
        <v>-92.631060000000005</v>
      </c>
      <c r="J2621" s="1" t="str">
        <f t="shared" si="436"/>
        <v>Fluid (lake)</v>
      </c>
      <c r="K2621" s="1" t="str">
        <f t="shared" si="437"/>
        <v>Untreated Water</v>
      </c>
      <c r="L2621">
        <v>31</v>
      </c>
      <c r="M2621" t="s">
        <v>78</v>
      </c>
      <c r="N2621">
        <v>581</v>
      </c>
      <c r="O2621">
        <v>50</v>
      </c>
      <c r="P2621">
        <v>6.4</v>
      </c>
      <c r="Q2621">
        <v>2.5000000000000001E-2</v>
      </c>
      <c r="R2621">
        <v>16</v>
      </c>
      <c r="S2621">
        <v>3.32</v>
      </c>
      <c r="T2621">
        <v>65</v>
      </c>
    </row>
    <row r="2622" spans="1:20" hidden="1" x14ac:dyDescent="0.3">
      <c r="A2622" t="s">
        <v>10094</v>
      </c>
      <c r="B2622" t="s">
        <v>10095</v>
      </c>
      <c r="C2622" s="1" t="str">
        <f t="shared" si="438"/>
        <v>21:0699</v>
      </c>
      <c r="D2622" s="1" t="str">
        <f t="shared" si="435"/>
        <v>21:0211</v>
      </c>
      <c r="E2622" t="s">
        <v>10096</v>
      </c>
      <c r="F2622" t="s">
        <v>10097</v>
      </c>
      <c r="H2622">
        <v>49.649228399999998</v>
      </c>
      <c r="I2622">
        <v>-92.681038999999998</v>
      </c>
      <c r="J2622" s="1" t="str">
        <f t="shared" si="436"/>
        <v>Fluid (lake)</v>
      </c>
      <c r="K2622" s="1" t="str">
        <f t="shared" si="437"/>
        <v>Untreated Water</v>
      </c>
      <c r="L2622">
        <v>31</v>
      </c>
      <c r="M2622" t="s">
        <v>83</v>
      </c>
      <c r="N2622">
        <v>582</v>
      </c>
      <c r="O2622">
        <v>30</v>
      </c>
      <c r="P2622">
        <v>6.5</v>
      </c>
      <c r="Q2622">
        <v>2.5000000000000001E-2</v>
      </c>
      <c r="R2622">
        <v>20</v>
      </c>
      <c r="S2622">
        <v>2.4</v>
      </c>
      <c r="T2622">
        <v>67</v>
      </c>
    </row>
    <row r="2623" spans="1:20" hidden="1" x14ac:dyDescent="0.3">
      <c r="A2623" t="s">
        <v>10098</v>
      </c>
      <c r="B2623" t="s">
        <v>10099</v>
      </c>
      <c r="C2623" s="1" t="str">
        <f t="shared" si="438"/>
        <v>21:0699</v>
      </c>
      <c r="D2623" s="1" t="str">
        <f t="shared" si="435"/>
        <v>21:0211</v>
      </c>
      <c r="E2623" t="s">
        <v>10100</v>
      </c>
      <c r="F2623" t="s">
        <v>10101</v>
      </c>
      <c r="H2623">
        <v>49.648221700000001</v>
      </c>
      <c r="I2623">
        <v>-92.723268500000003</v>
      </c>
      <c r="J2623" s="1" t="str">
        <f t="shared" si="436"/>
        <v>Fluid (lake)</v>
      </c>
      <c r="K2623" s="1" t="str">
        <f t="shared" si="437"/>
        <v>Untreated Water</v>
      </c>
      <c r="L2623">
        <v>31</v>
      </c>
      <c r="M2623" t="s">
        <v>88</v>
      </c>
      <c r="N2623">
        <v>583</v>
      </c>
      <c r="O2623">
        <v>30</v>
      </c>
      <c r="P2623">
        <v>6.2</v>
      </c>
      <c r="Q2623">
        <v>2.5000000000000001E-2</v>
      </c>
      <c r="R2623">
        <v>14</v>
      </c>
      <c r="S2623">
        <v>2.4</v>
      </c>
      <c r="T2623">
        <v>49</v>
      </c>
    </row>
    <row r="2624" spans="1:20" hidden="1" x14ac:dyDescent="0.3">
      <c r="A2624" t="s">
        <v>10102</v>
      </c>
      <c r="B2624" t="s">
        <v>10103</v>
      </c>
      <c r="C2624" s="1" t="str">
        <f t="shared" si="438"/>
        <v>21:0699</v>
      </c>
      <c r="D2624" s="1" t="str">
        <f>HYPERLINK("https://geochem.nrcan.gc.ca/cdogs/content/svy/svy_e.htm", "")</f>
        <v/>
      </c>
      <c r="G2624" s="1" t="str">
        <f>HYPERLINK("https://geochem.nrcan.gc.ca/cdogs/content/cr_/cr_00081_e.htm", "81")</f>
        <v>81</v>
      </c>
      <c r="J2624" t="s">
        <v>46</v>
      </c>
      <c r="K2624" t="s">
        <v>47</v>
      </c>
      <c r="L2624">
        <v>31</v>
      </c>
      <c r="M2624" t="s">
        <v>48</v>
      </c>
      <c r="N2624">
        <v>584</v>
      </c>
      <c r="O2624">
        <v>70</v>
      </c>
      <c r="P2624">
        <v>7.8</v>
      </c>
      <c r="Q2624">
        <v>0.16</v>
      </c>
      <c r="R2624">
        <v>40</v>
      </c>
      <c r="S2624">
        <v>3.6</v>
      </c>
      <c r="T2624">
        <v>138</v>
      </c>
    </row>
    <row r="2625" spans="1:20" hidden="1" x14ac:dyDescent="0.3">
      <c r="A2625" t="s">
        <v>10104</v>
      </c>
      <c r="B2625" t="s">
        <v>10105</v>
      </c>
      <c r="C2625" s="1" t="str">
        <f t="shared" si="438"/>
        <v>21:0699</v>
      </c>
      <c r="D2625" s="1" t="str">
        <f t="shared" ref="D2625:D2633" si="439">HYPERLINK("https://geochem.nrcan.gc.ca/cdogs/content/svy/svy210211_e.htm", "21:0211")</f>
        <v>21:0211</v>
      </c>
      <c r="E2625" t="s">
        <v>10106</v>
      </c>
      <c r="F2625" t="s">
        <v>10107</v>
      </c>
      <c r="H2625">
        <v>49.641426799999998</v>
      </c>
      <c r="I2625">
        <v>-92.766327399999994</v>
      </c>
      <c r="J2625" s="1" t="str">
        <f t="shared" ref="J2625:J2633" si="440">HYPERLINK("https://geochem.nrcan.gc.ca/cdogs/content/kwd/kwd020016_e.htm", "Fluid (lake)")</f>
        <v>Fluid (lake)</v>
      </c>
      <c r="K2625" s="1" t="str">
        <f t="shared" ref="K2625:K2633" si="441">HYPERLINK("https://geochem.nrcan.gc.ca/cdogs/content/kwd/kwd080007_e.htm", "Untreated Water")</f>
        <v>Untreated Water</v>
      </c>
      <c r="L2625">
        <v>31</v>
      </c>
      <c r="M2625" t="s">
        <v>93</v>
      </c>
      <c r="N2625">
        <v>585</v>
      </c>
      <c r="O2625">
        <v>40</v>
      </c>
      <c r="P2625">
        <v>6.3</v>
      </c>
      <c r="Q2625">
        <v>2.5000000000000001E-2</v>
      </c>
      <c r="R2625">
        <v>17</v>
      </c>
      <c r="S2625">
        <v>2.68</v>
      </c>
      <c r="T2625">
        <v>48</v>
      </c>
    </row>
    <row r="2626" spans="1:20" hidden="1" x14ac:dyDescent="0.3">
      <c r="A2626" t="s">
        <v>10108</v>
      </c>
      <c r="B2626" t="s">
        <v>10109</v>
      </c>
      <c r="C2626" s="1" t="str">
        <f t="shared" si="438"/>
        <v>21:0699</v>
      </c>
      <c r="D2626" s="1" t="str">
        <f t="shared" si="439"/>
        <v>21:0211</v>
      </c>
      <c r="E2626" t="s">
        <v>10110</v>
      </c>
      <c r="F2626" t="s">
        <v>10111</v>
      </c>
      <c r="H2626">
        <v>49.602194699999998</v>
      </c>
      <c r="I2626">
        <v>-92.835796000000002</v>
      </c>
      <c r="J2626" s="1" t="str">
        <f t="shared" si="440"/>
        <v>Fluid (lake)</v>
      </c>
      <c r="K2626" s="1" t="str">
        <f t="shared" si="441"/>
        <v>Untreated Water</v>
      </c>
      <c r="L2626">
        <v>31</v>
      </c>
      <c r="M2626" t="s">
        <v>98</v>
      </c>
      <c r="N2626">
        <v>586</v>
      </c>
      <c r="O2626">
        <v>30</v>
      </c>
      <c r="P2626">
        <v>6</v>
      </c>
      <c r="Q2626">
        <v>2.5000000000000001E-2</v>
      </c>
      <c r="R2626">
        <v>7</v>
      </c>
      <c r="S2626">
        <v>1.6</v>
      </c>
      <c r="T2626">
        <v>28</v>
      </c>
    </row>
    <row r="2627" spans="1:20" hidden="1" x14ac:dyDescent="0.3">
      <c r="A2627" t="s">
        <v>10112</v>
      </c>
      <c r="B2627" t="s">
        <v>10113</v>
      </c>
      <c r="C2627" s="1" t="str">
        <f t="shared" si="438"/>
        <v>21:0699</v>
      </c>
      <c r="D2627" s="1" t="str">
        <f t="shared" si="439"/>
        <v>21:0211</v>
      </c>
      <c r="E2627" t="s">
        <v>10114</v>
      </c>
      <c r="F2627" t="s">
        <v>10115</v>
      </c>
      <c r="H2627">
        <v>49.594455600000003</v>
      </c>
      <c r="I2627">
        <v>-92.876158000000004</v>
      </c>
      <c r="J2627" s="1" t="str">
        <f t="shared" si="440"/>
        <v>Fluid (lake)</v>
      </c>
      <c r="K2627" s="1" t="str">
        <f t="shared" si="441"/>
        <v>Untreated Water</v>
      </c>
      <c r="L2627">
        <v>31</v>
      </c>
      <c r="M2627" t="s">
        <v>103</v>
      </c>
      <c r="N2627">
        <v>587</v>
      </c>
      <c r="O2627">
        <v>30</v>
      </c>
      <c r="P2627">
        <v>5.8</v>
      </c>
      <c r="Q2627">
        <v>2.5000000000000001E-2</v>
      </c>
      <c r="R2627">
        <v>8</v>
      </c>
      <c r="S2627">
        <v>2.12</v>
      </c>
      <c r="T2627">
        <v>30</v>
      </c>
    </row>
    <row r="2628" spans="1:20" hidden="1" x14ac:dyDescent="0.3">
      <c r="A2628" t="s">
        <v>10116</v>
      </c>
      <c r="B2628" t="s">
        <v>10117</v>
      </c>
      <c r="C2628" s="1" t="str">
        <f t="shared" si="438"/>
        <v>21:0699</v>
      </c>
      <c r="D2628" s="1" t="str">
        <f t="shared" si="439"/>
        <v>21:0211</v>
      </c>
      <c r="E2628" t="s">
        <v>10118</v>
      </c>
      <c r="F2628" t="s">
        <v>10119</v>
      </c>
      <c r="H2628">
        <v>49.606603399999997</v>
      </c>
      <c r="I2628">
        <v>-92.910646200000002</v>
      </c>
      <c r="J2628" s="1" t="str">
        <f t="shared" si="440"/>
        <v>Fluid (lake)</v>
      </c>
      <c r="K2628" s="1" t="str">
        <f t="shared" si="441"/>
        <v>Untreated Water</v>
      </c>
      <c r="L2628">
        <v>31</v>
      </c>
      <c r="M2628" t="s">
        <v>108</v>
      </c>
      <c r="N2628">
        <v>588</v>
      </c>
      <c r="O2628">
        <v>40</v>
      </c>
      <c r="P2628">
        <v>5.9</v>
      </c>
      <c r="Q2628">
        <v>2.5000000000000001E-2</v>
      </c>
      <c r="R2628">
        <v>6</v>
      </c>
      <c r="S2628">
        <v>2.12</v>
      </c>
      <c r="T2628">
        <v>29</v>
      </c>
    </row>
    <row r="2629" spans="1:20" hidden="1" x14ac:dyDescent="0.3">
      <c r="A2629" t="s">
        <v>10120</v>
      </c>
      <c r="B2629" t="s">
        <v>10121</v>
      </c>
      <c r="C2629" s="1" t="str">
        <f t="shared" si="438"/>
        <v>21:0699</v>
      </c>
      <c r="D2629" s="1" t="str">
        <f t="shared" si="439"/>
        <v>21:0211</v>
      </c>
      <c r="E2629" t="s">
        <v>10122</v>
      </c>
      <c r="F2629" t="s">
        <v>10123</v>
      </c>
      <c r="H2629">
        <v>49.5837559</v>
      </c>
      <c r="I2629">
        <v>-92.9364475</v>
      </c>
      <c r="J2629" s="1" t="str">
        <f t="shared" si="440"/>
        <v>Fluid (lake)</v>
      </c>
      <c r="K2629" s="1" t="str">
        <f t="shared" si="441"/>
        <v>Untreated Water</v>
      </c>
      <c r="L2629">
        <v>31</v>
      </c>
      <c r="M2629" t="s">
        <v>113</v>
      </c>
      <c r="N2629">
        <v>589</v>
      </c>
      <c r="O2629">
        <v>30</v>
      </c>
      <c r="P2629">
        <v>5.8</v>
      </c>
      <c r="Q2629">
        <v>2.5000000000000001E-2</v>
      </c>
      <c r="R2629">
        <v>4.5</v>
      </c>
      <c r="S2629">
        <v>1.92</v>
      </c>
      <c r="T2629">
        <v>20</v>
      </c>
    </row>
    <row r="2630" spans="1:20" hidden="1" x14ac:dyDescent="0.3">
      <c r="A2630" t="s">
        <v>10124</v>
      </c>
      <c r="B2630" t="s">
        <v>10125</v>
      </c>
      <c r="C2630" s="1" t="str">
        <f t="shared" si="438"/>
        <v>21:0699</v>
      </c>
      <c r="D2630" s="1" t="str">
        <f t="shared" si="439"/>
        <v>21:0211</v>
      </c>
      <c r="E2630" t="s">
        <v>10126</v>
      </c>
      <c r="F2630" t="s">
        <v>10127</v>
      </c>
      <c r="H2630">
        <v>49.560513299999997</v>
      </c>
      <c r="I2630">
        <v>-93.043892</v>
      </c>
      <c r="J2630" s="1" t="str">
        <f t="shared" si="440"/>
        <v>Fluid (lake)</v>
      </c>
      <c r="K2630" s="1" t="str">
        <f t="shared" si="441"/>
        <v>Untreated Water</v>
      </c>
      <c r="L2630">
        <v>32</v>
      </c>
      <c r="M2630" t="s">
        <v>24</v>
      </c>
      <c r="N2630">
        <v>590</v>
      </c>
      <c r="O2630">
        <v>40</v>
      </c>
      <c r="P2630">
        <v>5.7</v>
      </c>
      <c r="Q2630">
        <v>2.5000000000000001E-2</v>
      </c>
      <c r="R2630">
        <v>4.2</v>
      </c>
      <c r="S2630">
        <v>1.52</v>
      </c>
      <c r="T2630">
        <v>18</v>
      </c>
    </row>
    <row r="2631" spans="1:20" hidden="1" x14ac:dyDescent="0.3">
      <c r="A2631" t="s">
        <v>10128</v>
      </c>
      <c r="B2631" t="s">
        <v>10129</v>
      </c>
      <c r="C2631" s="1" t="str">
        <f t="shared" si="438"/>
        <v>21:0699</v>
      </c>
      <c r="D2631" s="1" t="str">
        <f t="shared" si="439"/>
        <v>21:0211</v>
      </c>
      <c r="E2631" t="s">
        <v>10126</v>
      </c>
      <c r="F2631" t="s">
        <v>10130</v>
      </c>
      <c r="H2631">
        <v>49.560513299999997</v>
      </c>
      <c r="I2631">
        <v>-93.043892</v>
      </c>
      <c r="J2631" s="1" t="str">
        <f t="shared" si="440"/>
        <v>Fluid (lake)</v>
      </c>
      <c r="K2631" s="1" t="str">
        <f t="shared" si="441"/>
        <v>Untreated Water</v>
      </c>
      <c r="L2631">
        <v>32</v>
      </c>
      <c r="M2631" t="s">
        <v>28</v>
      </c>
      <c r="N2631">
        <v>591</v>
      </c>
      <c r="O2631">
        <v>30</v>
      </c>
      <c r="P2631">
        <v>5.8</v>
      </c>
      <c r="Q2631">
        <v>2.5000000000000001E-2</v>
      </c>
      <c r="R2631">
        <v>4.7</v>
      </c>
      <c r="S2631">
        <v>1.48</v>
      </c>
      <c r="T2631">
        <v>18</v>
      </c>
    </row>
    <row r="2632" spans="1:20" hidden="1" x14ac:dyDescent="0.3">
      <c r="A2632" t="s">
        <v>10131</v>
      </c>
      <c r="B2632" t="s">
        <v>10132</v>
      </c>
      <c r="C2632" s="1" t="str">
        <f t="shared" si="438"/>
        <v>21:0699</v>
      </c>
      <c r="D2632" s="1" t="str">
        <f t="shared" si="439"/>
        <v>21:0211</v>
      </c>
      <c r="E2632" t="s">
        <v>10133</v>
      </c>
      <c r="F2632" t="s">
        <v>10134</v>
      </c>
      <c r="H2632">
        <v>49.5825155</v>
      </c>
      <c r="I2632">
        <v>-93.075882000000007</v>
      </c>
      <c r="J2632" s="1" t="str">
        <f t="shared" si="440"/>
        <v>Fluid (lake)</v>
      </c>
      <c r="K2632" s="1" t="str">
        <f t="shared" si="441"/>
        <v>Untreated Water</v>
      </c>
      <c r="L2632">
        <v>32</v>
      </c>
      <c r="M2632" t="s">
        <v>33</v>
      </c>
      <c r="N2632">
        <v>592</v>
      </c>
      <c r="O2632">
        <v>40</v>
      </c>
      <c r="P2632">
        <v>5.8</v>
      </c>
      <c r="Q2632">
        <v>2.5000000000000001E-2</v>
      </c>
      <c r="R2632">
        <v>5</v>
      </c>
      <c r="S2632">
        <v>1.72</v>
      </c>
      <c r="T2632">
        <v>19</v>
      </c>
    </row>
    <row r="2633" spans="1:20" hidden="1" x14ac:dyDescent="0.3">
      <c r="A2633" t="s">
        <v>10135</v>
      </c>
      <c r="B2633" t="s">
        <v>10136</v>
      </c>
      <c r="C2633" s="1" t="str">
        <f t="shared" si="438"/>
        <v>21:0699</v>
      </c>
      <c r="D2633" s="1" t="str">
        <f t="shared" si="439"/>
        <v>21:0211</v>
      </c>
      <c r="E2633" t="s">
        <v>10137</v>
      </c>
      <c r="F2633" t="s">
        <v>10138</v>
      </c>
      <c r="H2633">
        <v>49.577100399999999</v>
      </c>
      <c r="I2633">
        <v>-93.162188299999997</v>
      </c>
      <c r="J2633" s="1" t="str">
        <f t="shared" si="440"/>
        <v>Fluid (lake)</v>
      </c>
      <c r="K2633" s="1" t="str">
        <f t="shared" si="441"/>
        <v>Untreated Water</v>
      </c>
      <c r="L2633">
        <v>32</v>
      </c>
      <c r="M2633" t="s">
        <v>38</v>
      </c>
      <c r="N2633">
        <v>593</v>
      </c>
      <c r="O2633">
        <v>30</v>
      </c>
      <c r="P2633">
        <v>5.8</v>
      </c>
      <c r="Q2633">
        <v>2.5000000000000001E-2</v>
      </c>
      <c r="R2633">
        <v>5.7</v>
      </c>
      <c r="S2633">
        <v>0.8</v>
      </c>
      <c r="T2633">
        <v>14</v>
      </c>
    </row>
    <row r="2634" spans="1:20" hidden="1" x14ac:dyDescent="0.3">
      <c r="A2634" t="s">
        <v>10139</v>
      </c>
      <c r="B2634" t="s">
        <v>10140</v>
      </c>
      <c r="C2634" s="1" t="str">
        <f t="shared" si="438"/>
        <v>21:0699</v>
      </c>
      <c r="D2634" s="1" t="str">
        <f>HYPERLINK("https://geochem.nrcan.gc.ca/cdogs/content/svy/svy_e.htm", "")</f>
        <v/>
      </c>
      <c r="G2634" s="1" t="str">
        <f>HYPERLINK("https://geochem.nrcan.gc.ca/cdogs/content/cr_/cr_00080_e.htm", "80")</f>
        <v>80</v>
      </c>
      <c r="J2634" t="s">
        <v>46</v>
      </c>
      <c r="K2634" t="s">
        <v>47</v>
      </c>
      <c r="L2634">
        <v>32</v>
      </c>
      <c r="M2634" t="s">
        <v>48</v>
      </c>
      <c r="N2634">
        <v>594</v>
      </c>
      <c r="O2634">
        <v>50</v>
      </c>
      <c r="P2634">
        <v>6.1</v>
      </c>
      <c r="Q2634">
        <v>0.19</v>
      </c>
      <c r="R2634">
        <v>14</v>
      </c>
      <c r="S2634">
        <v>2.2799999999999998</v>
      </c>
      <c r="T2634">
        <v>41</v>
      </c>
    </row>
    <row r="2635" spans="1:20" hidden="1" x14ac:dyDescent="0.3">
      <c r="A2635" t="s">
        <v>10141</v>
      </c>
      <c r="B2635" t="s">
        <v>10142</v>
      </c>
      <c r="C2635" s="1" t="str">
        <f t="shared" si="438"/>
        <v>21:0699</v>
      </c>
      <c r="D2635" s="1" t="str">
        <f t="shared" ref="D2635:D2664" si="442">HYPERLINK("https://geochem.nrcan.gc.ca/cdogs/content/svy/svy210211_e.htm", "21:0211")</f>
        <v>21:0211</v>
      </c>
      <c r="E2635" t="s">
        <v>10143</v>
      </c>
      <c r="F2635" t="s">
        <v>10144</v>
      </c>
      <c r="H2635">
        <v>49.573623499999997</v>
      </c>
      <c r="I2635">
        <v>-93.214501400000003</v>
      </c>
      <c r="J2635" s="1" t="str">
        <f t="shared" ref="J2635:J2664" si="443">HYPERLINK("https://geochem.nrcan.gc.ca/cdogs/content/kwd/kwd020016_e.htm", "Fluid (lake)")</f>
        <v>Fluid (lake)</v>
      </c>
      <c r="K2635" s="1" t="str">
        <f t="shared" ref="K2635:K2664" si="444">HYPERLINK("https://geochem.nrcan.gc.ca/cdogs/content/kwd/kwd080007_e.htm", "Untreated Water")</f>
        <v>Untreated Water</v>
      </c>
      <c r="L2635">
        <v>32</v>
      </c>
      <c r="M2635" t="s">
        <v>43</v>
      </c>
      <c r="N2635">
        <v>595</v>
      </c>
      <c r="O2635">
        <v>30</v>
      </c>
      <c r="P2635">
        <v>5.8</v>
      </c>
      <c r="Q2635">
        <v>2.5000000000000001E-2</v>
      </c>
      <c r="R2635">
        <v>4.3</v>
      </c>
      <c r="S2635">
        <v>1.08</v>
      </c>
      <c r="T2635">
        <v>13</v>
      </c>
    </row>
    <row r="2636" spans="1:20" hidden="1" x14ac:dyDescent="0.3">
      <c r="A2636" t="s">
        <v>10145</v>
      </c>
      <c r="B2636" t="s">
        <v>10146</v>
      </c>
      <c r="C2636" s="1" t="str">
        <f t="shared" si="438"/>
        <v>21:0699</v>
      </c>
      <c r="D2636" s="1" t="str">
        <f t="shared" si="442"/>
        <v>21:0211</v>
      </c>
      <c r="E2636" t="s">
        <v>10147</v>
      </c>
      <c r="F2636" t="s">
        <v>10148</v>
      </c>
      <c r="H2636">
        <v>49.587161500000001</v>
      </c>
      <c r="I2636">
        <v>-93.273499299999997</v>
      </c>
      <c r="J2636" s="1" t="str">
        <f t="shared" si="443"/>
        <v>Fluid (lake)</v>
      </c>
      <c r="K2636" s="1" t="str">
        <f t="shared" si="444"/>
        <v>Untreated Water</v>
      </c>
      <c r="L2636">
        <v>32</v>
      </c>
      <c r="M2636" t="s">
        <v>53</v>
      </c>
      <c r="N2636">
        <v>596</v>
      </c>
      <c r="O2636">
        <v>30</v>
      </c>
      <c r="P2636">
        <v>5.9</v>
      </c>
      <c r="Q2636">
        <v>2.5000000000000001E-2</v>
      </c>
      <c r="R2636">
        <v>6.3</v>
      </c>
      <c r="S2636">
        <v>2.2799999999999998</v>
      </c>
      <c r="T2636">
        <v>25</v>
      </c>
    </row>
    <row r="2637" spans="1:20" hidden="1" x14ac:dyDescent="0.3">
      <c r="A2637" t="s">
        <v>10149</v>
      </c>
      <c r="B2637" t="s">
        <v>10150</v>
      </c>
      <c r="C2637" s="1" t="str">
        <f t="shared" si="438"/>
        <v>21:0699</v>
      </c>
      <c r="D2637" s="1" t="str">
        <f t="shared" si="442"/>
        <v>21:0211</v>
      </c>
      <c r="E2637" t="s">
        <v>10151</v>
      </c>
      <c r="F2637" t="s">
        <v>10152</v>
      </c>
      <c r="H2637">
        <v>49.591561800000001</v>
      </c>
      <c r="I2637">
        <v>-93.311809699999998</v>
      </c>
      <c r="J2637" s="1" t="str">
        <f t="shared" si="443"/>
        <v>Fluid (lake)</v>
      </c>
      <c r="K2637" s="1" t="str">
        <f t="shared" si="444"/>
        <v>Untreated Water</v>
      </c>
      <c r="L2637">
        <v>32</v>
      </c>
      <c r="M2637" t="s">
        <v>58</v>
      </c>
      <c r="N2637">
        <v>597</v>
      </c>
      <c r="O2637">
        <v>30</v>
      </c>
      <c r="P2637">
        <v>5.8</v>
      </c>
      <c r="Q2637">
        <v>2.5000000000000001E-2</v>
      </c>
      <c r="R2637">
        <v>5</v>
      </c>
      <c r="S2637">
        <v>1.1200000000000001</v>
      </c>
      <c r="T2637">
        <v>18</v>
      </c>
    </row>
    <row r="2638" spans="1:20" hidden="1" x14ac:dyDescent="0.3">
      <c r="A2638" t="s">
        <v>10153</v>
      </c>
      <c r="B2638" t="s">
        <v>10154</v>
      </c>
      <c r="C2638" s="1" t="str">
        <f t="shared" si="438"/>
        <v>21:0699</v>
      </c>
      <c r="D2638" s="1" t="str">
        <f t="shared" si="442"/>
        <v>21:0211</v>
      </c>
      <c r="E2638" t="s">
        <v>10155</v>
      </c>
      <c r="F2638" t="s">
        <v>10156</v>
      </c>
      <c r="H2638">
        <v>49.591533400000003</v>
      </c>
      <c r="I2638">
        <v>-93.389322000000007</v>
      </c>
      <c r="J2638" s="1" t="str">
        <f t="shared" si="443"/>
        <v>Fluid (lake)</v>
      </c>
      <c r="K2638" s="1" t="str">
        <f t="shared" si="444"/>
        <v>Untreated Water</v>
      </c>
      <c r="L2638">
        <v>32</v>
      </c>
      <c r="M2638" t="s">
        <v>63</v>
      </c>
      <c r="N2638">
        <v>598</v>
      </c>
      <c r="O2638">
        <v>20</v>
      </c>
      <c r="P2638">
        <v>5.8</v>
      </c>
      <c r="Q2638">
        <v>2.5000000000000001E-2</v>
      </c>
      <c r="R2638">
        <v>4.5</v>
      </c>
      <c r="S2638">
        <v>1.1200000000000001</v>
      </c>
      <c r="T2638">
        <v>17</v>
      </c>
    </row>
    <row r="2639" spans="1:20" hidden="1" x14ac:dyDescent="0.3">
      <c r="A2639" t="s">
        <v>10157</v>
      </c>
      <c r="B2639" t="s">
        <v>10158</v>
      </c>
      <c r="C2639" s="1" t="str">
        <f t="shared" si="438"/>
        <v>21:0699</v>
      </c>
      <c r="D2639" s="1" t="str">
        <f t="shared" si="442"/>
        <v>21:0211</v>
      </c>
      <c r="E2639" t="s">
        <v>10159</v>
      </c>
      <c r="F2639" t="s">
        <v>10160</v>
      </c>
      <c r="H2639">
        <v>49.579259800000003</v>
      </c>
      <c r="I2639">
        <v>-93.468170000000001</v>
      </c>
      <c r="J2639" s="1" t="str">
        <f t="shared" si="443"/>
        <v>Fluid (lake)</v>
      </c>
      <c r="K2639" s="1" t="str">
        <f t="shared" si="444"/>
        <v>Untreated Water</v>
      </c>
      <c r="L2639">
        <v>32</v>
      </c>
      <c r="M2639" t="s">
        <v>68</v>
      </c>
      <c r="N2639">
        <v>599</v>
      </c>
      <c r="O2639">
        <v>20</v>
      </c>
      <c r="P2639">
        <v>5.9</v>
      </c>
      <c r="Q2639">
        <v>2.5000000000000001E-2</v>
      </c>
      <c r="R2639">
        <v>8</v>
      </c>
      <c r="S2639">
        <v>0.8</v>
      </c>
      <c r="T2639">
        <v>19</v>
      </c>
    </row>
    <row r="2640" spans="1:20" hidden="1" x14ac:dyDescent="0.3">
      <c r="A2640" t="s">
        <v>10161</v>
      </c>
      <c r="B2640" t="s">
        <v>10162</v>
      </c>
      <c r="C2640" s="1" t="str">
        <f t="shared" si="438"/>
        <v>21:0699</v>
      </c>
      <c r="D2640" s="1" t="str">
        <f t="shared" si="442"/>
        <v>21:0211</v>
      </c>
      <c r="E2640" t="s">
        <v>10163</v>
      </c>
      <c r="F2640" t="s">
        <v>10164</v>
      </c>
      <c r="H2640">
        <v>49.5762097</v>
      </c>
      <c r="I2640">
        <v>-93.496400100000002</v>
      </c>
      <c r="J2640" s="1" t="str">
        <f t="shared" si="443"/>
        <v>Fluid (lake)</v>
      </c>
      <c r="K2640" s="1" t="str">
        <f t="shared" si="444"/>
        <v>Untreated Water</v>
      </c>
      <c r="L2640">
        <v>32</v>
      </c>
      <c r="M2640" t="s">
        <v>73</v>
      </c>
      <c r="N2640">
        <v>600</v>
      </c>
      <c r="O2640">
        <v>20</v>
      </c>
      <c r="P2640">
        <v>5.9</v>
      </c>
      <c r="Q2640">
        <v>2.5000000000000001E-2</v>
      </c>
      <c r="R2640">
        <v>9.8000000000000007</v>
      </c>
      <c r="S2640">
        <v>0.8</v>
      </c>
      <c r="T2640">
        <v>29</v>
      </c>
    </row>
    <row r="2641" spans="1:20" hidden="1" x14ac:dyDescent="0.3">
      <c r="A2641" t="s">
        <v>10165</v>
      </c>
      <c r="B2641" t="s">
        <v>10166</v>
      </c>
      <c r="C2641" s="1" t="str">
        <f t="shared" si="438"/>
        <v>21:0699</v>
      </c>
      <c r="D2641" s="1" t="str">
        <f t="shared" si="442"/>
        <v>21:0211</v>
      </c>
      <c r="E2641" t="s">
        <v>10167</v>
      </c>
      <c r="F2641" t="s">
        <v>10168</v>
      </c>
      <c r="H2641">
        <v>49.589688099999996</v>
      </c>
      <c r="I2641">
        <v>-93.509874800000006</v>
      </c>
      <c r="J2641" s="1" t="str">
        <f t="shared" si="443"/>
        <v>Fluid (lake)</v>
      </c>
      <c r="K2641" s="1" t="str">
        <f t="shared" si="444"/>
        <v>Untreated Water</v>
      </c>
      <c r="L2641">
        <v>32</v>
      </c>
      <c r="M2641" t="s">
        <v>78</v>
      </c>
      <c r="N2641">
        <v>601</v>
      </c>
      <c r="O2641">
        <v>60</v>
      </c>
      <c r="P2641">
        <v>5.7</v>
      </c>
      <c r="Q2641">
        <v>2.5000000000000001E-2</v>
      </c>
      <c r="R2641">
        <v>4</v>
      </c>
      <c r="S2641">
        <v>0.68</v>
      </c>
      <c r="T2641">
        <v>9</v>
      </c>
    </row>
    <row r="2642" spans="1:20" hidden="1" x14ac:dyDescent="0.3">
      <c r="A2642" t="s">
        <v>10169</v>
      </c>
      <c r="B2642" t="s">
        <v>10170</v>
      </c>
      <c r="C2642" s="1" t="str">
        <f t="shared" si="438"/>
        <v>21:0699</v>
      </c>
      <c r="D2642" s="1" t="str">
        <f t="shared" si="442"/>
        <v>21:0211</v>
      </c>
      <c r="E2642" t="s">
        <v>10171</v>
      </c>
      <c r="F2642" t="s">
        <v>10172</v>
      </c>
      <c r="H2642">
        <v>49.567052599999997</v>
      </c>
      <c r="I2642">
        <v>-93.559453599999998</v>
      </c>
      <c r="J2642" s="1" t="str">
        <f t="shared" si="443"/>
        <v>Fluid (lake)</v>
      </c>
      <c r="K2642" s="1" t="str">
        <f t="shared" si="444"/>
        <v>Untreated Water</v>
      </c>
      <c r="L2642">
        <v>32</v>
      </c>
      <c r="M2642" t="s">
        <v>83</v>
      </c>
      <c r="N2642">
        <v>602</v>
      </c>
      <c r="O2642">
        <v>30</v>
      </c>
      <c r="P2642">
        <v>6</v>
      </c>
      <c r="Q2642">
        <v>2.5000000000000001E-2</v>
      </c>
      <c r="R2642">
        <v>9.8000000000000007</v>
      </c>
      <c r="S2642">
        <v>1</v>
      </c>
      <c r="T2642">
        <v>32</v>
      </c>
    </row>
    <row r="2643" spans="1:20" hidden="1" x14ac:dyDescent="0.3">
      <c r="A2643" t="s">
        <v>10173</v>
      </c>
      <c r="B2643" t="s">
        <v>10174</v>
      </c>
      <c r="C2643" s="1" t="str">
        <f t="shared" si="438"/>
        <v>21:0699</v>
      </c>
      <c r="D2643" s="1" t="str">
        <f t="shared" si="442"/>
        <v>21:0211</v>
      </c>
      <c r="E2643" t="s">
        <v>10175</v>
      </c>
      <c r="F2643" t="s">
        <v>10176</v>
      </c>
      <c r="H2643">
        <v>49.551305300000003</v>
      </c>
      <c r="I2643">
        <v>-93.603542099999999</v>
      </c>
      <c r="J2643" s="1" t="str">
        <f t="shared" si="443"/>
        <v>Fluid (lake)</v>
      </c>
      <c r="K2643" s="1" t="str">
        <f t="shared" si="444"/>
        <v>Untreated Water</v>
      </c>
      <c r="L2643">
        <v>32</v>
      </c>
      <c r="M2643" t="s">
        <v>88</v>
      </c>
      <c r="N2643">
        <v>603</v>
      </c>
      <c r="O2643">
        <v>50</v>
      </c>
      <c r="P2643">
        <v>5.7</v>
      </c>
      <c r="Q2643">
        <v>2.5000000000000001E-2</v>
      </c>
      <c r="R2643">
        <v>3.7</v>
      </c>
      <c r="S2643">
        <v>0.92</v>
      </c>
      <c r="T2643">
        <v>10</v>
      </c>
    </row>
    <row r="2644" spans="1:20" hidden="1" x14ac:dyDescent="0.3">
      <c r="A2644" t="s">
        <v>10177</v>
      </c>
      <c r="B2644" t="s">
        <v>10178</v>
      </c>
      <c r="C2644" s="1" t="str">
        <f t="shared" si="438"/>
        <v>21:0699</v>
      </c>
      <c r="D2644" s="1" t="str">
        <f t="shared" si="442"/>
        <v>21:0211</v>
      </c>
      <c r="E2644" t="s">
        <v>10179</v>
      </c>
      <c r="F2644" t="s">
        <v>10180</v>
      </c>
      <c r="H2644">
        <v>49.526791000000003</v>
      </c>
      <c r="I2644">
        <v>-93.626054300000007</v>
      </c>
      <c r="J2644" s="1" t="str">
        <f t="shared" si="443"/>
        <v>Fluid (lake)</v>
      </c>
      <c r="K2644" s="1" t="str">
        <f t="shared" si="444"/>
        <v>Untreated Water</v>
      </c>
      <c r="L2644">
        <v>32</v>
      </c>
      <c r="M2644" t="s">
        <v>93</v>
      </c>
      <c r="N2644">
        <v>604</v>
      </c>
      <c r="O2644">
        <v>30</v>
      </c>
      <c r="P2644">
        <v>6</v>
      </c>
      <c r="Q2644">
        <v>2.5000000000000001E-2</v>
      </c>
      <c r="R2644">
        <v>12</v>
      </c>
      <c r="S2644">
        <v>0.8</v>
      </c>
      <c r="T2644">
        <v>32</v>
      </c>
    </row>
    <row r="2645" spans="1:20" hidden="1" x14ac:dyDescent="0.3">
      <c r="A2645" t="s">
        <v>10181</v>
      </c>
      <c r="B2645" t="s">
        <v>10182</v>
      </c>
      <c r="C2645" s="1" t="str">
        <f t="shared" si="438"/>
        <v>21:0699</v>
      </c>
      <c r="D2645" s="1" t="str">
        <f t="shared" si="442"/>
        <v>21:0211</v>
      </c>
      <c r="E2645" t="s">
        <v>10183</v>
      </c>
      <c r="F2645" t="s">
        <v>10184</v>
      </c>
      <c r="H2645">
        <v>49.4990807</v>
      </c>
      <c r="I2645">
        <v>-93.620480299999997</v>
      </c>
      <c r="J2645" s="1" t="str">
        <f t="shared" si="443"/>
        <v>Fluid (lake)</v>
      </c>
      <c r="K2645" s="1" t="str">
        <f t="shared" si="444"/>
        <v>Untreated Water</v>
      </c>
      <c r="L2645">
        <v>32</v>
      </c>
      <c r="M2645" t="s">
        <v>98</v>
      </c>
      <c r="N2645">
        <v>605</v>
      </c>
      <c r="O2645">
        <v>40</v>
      </c>
      <c r="P2645">
        <v>6.1</v>
      </c>
      <c r="Q2645">
        <v>2.5000000000000001E-2</v>
      </c>
      <c r="R2645">
        <v>15</v>
      </c>
      <c r="S2645">
        <v>1</v>
      </c>
      <c r="T2645">
        <v>43</v>
      </c>
    </row>
    <row r="2646" spans="1:20" hidden="1" x14ac:dyDescent="0.3">
      <c r="A2646" t="s">
        <v>10185</v>
      </c>
      <c r="B2646" t="s">
        <v>10186</v>
      </c>
      <c r="C2646" s="1" t="str">
        <f t="shared" si="438"/>
        <v>21:0699</v>
      </c>
      <c r="D2646" s="1" t="str">
        <f t="shared" si="442"/>
        <v>21:0211</v>
      </c>
      <c r="E2646" t="s">
        <v>10187</v>
      </c>
      <c r="F2646" t="s">
        <v>10188</v>
      </c>
      <c r="H2646">
        <v>49.479861399999997</v>
      </c>
      <c r="I2646">
        <v>-93.633172799999997</v>
      </c>
      <c r="J2646" s="1" t="str">
        <f t="shared" si="443"/>
        <v>Fluid (lake)</v>
      </c>
      <c r="K2646" s="1" t="str">
        <f t="shared" si="444"/>
        <v>Untreated Water</v>
      </c>
      <c r="L2646">
        <v>32</v>
      </c>
      <c r="M2646" t="s">
        <v>103</v>
      </c>
      <c r="N2646">
        <v>606</v>
      </c>
      <c r="O2646">
        <v>20</v>
      </c>
      <c r="P2646">
        <v>6.6</v>
      </c>
      <c r="Q2646">
        <v>2.5000000000000001E-2</v>
      </c>
      <c r="R2646">
        <v>30</v>
      </c>
      <c r="S2646">
        <v>1</v>
      </c>
      <c r="T2646">
        <v>92</v>
      </c>
    </row>
    <row r="2647" spans="1:20" hidden="1" x14ac:dyDescent="0.3">
      <c r="A2647" t="s">
        <v>10189</v>
      </c>
      <c r="B2647" t="s">
        <v>10190</v>
      </c>
      <c r="C2647" s="1" t="str">
        <f t="shared" si="438"/>
        <v>21:0699</v>
      </c>
      <c r="D2647" s="1" t="str">
        <f t="shared" si="442"/>
        <v>21:0211</v>
      </c>
      <c r="E2647" t="s">
        <v>10191</v>
      </c>
      <c r="F2647" t="s">
        <v>10192</v>
      </c>
      <c r="H2647">
        <v>49.466780499999999</v>
      </c>
      <c r="I2647">
        <v>-93.649704</v>
      </c>
      <c r="J2647" s="1" t="str">
        <f t="shared" si="443"/>
        <v>Fluid (lake)</v>
      </c>
      <c r="K2647" s="1" t="str">
        <f t="shared" si="444"/>
        <v>Untreated Water</v>
      </c>
      <c r="L2647">
        <v>32</v>
      </c>
      <c r="M2647" t="s">
        <v>108</v>
      </c>
      <c r="N2647">
        <v>607</v>
      </c>
      <c r="O2647">
        <v>20</v>
      </c>
      <c r="P2647">
        <v>6.4</v>
      </c>
      <c r="Q2647">
        <v>2.5000000000000001E-2</v>
      </c>
      <c r="R2647">
        <v>22</v>
      </c>
      <c r="S2647">
        <v>1</v>
      </c>
      <c r="T2647">
        <v>71</v>
      </c>
    </row>
    <row r="2648" spans="1:20" hidden="1" x14ac:dyDescent="0.3">
      <c r="A2648" t="s">
        <v>10193</v>
      </c>
      <c r="B2648" t="s">
        <v>10194</v>
      </c>
      <c r="C2648" s="1" t="str">
        <f t="shared" si="438"/>
        <v>21:0699</v>
      </c>
      <c r="D2648" s="1" t="str">
        <f t="shared" si="442"/>
        <v>21:0211</v>
      </c>
      <c r="E2648" t="s">
        <v>10195</v>
      </c>
      <c r="F2648" t="s">
        <v>10196</v>
      </c>
      <c r="H2648">
        <v>49.448060099999999</v>
      </c>
      <c r="I2648">
        <v>-93.668867800000001</v>
      </c>
      <c r="J2648" s="1" t="str">
        <f t="shared" si="443"/>
        <v>Fluid (lake)</v>
      </c>
      <c r="K2648" s="1" t="str">
        <f t="shared" si="444"/>
        <v>Untreated Water</v>
      </c>
      <c r="L2648">
        <v>32</v>
      </c>
      <c r="M2648" t="s">
        <v>113</v>
      </c>
      <c r="N2648">
        <v>608</v>
      </c>
      <c r="O2648">
        <v>30</v>
      </c>
      <c r="P2648">
        <v>6.1</v>
      </c>
      <c r="Q2648">
        <v>2.5000000000000001E-2</v>
      </c>
      <c r="R2648">
        <v>13</v>
      </c>
      <c r="S2648">
        <v>1.28</v>
      </c>
      <c r="T2648">
        <v>39</v>
      </c>
    </row>
    <row r="2649" spans="1:20" hidden="1" x14ac:dyDescent="0.3">
      <c r="A2649" t="s">
        <v>10197</v>
      </c>
      <c r="B2649" t="s">
        <v>10198</v>
      </c>
      <c r="C2649" s="1" t="str">
        <f t="shared" si="438"/>
        <v>21:0699</v>
      </c>
      <c r="D2649" s="1" t="str">
        <f t="shared" si="442"/>
        <v>21:0211</v>
      </c>
      <c r="E2649" t="s">
        <v>10199</v>
      </c>
      <c r="F2649" t="s">
        <v>10200</v>
      </c>
      <c r="H2649">
        <v>49.429552899999997</v>
      </c>
      <c r="I2649">
        <v>-93.699866499999999</v>
      </c>
      <c r="J2649" s="1" t="str">
        <f t="shared" si="443"/>
        <v>Fluid (lake)</v>
      </c>
      <c r="K2649" s="1" t="str">
        <f t="shared" si="444"/>
        <v>Untreated Water</v>
      </c>
      <c r="L2649">
        <v>33</v>
      </c>
      <c r="M2649" t="s">
        <v>24</v>
      </c>
      <c r="N2649">
        <v>609</v>
      </c>
      <c r="O2649">
        <v>30</v>
      </c>
      <c r="P2649">
        <v>6.3</v>
      </c>
      <c r="Q2649">
        <v>2.5000000000000001E-2</v>
      </c>
      <c r="R2649">
        <v>25</v>
      </c>
      <c r="S2649">
        <v>1.48</v>
      </c>
      <c r="T2649">
        <v>70</v>
      </c>
    </row>
    <row r="2650" spans="1:20" hidden="1" x14ac:dyDescent="0.3">
      <c r="A2650" t="s">
        <v>10201</v>
      </c>
      <c r="B2650" t="s">
        <v>10202</v>
      </c>
      <c r="C2650" s="1" t="str">
        <f t="shared" si="438"/>
        <v>21:0699</v>
      </c>
      <c r="D2650" s="1" t="str">
        <f t="shared" si="442"/>
        <v>21:0211</v>
      </c>
      <c r="E2650" t="s">
        <v>10199</v>
      </c>
      <c r="F2650" t="s">
        <v>10203</v>
      </c>
      <c r="H2650">
        <v>49.429552899999997</v>
      </c>
      <c r="I2650">
        <v>-93.699866499999999</v>
      </c>
      <c r="J2650" s="1" t="str">
        <f t="shared" si="443"/>
        <v>Fluid (lake)</v>
      </c>
      <c r="K2650" s="1" t="str">
        <f t="shared" si="444"/>
        <v>Untreated Water</v>
      </c>
      <c r="L2650">
        <v>33</v>
      </c>
      <c r="M2650" t="s">
        <v>28</v>
      </c>
      <c r="N2650">
        <v>610</v>
      </c>
      <c r="O2650">
        <v>30</v>
      </c>
      <c r="P2650">
        <v>6.3</v>
      </c>
      <c r="Q2650">
        <v>2.5000000000000001E-2</v>
      </c>
      <c r="R2650">
        <v>24</v>
      </c>
      <c r="S2650">
        <v>1.52</v>
      </c>
      <c r="T2650">
        <v>70</v>
      </c>
    </row>
    <row r="2651" spans="1:20" hidden="1" x14ac:dyDescent="0.3">
      <c r="A2651" t="s">
        <v>10204</v>
      </c>
      <c r="B2651" t="s">
        <v>10205</v>
      </c>
      <c r="C2651" s="1" t="str">
        <f t="shared" si="438"/>
        <v>21:0699</v>
      </c>
      <c r="D2651" s="1" t="str">
        <f t="shared" si="442"/>
        <v>21:0211</v>
      </c>
      <c r="E2651" t="s">
        <v>10206</v>
      </c>
      <c r="F2651" t="s">
        <v>10207</v>
      </c>
      <c r="H2651">
        <v>49.430276300000003</v>
      </c>
      <c r="I2651">
        <v>-93.728272799999999</v>
      </c>
      <c r="J2651" s="1" t="str">
        <f t="shared" si="443"/>
        <v>Fluid (lake)</v>
      </c>
      <c r="K2651" s="1" t="str">
        <f t="shared" si="444"/>
        <v>Untreated Water</v>
      </c>
      <c r="L2651">
        <v>33</v>
      </c>
      <c r="M2651" t="s">
        <v>33</v>
      </c>
      <c r="N2651">
        <v>611</v>
      </c>
      <c r="O2651">
        <v>40</v>
      </c>
      <c r="P2651">
        <v>6.5</v>
      </c>
      <c r="Q2651">
        <v>2.5000000000000001E-2</v>
      </c>
      <c r="R2651">
        <v>24</v>
      </c>
      <c r="S2651">
        <v>1.44</v>
      </c>
      <c r="T2651">
        <v>74</v>
      </c>
    </row>
    <row r="2652" spans="1:20" hidden="1" x14ac:dyDescent="0.3">
      <c r="A2652" t="s">
        <v>10208</v>
      </c>
      <c r="B2652" t="s">
        <v>10209</v>
      </c>
      <c r="C2652" s="1" t="str">
        <f t="shared" si="438"/>
        <v>21:0699</v>
      </c>
      <c r="D2652" s="1" t="str">
        <f t="shared" si="442"/>
        <v>21:0211</v>
      </c>
      <c r="E2652" t="s">
        <v>10210</v>
      </c>
      <c r="F2652" t="s">
        <v>10211</v>
      </c>
      <c r="H2652">
        <v>49.416052299999997</v>
      </c>
      <c r="I2652">
        <v>-93.772829299999998</v>
      </c>
      <c r="J2652" s="1" t="str">
        <f t="shared" si="443"/>
        <v>Fluid (lake)</v>
      </c>
      <c r="K2652" s="1" t="str">
        <f t="shared" si="444"/>
        <v>Untreated Water</v>
      </c>
      <c r="L2652">
        <v>33</v>
      </c>
      <c r="M2652" t="s">
        <v>38</v>
      </c>
      <c r="N2652">
        <v>612</v>
      </c>
      <c r="O2652">
        <v>20</v>
      </c>
      <c r="P2652">
        <v>6.2</v>
      </c>
      <c r="Q2652">
        <v>2.5000000000000001E-2</v>
      </c>
      <c r="R2652">
        <v>19</v>
      </c>
      <c r="S2652">
        <v>1.32</v>
      </c>
      <c r="T2652">
        <v>45</v>
      </c>
    </row>
    <row r="2653" spans="1:20" hidden="1" x14ac:dyDescent="0.3">
      <c r="A2653" t="s">
        <v>10212</v>
      </c>
      <c r="B2653" t="s">
        <v>10213</v>
      </c>
      <c r="C2653" s="1" t="str">
        <f t="shared" si="438"/>
        <v>21:0699</v>
      </c>
      <c r="D2653" s="1" t="str">
        <f t="shared" si="442"/>
        <v>21:0211</v>
      </c>
      <c r="E2653" t="s">
        <v>10214</v>
      </c>
      <c r="F2653" t="s">
        <v>10215</v>
      </c>
      <c r="H2653">
        <v>49.408221300000001</v>
      </c>
      <c r="I2653">
        <v>-93.712286700000007</v>
      </c>
      <c r="J2653" s="1" t="str">
        <f t="shared" si="443"/>
        <v>Fluid (lake)</v>
      </c>
      <c r="K2653" s="1" t="str">
        <f t="shared" si="444"/>
        <v>Untreated Water</v>
      </c>
      <c r="L2653">
        <v>33</v>
      </c>
      <c r="M2653" t="s">
        <v>43</v>
      </c>
      <c r="N2653">
        <v>613</v>
      </c>
      <c r="O2653">
        <v>30</v>
      </c>
      <c r="P2653">
        <v>5.9</v>
      </c>
      <c r="Q2653">
        <v>2.5000000000000001E-2</v>
      </c>
      <c r="R2653">
        <v>7.3</v>
      </c>
      <c r="S2653">
        <v>1.1200000000000001</v>
      </c>
      <c r="T2653">
        <v>23</v>
      </c>
    </row>
    <row r="2654" spans="1:20" hidden="1" x14ac:dyDescent="0.3">
      <c r="A2654" t="s">
        <v>10216</v>
      </c>
      <c r="B2654" t="s">
        <v>10217</v>
      </c>
      <c r="C2654" s="1" t="str">
        <f t="shared" si="438"/>
        <v>21:0699</v>
      </c>
      <c r="D2654" s="1" t="str">
        <f t="shared" si="442"/>
        <v>21:0211</v>
      </c>
      <c r="E2654" t="s">
        <v>10218</v>
      </c>
      <c r="F2654" t="s">
        <v>10219</v>
      </c>
      <c r="H2654">
        <v>49.417888300000001</v>
      </c>
      <c r="I2654">
        <v>-93.673903800000005</v>
      </c>
      <c r="J2654" s="1" t="str">
        <f t="shared" si="443"/>
        <v>Fluid (lake)</v>
      </c>
      <c r="K2654" s="1" t="str">
        <f t="shared" si="444"/>
        <v>Untreated Water</v>
      </c>
      <c r="L2654">
        <v>33</v>
      </c>
      <c r="M2654" t="s">
        <v>53</v>
      </c>
      <c r="N2654">
        <v>614</v>
      </c>
      <c r="O2654">
        <v>30</v>
      </c>
      <c r="P2654">
        <v>5.9</v>
      </c>
      <c r="Q2654">
        <v>2.5000000000000001E-2</v>
      </c>
      <c r="R2654">
        <v>7</v>
      </c>
      <c r="S2654">
        <v>1.08</v>
      </c>
      <c r="T2654">
        <v>22</v>
      </c>
    </row>
    <row r="2655" spans="1:20" hidden="1" x14ac:dyDescent="0.3">
      <c r="A2655" t="s">
        <v>10220</v>
      </c>
      <c r="B2655" t="s">
        <v>10221</v>
      </c>
      <c r="C2655" s="1" t="str">
        <f t="shared" si="438"/>
        <v>21:0699</v>
      </c>
      <c r="D2655" s="1" t="str">
        <f t="shared" si="442"/>
        <v>21:0211</v>
      </c>
      <c r="E2655" t="s">
        <v>10222</v>
      </c>
      <c r="F2655" t="s">
        <v>10223</v>
      </c>
      <c r="H2655">
        <v>49.426928799999999</v>
      </c>
      <c r="I2655">
        <v>-93.645578400000005</v>
      </c>
      <c r="J2655" s="1" t="str">
        <f t="shared" si="443"/>
        <v>Fluid (lake)</v>
      </c>
      <c r="K2655" s="1" t="str">
        <f t="shared" si="444"/>
        <v>Untreated Water</v>
      </c>
      <c r="L2655">
        <v>33</v>
      </c>
      <c r="M2655" t="s">
        <v>58</v>
      </c>
      <c r="N2655">
        <v>615</v>
      </c>
      <c r="O2655">
        <v>40</v>
      </c>
      <c r="P2655">
        <v>5.8</v>
      </c>
      <c r="Q2655">
        <v>2.5000000000000001E-2</v>
      </c>
      <c r="R2655">
        <v>6</v>
      </c>
      <c r="S2655">
        <v>1.08</v>
      </c>
      <c r="T2655">
        <v>19</v>
      </c>
    </row>
    <row r="2656" spans="1:20" hidden="1" x14ac:dyDescent="0.3">
      <c r="A2656" t="s">
        <v>10224</v>
      </c>
      <c r="B2656" t="s">
        <v>10225</v>
      </c>
      <c r="C2656" s="1" t="str">
        <f t="shared" si="438"/>
        <v>21:0699</v>
      </c>
      <c r="D2656" s="1" t="str">
        <f t="shared" si="442"/>
        <v>21:0211</v>
      </c>
      <c r="E2656" t="s">
        <v>10226</v>
      </c>
      <c r="F2656" t="s">
        <v>10227</v>
      </c>
      <c r="H2656">
        <v>49.442054599999999</v>
      </c>
      <c r="I2656">
        <v>-93.625085200000001</v>
      </c>
      <c r="J2656" s="1" t="str">
        <f t="shared" si="443"/>
        <v>Fluid (lake)</v>
      </c>
      <c r="K2656" s="1" t="str">
        <f t="shared" si="444"/>
        <v>Untreated Water</v>
      </c>
      <c r="L2656">
        <v>33</v>
      </c>
      <c r="M2656" t="s">
        <v>63</v>
      </c>
      <c r="N2656">
        <v>616</v>
      </c>
      <c r="O2656">
        <v>30</v>
      </c>
      <c r="P2656">
        <v>5.9</v>
      </c>
      <c r="Q2656">
        <v>2.5000000000000001E-2</v>
      </c>
      <c r="R2656">
        <v>5.7</v>
      </c>
      <c r="S2656">
        <v>1.08</v>
      </c>
      <c r="T2656">
        <v>19</v>
      </c>
    </row>
    <row r="2657" spans="1:20" hidden="1" x14ac:dyDescent="0.3">
      <c r="A2657" t="s">
        <v>10228</v>
      </c>
      <c r="B2657" t="s">
        <v>10229</v>
      </c>
      <c r="C2657" s="1" t="str">
        <f t="shared" si="438"/>
        <v>21:0699</v>
      </c>
      <c r="D2657" s="1" t="str">
        <f t="shared" si="442"/>
        <v>21:0211</v>
      </c>
      <c r="E2657" t="s">
        <v>10230</v>
      </c>
      <c r="F2657" t="s">
        <v>10231</v>
      </c>
      <c r="H2657">
        <v>49.4936036</v>
      </c>
      <c r="I2657">
        <v>-93.578860000000006</v>
      </c>
      <c r="J2657" s="1" t="str">
        <f t="shared" si="443"/>
        <v>Fluid (lake)</v>
      </c>
      <c r="K2657" s="1" t="str">
        <f t="shared" si="444"/>
        <v>Untreated Water</v>
      </c>
      <c r="L2657">
        <v>33</v>
      </c>
      <c r="M2657" t="s">
        <v>68</v>
      </c>
      <c r="N2657">
        <v>617</v>
      </c>
      <c r="O2657">
        <v>30</v>
      </c>
      <c r="P2657">
        <v>5.4</v>
      </c>
      <c r="Q2657">
        <v>2.5000000000000001E-2</v>
      </c>
      <c r="R2657">
        <v>3.7</v>
      </c>
      <c r="S2657">
        <v>1.24</v>
      </c>
      <c r="T2657">
        <v>10</v>
      </c>
    </row>
    <row r="2658" spans="1:20" hidden="1" x14ac:dyDescent="0.3">
      <c r="A2658" t="s">
        <v>10232</v>
      </c>
      <c r="B2658" t="s">
        <v>10233</v>
      </c>
      <c r="C2658" s="1" t="str">
        <f t="shared" si="438"/>
        <v>21:0699</v>
      </c>
      <c r="D2658" s="1" t="str">
        <f t="shared" si="442"/>
        <v>21:0211</v>
      </c>
      <c r="E2658" t="s">
        <v>10234</v>
      </c>
      <c r="F2658" t="s">
        <v>10235</v>
      </c>
      <c r="H2658">
        <v>49.525635899999997</v>
      </c>
      <c r="I2658">
        <v>-93.587487400000001</v>
      </c>
      <c r="J2658" s="1" t="str">
        <f t="shared" si="443"/>
        <v>Fluid (lake)</v>
      </c>
      <c r="K2658" s="1" t="str">
        <f t="shared" si="444"/>
        <v>Untreated Water</v>
      </c>
      <c r="L2658">
        <v>33</v>
      </c>
      <c r="M2658" t="s">
        <v>73</v>
      </c>
      <c r="N2658">
        <v>618</v>
      </c>
      <c r="O2658">
        <v>30</v>
      </c>
      <c r="P2658">
        <v>6</v>
      </c>
      <c r="Q2658">
        <v>2.5000000000000001E-2</v>
      </c>
      <c r="R2658">
        <v>19</v>
      </c>
      <c r="S2658">
        <v>1.08</v>
      </c>
      <c r="T2658">
        <v>47</v>
      </c>
    </row>
    <row r="2659" spans="1:20" hidden="1" x14ac:dyDescent="0.3">
      <c r="A2659" t="s">
        <v>10236</v>
      </c>
      <c r="B2659" t="s">
        <v>10237</v>
      </c>
      <c r="C2659" s="1" t="str">
        <f t="shared" si="438"/>
        <v>21:0699</v>
      </c>
      <c r="D2659" s="1" t="str">
        <f t="shared" si="442"/>
        <v>21:0211</v>
      </c>
      <c r="E2659" t="s">
        <v>10238</v>
      </c>
      <c r="F2659" t="s">
        <v>10239</v>
      </c>
      <c r="H2659">
        <v>49.524153599999998</v>
      </c>
      <c r="I2659">
        <v>-93.563675799999999</v>
      </c>
      <c r="J2659" s="1" t="str">
        <f t="shared" si="443"/>
        <v>Fluid (lake)</v>
      </c>
      <c r="K2659" s="1" t="str">
        <f t="shared" si="444"/>
        <v>Untreated Water</v>
      </c>
      <c r="L2659">
        <v>33</v>
      </c>
      <c r="M2659" t="s">
        <v>78</v>
      </c>
      <c r="N2659">
        <v>619</v>
      </c>
      <c r="O2659">
        <v>30</v>
      </c>
      <c r="P2659">
        <v>6</v>
      </c>
      <c r="Q2659">
        <v>2.5000000000000001E-2</v>
      </c>
      <c r="R2659">
        <v>15</v>
      </c>
      <c r="S2659">
        <v>1.08</v>
      </c>
      <c r="T2659">
        <v>35</v>
      </c>
    </row>
    <row r="2660" spans="1:20" hidden="1" x14ac:dyDescent="0.3">
      <c r="A2660" t="s">
        <v>10240</v>
      </c>
      <c r="B2660" t="s">
        <v>10241</v>
      </c>
      <c r="C2660" s="1" t="str">
        <f t="shared" si="438"/>
        <v>21:0699</v>
      </c>
      <c r="D2660" s="1" t="str">
        <f t="shared" si="442"/>
        <v>21:0211</v>
      </c>
      <c r="E2660" t="s">
        <v>10242</v>
      </c>
      <c r="F2660" t="s">
        <v>10243</v>
      </c>
      <c r="H2660">
        <v>49.523006199999998</v>
      </c>
      <c r="I2660">
        <v>-93.534508200000005</v>
      </c>
      <c r="J2660" s="1" t="str">
        <f t="shared" si="443"/>
        <v>Fluid (lake)</v>
      </c>
      <c r="K2660" s="1" t="str">
        <f t="shared" si="444"/>
        <v>Untreated Water</v>
      </c>
      <c r="L2660">
        <v>33</v>
      </c>
      <c r="M2660" t="s">
        <v>83</v>
      </c>
      <c r="N2660">
        <v>620</v>
      </c>
      <c r="O2660">
        <v>30</v>
      </c>
      <c r="P2660">
        <v>5.8</v>
      </c>
      <c r="Q2660">
        <v>2.5000000000000001E-2</v>
      </c>
      <c r="R2660">
        <v>6.5</v>
      </c>
      <c r="S2660">
        <v>1</v>
      </c>
      <c r="T2660">
        <v>19</v>
      </c>
    </row>
    <row r="2661" spans="1:20" hidden="1" x14ac:dyDescent="0.3">
      <c r="A2661" t="s">
        <v>10244</v>
      </c>
      <c r="B2661" t="s">
        <v>10245</v>
      </c>
      <c r="C2661" s="1" t="str">
        <f t="shared" si="438"/>
        <v>21:0699</v>
      </c>
      <c r="D2661" s="1" t="str">
        <f t="shared" si="442"/>
        <v>21:0211</v>
      </c>
      <c r="E2661" t="s">
        <v>10246</v>
      </c>
      <c r="F2661" t="s">
        <v>10247</v>
      </c>
      <c r="H2661">
        <v>49.556570100000002</v>
      </c>
      <c r="I2661">
        <v>-93.531638900000004</v>
      </c>
      <c r="J2661" s="1" t="str">
        <f t="shared" si="443"/>
        <v>Fluid (lake)</v>
      </c>
      <c r="K2661" s="1" t="str">
        <f t="shared" si="444"/>
        <v>Untreated Water</v>
      </c>
      <c r="L2661">
        <v>33</v>
      </c>
      <c r="M2661" t="s">
        <v>88</v>
      </c>
      <c r="N2661">
        <v>621</v>
      </c>
      <c r="O2661">
        <v>20</v>
      </c>
      <c r="P2661">
        <v>6.1</v>
      </c>
      <c r="Q2661">
        <v>2.5000000000000001E-2</v>
      </c>
      <c r="R2661">
        <v>17</v>
      </c>
      <c r="S2661">
        <v>1.4</v>
      </c>
      <c r="T2661">
        <v>42</v>
      </c>
    </row>
    <row r="2662" spans="1:20" hidden="1" x14ac:dyDescent="0.3">
      <c r="A2662" t="s">
        <v>10248</v>
      </c>
      <c r="B2662" t="s">
        <v>10249</v>
      </c>
      <c r="C2662" s="1" t="str">
        <f t="shared" si="438"/>
        <v>21:0699</v>
      </c>
      <c r="D2662" s="1" t="str">
        <f t="shared" si="442"/>
        <v>21:0211</v>
      </c>
      <c r="E2662" t="s">
        <v>10250</v>
      </c>
      <c r="F2662" t="s">
        <v>10251</v>
      </c>
      <c r="H2662">
        <v>49.550488000000001</v>
      </c>
      <c r="I2662">
        <v>-93.478554099999997</v>
      </c>
      <c r="J2662" s="1" t="str">
        <f t="shared" si="443"/>
        <v>Fluid (lake)</v>
      </c>
      <c r="K2662" s="1" t="str">
        <f t="shared" si="444"/>
        <v>Untreated Water</v>
      </c>
      <c r="L2662">
        <v>33</v>
      </c>
      <c r="M2662" t="s">
        <v>93</v>
      </c>
      <c r="N2662">
        <v>622</v>
      </c>
      <c r="O2662">
        <v>20</v>
      </c>
      <c r="P2662">
        <v>5.9</v>
      </c>
      <c r="Q2662">
        <v>2.5000000000000001E-2</v>
      </c>
      <c r="R2662">
        <v>9.5</v>
      </c>
      <c r="S2662">
        <v>0.92</v>
      </c>
      <c r="T2662">
        <v>26</v>
      </c>
    </row>
    <row r="2663" spans="1:20" hidden="1" x14ac:dyDescent="0.3">
      <c r="A2663" t="s">
        <v>10252</v>
      </c>
      <c r="B2663" t="s">
        <v>10253</v>
      </c>
      <c r="C2663" s="1" t="str">
        <f t="shared" si="438"/>
        <v>21:0699</v>
      </c>
      <c r="D2663" s="1" t="str">
        <f t="shared" si="442"/>
        <v>21:0211</v>
      </c>
      <c r="E2663" t="s">
        <v>10254</v>
      </c>
      <c r="F2663" t="s">
        <v>10255</v>
      </c>
      <c r="H2663">
        <v>49.566404599999998</v>
      </c>
      <c r="I2663">
        <v>-93.455088799999999</v>
      </c>
      <c r="J2663" s="1" t="str">
        <f t="shared" si="443"/>
        <v>Fluid (lake)</v>
      </c>
      <c r="K2663" s="1" t="str">
        <f t="shared" si="444"/>
        <v>Untreated Water</v>
      </c>
      <c r="L2663">
        <v>33</v>
      </c>
      <c r="M2663" t="s">
        <v>98</v>
      </c>
      <c r="N2663">
        <v>623</v>
      </c>
      <c r="O2663">
        <v>30</v>
      </c>
      <c r="P2663">
        <v>6</v>
      </c>
      <c r="Q2663">
        <v>2.5000000000000001E-2</v>
      </c>
      <c r="R2663">
        <v>15</v>
      </c>
      <c r="S2663">
        <v>1.08</v>
      </c>
      <c r="T2663">
        <v>36</v>
      </c>
    </row>
    <row r="2664" spans="1:20" hidden="1" x14ac:dyDescent="0.3">
      <c r="A2664" t="s">
        <v>10256</v>
      </c>
      <c r="B2664" t="s">
        <v>10257</v>
      </c>
      <c r="C2664" s="1" t="str">
        <f t="shared" si="438"/>
        <v>21:0699</v>
      </c>
      <c r="D2664" s="1" t="str">
        <f t="shared" si="442"/>
        <v>21:0211</v>
      </c>
      <c r="E2664" t="s">
        <v>10258</v>
      </c>
      <c r="F2664" t="s">
        <v>10259</v>
      </c>
      <c r="H2664">
        <v>49.565183300000001</v>
      </c>
      <c r="I2664">
        <v>-93.403757600000006</v>
      </c>
      <c r="J2664" s="1" t="str">
        <f t="shared" si="443"/>
        <v>Fluid (lake)</v>
      </c>
      <c r="K2664" s="1" t="str">
        <f t="shared" si="444"/>
        <v>Untreated Water</v>
      </c>
      <c r="L2664">
        <v>33</v>
      </c>
      <c r="M2664" t="s">
        <v>103</v>
      </c>
      <c r="N2664">
        <v>624</v>
      </c>
      <c r="O2664">
        <v>20</v>
      </c>
      <c r="P2664">
        <v>5.8</v>
      </c>
      <c r="Q2664">
        <v>2.5000000000000001E-2</v>
      </c>
      <c r="R2664">
        <v>6</v>
      </c>
      <c r="S2664">
        <v>1</v>
      </c>
      <c r="T2664">
        <v>16</v>
      </c>
    </row>
    <row r="2665" spans="1:20" hidden="1" x14ac:dyDescent="0.3">
      <c r="A2665" t="s">
        <v>10260</v>
      </c>
      <c r="B2665" t="s">
        <v>10261</v>
      </c>
      <c r="C2665" s="1" t="str">
        <f t="shared" si="438"/>
        <v>21:0699</v>
      </c>
      <c r="D2665" s="1" t="str">
        <f>HYPERLINK("https://geochem.nrcan.gc.ca/cdogs/content/svy/svy_e.htm", "")</f>
        <v/>
      </c>
      <c r="G2665" s="1" t="str">
        <f>HYPERLINK("https://geochem.nrcan.gc.ca/cdogs/content/cr_/cr_00081_e.htm", "81")</f>
        <v>81</v>
      </c>
      <c r="J2665" t="s">
        <v>46</v>
      </c>
      <c r="K2665" t="s">
        <v>47</v>
      </c>
      <c r="L2665">
        <v>33</v>
      </c>
      <c r="M2665" t="s">
        <v>48</v>
      </c>
      <c r="N2665">
        <v>625</v>
      </c>
      <c r="O2665">
        <v>20</v>
      </c>
      <c r="P2665">
        <v>7.5</v>
      </c>
      <c r="Q2665">
        <v>0.16</v>
      </c>
      <c r="R2665">
        <v>47</v>
      </c>
      <c r="S2665">
        <v>3.32</v>
      </c>
      <c r="T2665">
        <v>132</v>
      </c>
    </row>
    <row r="2666" spans="1:20" hidden="1" x14ac:dyDescent="0.3">
      <c r="A2666" t="s">
        <v>10262</v>
      </c>
      <c r="B2666" t="s">
        <v>10263</v>
      </c>
      <c r="C2666" s="1" t="str">
        <f t="shared" si="438"/>
        <v>21:0699</v>
      </c>
      <c r="D2666" s="1" t="str">
        <f>HYPERLINK("https://geochem.nrcan.gc.ca/cdogs/content/svy/svy210211_e.htm", "21:0211")</f>
        <v>21:0211</v>
      </c>
      <c r="E2666" t="s">
        <v>10264</v>
      </c>
      <c r="F2666" t="s">
        <v>10265</v>
      </c>
      <c r="H2666">
        <v>49.570205299999998</v>
      </c>
      <c r="I2666">
        <v>-93.376262400000002</v>
      </c>
      <c r="J2666" s="1" t="str">
        <f>HYPERLINK("https://geochem.nrcan.gc.ca/cdogs/content/kwd/kwd020016_e.htm", "Fluid (lake)")</f>
        <v>Fluid (lake)</v>
      </c>
      <c r="K2666" s="1" t="str">
        <f>HYPERLINK("https://geochem.nrcan.gc.ca/cdogs/content/kwd/kwd080007_e.htm", "Untreated Water")</f>
        <v>Untreated Water</v>
      </c>
      <c r="L2666">
        <v>33</v>
      </c>
      <c r="M2666" t="s">
        <v>108</v>
      </c>
      <c r="N2666">
        <v>626</v>
      </c>
      <c r="O2666">
        <v>20</v>
      </c>
      <c r="P2666">
        <v>5.9</v>
      </c>
      <c r="Q2666">
        <v>2.5000000000000001E-2</v>
      </c>
      <c r="R2666">
        <v>4.3</v>
      </c>
      <c r="S2666">
        <v>1.08</v>
      </c>
      <c r="T2666">
        <v>12</v>
      </c>
    </row>
    <row r="2667" spans="1:20" hidden="1" x14ac:dyDescent="0.3">
      <c r="A2667" t="s">
        <v>10266</v>
      </c>
      <c r="B2667" t="s">
        <v>10267</v>
      </c>
      <c r="C2667" s="1" t="str">
        <f t="shared" si="438"/>
        <v>21:0699</v>
      </c>
      <c r="D2667" s="1" t="str">
        <f>HYPERLINK("https://geochem.nrcan.gc.ca/cdogs/content/svy/svy210211_e.htm", "21:0211")</f>
        <v>21:0211</v>
      </c>
      <c r="E2667" t="s">
        <v>10268</v>
      </c>
      <c r="F2667" t="s">
        <v>10269</v>
      </c>
      <c r="H2667">
        <v>49.577403500000003</v>
      </c>
      <c r="I2667">
        <v>-93.340726500000002</v>
      </c>
      <c r="J2667" s="1" t="str">
        <f>HYPERLINK("https://geochem.nrcan.gc.ca/cdogs/content/kwd/kwd020016_e.htm", "Fluid (lake)")</f>
        <v>Fluid (lake)</v>
      </c>
      <c r="K2667" s="1" t="str">
        <f>HYPERLINK("https://geochem.nrcan.gc.ca/cdogs/content/kwd/kwd080007_e.htm", "Untreated Water")</f>
        <v>Untreated Water</v>
      </c>
      <c r="L2667">
        <v>33</v>
      </c>
      <c r="M2667" t="s">
        <v>113</v>
      </c>
      <c r="N2667">
        <v>627</v>
      </c>
      <c r="O2667">
        <v>20</v>
      </c>
      <c r="P2667">
        <v>5.8</v>
      </c>
      <c r="Q2667">
        <v>2.5000000000000001E-2</v>
      </c>
      <c r="R2667">
        <v>7</v>
      </c>
      <c r="S2667">
        <v>1.28</v>
      </c>
      <c r="T2667">
        <v>21</v>
      </c>
    </row>
    <row r="2668" spans="1:20" hidden="1" x14ac:dyDescent="0.3">
      <c r="A2668" t="s">
        <v>10270</v>
      </c>
      <c r="B2668" t="s">
        <v>10271</v>
      </c>
      <c r="C2668" s="1" t="str">
        <f t="shared" si="438"/>
        <v>21:0699</v>
      </c>
      <c r="D2668" s="1" t="str">
        <f>HYPERLINK("https://geochem.nrcan.gc.ca/cdogs/content/svy/svy210211_e.htm", "21:0211")</f>
        <v>21:0211</v>
      </c>
      <c r="E2668" t="s">
        <v>10272</v>
      </c>
      <c r="F2668" t="s">
        <v>10273</v>
      </c>
      <c r="H2668">
        <v>49.576939299999999</v>
      </c>
      <c r="I2668">
        <v>-93.310762199999999</v>
      </c>
      <c r="J2668" s="1" t="str">
        <f>HYPERLINK("https://geochem.nrcan.gc.ca/cdogs/content/kwd/kwd020016_e.htm", "Fluid (lake)")</f>
        <v>Fluid (lake)</v>
      </c>
      <c r="K2668" s="1" t="str">
        <f>HYPERLINK("https://geochem.nrcan.gc.ca/cdogs/content/kwd/kwd080007_e.htm", "Untreated Water")</f>
        <v>Untreated Water</v>
      </c>
      <c r="L2668">
        <v>34</v>
      </c>
      <c r="M2668" t="s">
        <v>24</v>
      </c>
      <c r="N2668">
        <v>628</v>
      </c>
      <c r="O2668">
        <v>20</v>
      </c>
      <c r="P2668">
        <v>5.8</v>
      </c>
      <c r="Q2668">
        <v>2.5000000000000001E-2</v>
      </c>
      <c r="R2668">
        <v>6.3</v>
      </c>
      <c r="S2668">
        <v>1.36</v>
      </c>
      <c r="T2668">
        <v>17</v>
      </c>
    </row>
    <row r="2669" spans="1:20" hidden="1" x14ac:dyDescent="0.3">
      <c r="A2669" t="s">
        <v>10274</v>
      </c>
      <c r="B2669" t="s">
        <v>10275</v>
      </c>
      <c r="C2669" s="1" t="str">
        <f t="shared" si="438"/>
        <v>21:0699</v>
      </c>
      <c r="D2669" s="1" t="str">
        <f>HYPERLINK("https://geochem.nrcan.gc.ca/cdogs/content/svy/svy210211_e.htm", "21:0211")</f>
        <v>21:0211</v>
      </c>
      <c r="E2669" t="s">
        <v>10272</v>
      </c>
      <c r="F2669" t="s">
        <v>10276</v>
      </c>
      <c r="H2669">
        <v>49.576939299999999</v>
      </c>
      <c r="I2669">
        <v>-93.310762199999999</v>
      </c>
      <c r="J2669" s="1" t="str">
        <f>HYPERLINK("https://geochem.nrcan.gc.ca/cdogs/content/kwd/kwd020016_e.htm", "Fluid (lake)")</f>
        <v>Fluid (lake)</v>
      </c>
      <c r="K2669" s="1" t="str">
        <f>HYPERLINK("https://geochem.nrcan.gc.ca/cdogs/content/kwd/kwd080007_e.htm", "Untreated Water")</f>
        <v>Untreated Water</v>
      </c>
      <c r="L2669">
        <v>34</v>
      </c>
      <c r="M2669" t="s">
        <v>28</v>
      </c>
      <c r="N2669">
        <v>629</v>
      </c>
      <c r="O2669">
        <v>30</v>
      </c>
      <c r="P2669">
        <v>5.8</v>
      </c>
      <c r="Q2669">
        <v>2.5000000000000001E-2</v>
      </c>
      <c r="R2669">
        <v>6</v>
      </c>
      <c r="S2669">
        <v>1.32</v>
      </c>
      <c r="T2669">
        <v>17</v>
      </c>
    </row>
    <row r="2670" spans="1:20" hidden="1" x14ac:dyDescent="0.3">
      <c r="A2670" t="s">
        <v>10277</v>
      </c>
      <c r="B2670" t="s">
        <v>10278</v>
      </c>
      <c r="C2670" s="1" t="str">
        <f t="shared" si="438"/>
        <v>21:0699</v>
      </c>
      <c r="D2670" s="1" t="str">
        <f>HYPERLINK("https://geochem.nrcan.gc.ca/cdogs/content/svy/svy210211_e.htm", "21:0211")</f>
        <v>21:0211</v>
      </c>
      <c r="E2670" t="s">
        <v>10279</v>
      </c>
      <c r="F2670" t="s">
        <v>10280</v>
      </c>
      <c r="H2670">
        <v>49.551626300000002</v>
      </c>
      <c r="I2670">
        <v>-93.311458799999997</v>
      </c>
      <c r="J2670" s="1" t="str">
        <f>HYPERLINK("https://geochem.nrcan.gc.ca/cdogs/content/kwd/kwd020016_e.htm", "Fluid (lake)")</f>
        <v>Fluid (lake)</v>
      </c>
      <c r="K2670" s="1" t="str">
        <f>HYPERLINK("https://geochem.nrcan.gc.ca/cdogs/content/kwd/kwd080007_e.htm", "Untreated Water")</f>
        <v>Untreated Water</v>
      </c>
      <c r="L2670">
        <v>34</v>
      </c>
      <c r="M2670" t="s">
        <v>33</v>
      </c>
      <c r="N2670">
        <v>630</v>
      </c>
      <c r="O2670">
        <v>20</v>
      </c>
      <c r="P2670">
        <v>5.4</v>
      </c>
      <c r="Q2670">
        <v>2.5000000000000001E-2</v>
      </c>
      <c r="R2670">
        <v>2.7</v>
      </c>
      <c r="S2670">
        <v>0.92</v>
      </c>
      <c r="T2670">
        <v>6</v>
      </c>
    </row>
    <row r="2671" spans="1:20" hidden="1" x14ac:dyDescent="0.3">
      <c r="A2671" t="s">
        <v>10281</v>
      </c>
      <c r="B2671" t="s">
        <v>10282</v>
      </c>
      <c r="C2671" s="1" t="str">
        <f t="shared" si="438"/>
        <v>21:0699</v>
      </c>
      <c r="D2671" s="1" t="str">
        <f>HYPERLINK("https://geochem.nrcan.gc.ca/cdogs/content/svy/svy_e.htm", "")</f>
        <v/>
      </c>
      <c r="G2671" s="1" t="str">
        <f>HYPERLINK("https://geochem.nrcan.gc.ca/cdogs/content/cr_/cr_00081_e.htm", "81")</f>
        <v>81</v>
      </c>
      <c r="J2671" t="s">
        <v>46</v>
      </c>
      <c r="K2671" t="s">
        <v>47</v>
      </c>
      <c r="L2671">
        <v>34</v>
      </c>
      <c r="M2671" t="s">
        <v>48</v>
      </c>
      <c r="N2671">
        <v>631</v>
      </c>
      <c r="O2671">
        <v>40</v>
      </c>
      <c r="P2671">
        <v>7.5</v>
      </c>
      <c r="Q2671">
        <v>0.25</v>
      </c>
      <c r="R2671">
        <v>44</v>
      </c>
      <c r="S2671">
        <v>3.32</v>
      </c>
      <c r="T2671">
        <v>133</v>
      </c>
    </row>
    <row r="2672" spans="1:20" hidden="1" x14ac:dyDescent="0.3">
      <c r="A2672" t="s">
        <v>10283</v>
      </c>
      <c r="B2672" t="s">
        <v>10284</v>
      </c>
      <c r="C2672" s="1" t="str">
        <f t="shared" si="438"/>
        <v>21:0699</v>
      </c>
      <c r="D2672" s="1" t="str">
        <f t="shared" ref="D2672:D2701" si="445">HYPERLINK("https://geochem.nrcan.gc.ca/cdogs/content/svy/svy210211_e.htm", "21:0211")</f>
        <v>21:0211</v>
      </c>
      <c r="E2672" t="s">
        <v>10285</v>
      </c>
      <c r="F2672" t="s">
        <v>10286</v>
      </c>
      <c r="H2672">
        <v>49.556327199999998</v>
      </c>
      <c r="I2672">
        <v>-93.254011399999996</v>
      </c>
      <c r="J2672" s="1" t="str">
        <f t="shared" ref="J2672:J2701" si="446">HYPERLINK("https://geochem.nrcan.gc.ca/cdogs/content/kwd/kwd020016_e.htm", "Fluid (lake)")</f>
        <v>Fluid (lake)</v>
      </c>
      <c r="K2672" s="1" t="str">
        <f t="shared" ref="K2672:K2701" si="447">HYPERLINK("https://geochem.nrcan.gc.ca/cdogs/content/kwd/kwd080007_e.htm", "Untreated Water")</f>
        <v>Untreated Water</v>
      </c>
      <c r="L2672">
        <v>34</v>
      </c>
      <c r="M2672" t="s">
        <v>38</v>
      </c>
      <c r="N2672">
        <v>632</v>
      </c>
      <c r="O2672">
        <v>20</v>
      </c>
      <c r="P2672">
        <v>5.9</v>
      </c>
      <c r="Q2672">
        <v>2.5000000000000001E-2</v>
      </c>
      <c r="R2672">
        <v>4.5</v>
      </c>
      <c r="S2672">
        <v>1.08</v>
      </c>
      <c r="T2672">
        <v>11</v>
      </c>
    </row>
    <row r="2673" spans="1:20" hidden="1" x14ac:dyDescent="0.3">
      <c r="A2673" t="s">
        <v>10287</v>
      </c>
      <c r="B2673" t="s">
        <v>10288</v>
      </c>
      <c r="C2673" s="1" t="str">
        <f t="shared" si="438"/>
        <v>21:0699</v>
      </c>
      <c r="D2673" s="1" t="str">
        <f t="shared" si="445"/>
        <v>21:0211</v>
      </c>
      <c r="E2673" t="s">
        <v>10289</v>
      </c>
      <c r="F2673" t="s">
        <v>10290</v>
      </c>
      <c r="H2673">
        <v>49.547398399999999</v>
      </c>
      <c r="I2673">
        <v>-93.222169600000001</v>
      </c>
      <c r="J2673" s="1" t="str">
        <f t="shared" si="446"/>
        <v>Fluid (lake)</v>
      </c>
      <c r="K2673" s="1" t="str">
        <f t="shared" si="447"/>
        <v>Untreated Water</v>
      </c>
      <c r="L2673">
        <v>34</v>
      </c>
      <c r="M2673" t="s">
        <v>43</v>
      </c>
      <c r="N2673">
        <v>633</v>
      </c>
      <c r="O2673">
        <v>20</v>
      </c>
      <c r="P2673">
        <v>5.8</v>
      </c>
      <c r="Q2673">
        <v>2.5000000000000001E-2</v>
      </c>
      <c r="R2673">
        <v>5.3</v>
      </c>
      <c r="S2673">
        <v>1.32</v>
      </c>
      <c r="T2673">
        <v>17</v>
      </c>
    </row>
    <row r="2674" spans="1:20" hidden="1" x14ac:dyDescent="0.3">
      <c r="A2674" t="s">
        <v>10291</v>
      </c>
      <c r="B2674" t="s">
        <v>10292</v>
      </c>
      <c r="C2674" s="1" t="str">
        <f t="shared" si="438"/>
        <v>21:0699</v>
      </c>
      <c r="D2674" s="1" t="str">
        <f t="shared" si="445"/>
        <v>21:0211</v>
      </c>
      <c r="E2674" t="s">
        <v>10293</v>
      </c>
      <c r="F2674" t="s">
        <v>10294</v>
      </c>
      <c r="H2674">
        <v>49.552448800000001</v>
      </c>
      <c r="I2674">
        <v>-93.184130800000005</v>
      </c>
      <c r="J2674" s="1" t="str">
        <f t="shared" si="446"/>
        <v>Fluid (lake)</v>
      </c>
      <c r="K2674" s="1" t="str">
        <f t="shared" si="447"/>
        <v>Untreated Water</v>
      </c>
      <c r="L2674">
        <v>34</v>
      </c>
      <c r="M2674" t="s">
        <v>53</v>
      </c>
      <c r="N2674">
        <v>634</v>
      </c>
      <c r="O2674">
        <v>20</v>
      </c>
      <c r="P2674">
        <v>5.7</v>
      </c>
      <c r="Q2674">
        <v>2.5000000000000001E-2</v>
      </c>
      <c r="R2674">
        <v>5</v>
      </c>
      <c r="S2674">
        <v>0.92</v>
      </c>
      <c r="T2674">
        <v>14</v>
      </c>
    </row>
    <row r="2675" spans="1:20" hidden="1" x14ac:dyDescent="0.3">
      <c r="A2675" t="s">
        <v>10295</v>
      </c>
      <c r="B2675" t="s">
        <v>10296</v>
      </c>
      <c r="C2675" s="1" t="str">
        <f t="shared" si="438"/>
        <v>21:0699</v>
      </c>
      <c r="D2675" s="1" t="str">
        <f t="shared" si="445"/>
        <v>21:0211</v>
      </c>
      <c r="E2675" t="s">
        <v>10297</v>
      </c>
      <c r="F2675" t="s">
        <v>10298</v>
      </c>
      <c r="H2675">
        <v>49.5619619</v>
      </c>
      <c r="I2675">
        <v>-93.142294699999994</v>
      </c>
      <c r="J2675" s="1" t="str">
        <f t="shared" si="446"/>
        <v>Fluid (lake)</v>
      </c>
      <c r="K2675" s="1" t="str">
        <f t="shared" si="447"/>
        <v>Untreated Water</v>
      </c>
      <c r="L2675">
        <v>34</v>
      </c>
      <c r="M2675" t="s">
        <v>58</v>
      </c>
      <c r="N2675">
        <v>635</v>
      </c>
      <c r="O2675">
        <v>20</v>
      </c>
      <c r="P2675">
        <v>5.7</v>
      </c>
      <c r="Q2675">
        <v>2.5000000000000001E-2</v>
      </c>
      <c r="R2675">
        <v>4.8</v>
      </c>
      <c r="S2675">
        <v>0.72</v>
      </c>
      <c r="T2675">
        <v>13</v>
      </c>
    </row>
    <row r="2676" spans="1:20" hidden="1" x14ac:dyDescent="0.3">
      <c r="A2676" t="s">
        <v>10299</v>
      </c>
      <c r="B2676" t="s">
        <v>10300</v>
      </c>
      <c r="C2676" s="1" t="str">
        <f t="shared" si="438"/>
        <v>21:0699</v>
      </c>
      <c r="D2676" s="1" t="str">
        <f t="shared" si="445"/>
        <v>21:0211</v>
      </c>
      <c r="E2676" t="s">
        <v>10301</v>
      </c>
      <c r="F2676" t="s">
        <v>10302</v>
      </c>
      <c r="H2676">
        <v>49.526571599999997</v>
      </c>
      <c r="I2676">
        <v>-93.146268500000005</v>
      </c>
      <c r="J2676" s="1" t="str">
        <f t="shared" si="446"/>
        <v>Fluid (lake)</v>
      </c>
      <c r="K2676" s="1" t="str">
        <f t="shared" si="447"/>
        <v>Untreated Water</v>
      </c>
      <c r="L2676">
        <v>34</v>
      </c>
      <c r="M2676" t="s">
        <v>63</v>
      </c>
      <c r="N2676">
        <v>636</v>
      </c>
      <c r="O2676">
        <v>30</v>
      </c>
      <c r="P2676">
        <v>5.6</v>
      </c>
      <c r="Q2676">
        <v>2.5000000000000001E-2</v>
      </c>
      <c r="R2676">
        <v>2.7</v>
      </c>
      <c r="S2676">
        <v>1.04</v>
      </c>
      <c r="T2676">
        <v>9</v>
      </c>
    </row>
    <row r="2677" spans="1:20" hidden="1" x14ac:dyDescent="0.3">
      <c r="A2677" t="s">
        <v>10303</v>
      </c>
      <c r="B2677" t="s">
        <v>10304</v>
      </c>
      <c r="C2677" s="1" t="str">
        <f t="shared" si="438"/>
        <v>21:0699</v>
      </c>
      <c r="D2677" s="1" t="str">
        <f t="shared" si="445"/>
        <v>21:0211</v>
      </c>
      <c r="E2677" t="s">
        <v>10305</v>
      </c>
      <c r="F2677" t="s">
        <v>10306</v>
      </c>
      <c r="H2677">
        <v>49.5233773</v>
      </c>
      <c r="I2677">
        <v>-93.1068243</v>
      </c>
      <c r="J2677" s="1" t="str">
        <f t="shared" si="446"/>
        <v>Fluid (lake)</v>
      </c>
      <c r="K2677" s="1" t="str">
        <f t="shared" si="447"/>
        <v>Untreated Water</v>
      </c>
      <c r="L2677">
        <v>34</v>
      </c>
      <c r="M2677" t="s">
        <v>68</v>
      </c>
      <c r="N2677">
        <v>637</v>
      </c>
      <c r="O2677">
        <v>30</v>
      </c>
      <c r="P2677">
        <v>5.7</v>
      </c>
      <c r="Q2677">
        <v>2.5000000000000001E-2</v>
      </c>
      <c r="R2677">
        <v>3.7</v>
      </c>
      <c r="S2677">
        <v>1.48</v>
      </c>
      <c r="T2677">
        <v>15</v>
      </c>
    </row>
    <row r="2678" spans="1:20" hidden="1" x14ac:dyDescent="0.3">
      <c r="A2678" t="s">
        <v>10307</v>
      </c>
      <c r="B2678" t="s">
        <v>10308</v>
      </c>
      <c r="C2678" s="1" t="str">
        <f t="shared" si="438"/>
        <v>21:0699</v>
      </c>
      <c r="D2678" s="1" t="str">
        <f t="shared" si="445"/>
        <v>21:0211</v>
      </c>
      <c r="E2678" t="s">
        <v>10309</v>
      </c>
      <c r="F2678" t="s">
        <v>10310</v>
      </c>
      <c r="H2678">
        <v>49.520342499999998</v>
      </c>
      <c r="I2678">
        <v>-93.044464099999999</v>
      </c>
      <c r="J2678" s="1" t="str">
        <f t="shared" si="446"/>
        <v>Fluid (lake)</v>
      </c>
      <c r="K2678" s="1" t="str">
        <f t="shared" si="447"/>
        <v>Untreated Water</v>
      </c>
      <c r="L2678">
        <v>34</v>
      </c>
      <c r="M2678" t="s">
        <v>73</v>
      </c>
      <c r="N2678">
        <v>638</v>
      </c>
      <c r="O2678">
        <v>30</v>
      </c>
      <c r="P2678">
        <v>6</v>
      </c>
      <c r="Q2678">
        <v>2.5000000000000001E-2</v>
      </c>
      <c r="R2678">
        <v>6</v>
      </c>
      <c r="S2678">
        <v>2.52</v>
      </c>
      <c r="T2678">
        <v>28</v>
      </c>
    </row>
    <row r="2679" spans="1:20" hidden="1" x14ac:dyDescent="0.3">
      <c r="A2679" t="s">
        <v>10311</v>
      </c>
      <c r="B2679" t="s">
        <v>10312</v>
      </c>
      <c r="C2679" s="1" t="str">
        <f t="shared" si="438"/>
        <v>21:0699</v>
      </c>
      <c r="D2679" s="1" t="str">
        <f t="shared" si="445"/>
        <v>21:0211</v>
      </c>
      <c r="E2679" t="s">
        <v>10313</v>
      </c>
      <c r="F2679" t="s">
        <v>10314</v>
      </c>
      <c r="H2679">
        <v>49.532664099999998</v>
      </c>
      <c r="I2679">
        <v>-93.015121699999995</v>
      </c>
      <c r="J2679" s="1" t="str">
        <f t="shared" si="446"/>
        <v>Fluid (lake)</v>
      </c>
      <c r="K2679" s="1" t="str">
        <f t="shared" si="447"/>
        <v>Untreated Water</v>
      </c>
      <c r="L2679">
        <v>34</v>
      </c>
      <c r="M2679" t="s">
        <v>78</v>
      </c>
      <c r="N2679">
        <v>639</v>
      </c>
      <c r="O2679">
        <v>30</v>
      </c>
      <c r="P2679">
        <v>5.8</v>
      </c>
      <c r="Q2679">
        <v>2.5000000000000001E-2</v>
      </c>
      <c r="R2679">
        <v>4.3</v>
      </c>
      <c r="S2679">
        <v>1.48</v>
      </c>
      <c r="T2679">
        <v>18</v>
      </c>
    </row>
    <row r="2680" spans="1:20" hidden="1" x14ac:dyDescent="0.3">
      <c r="A2680" t="s">
        <v>10315</v>
      </c>
      <c r="B2680" t="s">
        <v>10316</v>
      </c>
      <c r="C2680" s="1" t="str">
        <f t="shared" si="438"/>
        <v>21:0699</v>
      </c>
      <c r="D2680" s="1" t="str">
        <f t="shared" si="445"/>
        <v>21:0211</v>
      </c>
      <c r="E2680" t="s">
        <v>10317</v>
      </c>
      <c r="F2680" t="s">
        <v>10318</v>
      </c>
      <c r="H2680">
        <v>49.544663200000002</v>
      </c>
      <c r="I2680">
        <v>-92.951869900000005</v>
      </c>
      <c r="J2680" s="1" t="str">
        <f t="shared" si="446"/>
        <v>Fluid (lake)</v>
      </c>
      <c r="K2680" s="1" t="str">
        <f t="shared" si="447"/>
        <v>Untreated Water</v>
      </c>
      <c r="L2680">
        <v>34</v>
      </c>
      <c r="M2680" t="s">
        <v>83</v>
      </c>
      <c r="N2680">
        <v>640</v>
      </c>
      <c r="O2680">
        <v>30</v>
      </c>
      <c r="P2680">
        <v>5.8</v>
      </c>
      <c r="Q2680">
        <v>2.5000000000000001E-2</v>
      </c>
      <c r="R2680">
        <v>4.5</v>
      </c>
      <c r="S2680">
        <v>1.48</v>
      </c>
      <c r="T2680">
        <v>17</v>
      </c>
    </row>
    <row r="2681" spans="1:20" hidden="1" x14ac:dyDescent="0.3">
      <c r="A2681" t="s">
        <v>10319</v>
      </c>
      <c r="B2681" t="s">
        <v>10320</v>
      </c>
      <c r="C2681" s="1" t="str">
        <f t="shared" ref="C2681:C2744" si="448">HYPERLINK("https://geochem.nrcan.gc.ca/cdogs/content/bdl/bdl210699_e.htm", "21:0699")</f>
        <v>21:0699</v>
      </c>
      <c r="D2681" s="1" t="str">
        <f t="shared" si="445"/>
        <v>21:0211</v>
      </c>
      <c r="E2681" t="s">
        <v>10321</v>
      </c>
      <c r="F2681" t="s">
        <v>10322</v>
      </c>
      <c r="H2681">
        <v>49.569977700000003</v>
      </c>
      <c r="I2681">
        <v>-92.865155599999994</v>
      </c>
      <c r="J2681" s="1" t="str">
        <f t="shared" si="446"/>
        <v>Fluid (lake)</v>
      </c>
      <c r="K2681" s="1" t="str">
        <f t="shared" si="447"/>
        <v>Untreated Water</v>
      </c>
      <c r="L2681">
        <v>34</v>
      </c>
      <c r="M2681" t="s">
        <v>88</v>
      </c>
      <c r="N2681">
        <v>641</v>
      </c>
      <c r="O2681">
        <v>30</v>
      </c>
      <c r="P2681">
        <v>5.8</v>
      </c>
      <c r="Q2681">
        <v>2.5000000000000001E-2</v>
      </c>
      <c r="R2681">
        <v>5.3</v>
      </c>
      <c r="S2681">
        <v>1.1599999999999999</v>
      </c>
      <c r="T2681">
        <v>15</v>
      </c>
    </row>
    <row r="2682" spans="1:20" hidden="1" x14ac:dyDescent="0.3">
      <c r="A2682" t="s">
        <v>10323</v>
      </c>
      <c r="B2682" t="s">
        <v>10324</v>
      </c>
      <c r="C2682" s="1" t="str">
        <f t="shared" si="448"/>
        <v>21:0699</v>
      </c>
      <c r="D2682" s="1" t="str">
        <f t="shared" si="445"/>
        <v>21:0211</v>
      </c>
      <c r="E2682" t="s">
        <v>10325</v>
      </c>
      <c r="F2682" t="s">
        <v>10326</v>
      </c>
      <c r="H2682">
        <v>49.586834500000002</v>
      </c>
      <c r="I2682">
        <v>-92.813877300000001</v>
      </c>
      <c r="J2682" s="1" t="str">
        <f t="shared" si="446"/>
        <v>Fluid (lake)</v>
      </c>
      <c r="K2682" s="1" t="str">
        <f t="shared" si="447"/>
        <v>Untreated Water</v>
      </c>
      <c r="L2682">
        <v>34</v>
      </c>
      <c r="M2682" t="s">
        <v>93</v>
      </c>
      <c r="N2682">
        <v>642</v>
      </c>
      <c r="O2682">
        <v>40</v>
      </c>
      <c r="P2682">
        <v>5.6</v>
      </c>
      <c r="Q2682">
        <v>2.5000000000000001E-2</v>
      </c>
      <c r="R2682">
        <v>2.7</v>
      </c>
      <c r="S2682">
        <v>1.08</v>
      </c>
      <c r="T2682">
        <v>6</v>
      </c>
    </row>
    <row r="2683" spans="1:20" hidden="1" x14ac:dyDescent="0.3">
      <c r="A2683" t="s">
        <v>10327</v>
      </c>
      <c r="B2683" t="s">
        <v>10328</v>
      </c>
      <c r="C2683" s="1" t="str">
        <f t="shared" si="448"/>
        <v>21:0699</v>
      </c>
      <c r="D2683" s="1" t="str">
        <f t="shared" si="445"/>
        <v>21:0211</v>
      </c>
      <c r="E2683" t="s">
        <v>10329</v>
      </c>
      <c r="F2683" t="s">
        <v>10330</v>
      </c>
      <c r="H2683">
        <v>49.658600100000001</v>
      </c>
      <c r="I2683">
        <v>-92.796187000000003</v>
      </c>
      <c r="J2683" s="1" t="str">
        <f t="shared" si="446"/>
        <v>Fluid (lake)</v>
      </c>
      <c r="K2683" s="1" t="str">
        <f t="shared" si="447"/>
        <v>Untreated Water</v>
      </c>
      <c r="L2683">
        <v>34</v>
      </c>
      <c r="M2683" t="s">
        <v>98</v>
      </c>
      <c r="N2683">
        <v>643</v>
      </c>
      <c r="O2683">
        <v>30</v>
      </c>
      <c r="P2683">
        <v>6.4</v>
      </c>
      <c r="Q2683">
        <v>0.09</v>
      </c>
      <c r="R2683">
        <v>19</v>
      </c>
      <c r="S2683">
        <v>5.4</v>
      </c>
      <c r="T2683">
        <v>70</v>
      </c>
    </row>
    <row r="2684" spans="1:20" hidden="1" x14ac:dyDescent="0.3">
      <c r="A2684" t="s">
        <v>10331</v>
      </c>
      <c r="B2684" t="s">
        <v>10332</v>
      </c>
      <c r="C2684" s="1" t="str">
        <f t="shared" si="448"/>
        <v>21:0699</v>
      </c>
      <c r="D2684" s="1" t="str">
        <f t="shared" si="445"/>
        <v>21:0211</v>
      </c>
      <c r="E2684" t="s">
        <v>10333</v>
      </c>
      <c r="F2684" t="s">
        <v>10334</v>
      </c>
      <c r="H2684">
        <v>49.6003027</v>
      </c>
      <c r="I2684">
        <v>-92.761680400000003</v>
      </c>
      <c r="J2684" s="1" t="str">
        <f t="shared" si="446"/>
        <v>Fluid (lake)</v>
      </c>
      <c r="K2684" s="1" t="str">
        <f t="shared" si="447"/>
        <v>Untreated Water</v>
      </c>
      <c r="L2684">
        <v>34</v>
      </c>
      <c r="M2684" t="s">
        <v>103</v>
      </c>
      <c r="N2684">
        <v>644</v>
      </c>
      <c r="O2684">
        <v>30</v>
      </c>
      <c r="P2684">
        <v>6</v>
      </c>
      <c r="Q2684">
        <v>2.5000000000000001E-2</v>
      </c>
      <c r="R2684">
        <v>9.5</v>
      </c>
      <c r="S2684">
        <v>1.48</v>
      </c>
      <c r="T2684">
        <v>30</v>
      </c>
    </row>
    <row r="2685" spans="1:20" hidden="1" x14ac:dyDescent="0.3">
      <c r="A2685" t="s">
        <v>10335</v>
      </c>
      <c r="B2685" t="s">
        <v>10336</v>
      </c>
      <c r="C2685" s="1" t="str">
        <f t="shared" si="448"/>
        <v>21:0699</v>
      </c>
      <c r="D2685" s="1" t="str">
        <f t="shared" si="445"/>
        <v>21:0211</v>
      </c>
      <c r="E2685" t="s">
        <v>10337</v>
      </c>
      <c r="F2685" t="s">
        <v>10338</v>
      </c>
      <c r="H2685">
        <v>49.6240691</v>
      </c>
      <c r="I2685">
        <v>-92.741861900000004</v>
      </c>
      <c r="J2685" s="1" t="str">
        <f t="shared" si="446"/>
        <v>Fluid (lake)</v>
      </c>
      <c r="K2685" s="1" t="str">
        <f t="shared" si="447"/>
        <v>Untreated Water</v>
      </c>
      <c r="L2685">
        <v>34</v>
      </c>
      <c r="M2685" t="s">
        <v>108</v>
      </c>
      <c r="N2685">
        <v>645</v>
      </c>
      <c r="O2685">
        <v>20</v>
      </c>
      <c r="P2685">
        <v>6.1</v>
      </c>
      <c r="Q2685">
        <v>2.5000000000000001E-2</v>
      </c>
      <c r="R2685">
        <v>17</v>
      </c>
      <c r="S2685">
        <v>1.4</v>
      </c>
      <c r="T2685">
        <v>46</v>
      </c>
    </row>
    <row r="2686" spans="1:20" hidden="1" x14ac:dyDescent="0.3">
      <c r="A2686" t="s">
        <v>10339</v>
      </c>
      <c r="B2686" t="s">
        <v>10340</v>
      </c>
      <c r="C2686" s="1" t="str">
        <f t="shared" si="448"/>
        <v>21:0699</v>
      </c>
      <c r="D2686" s="1" t="str">
        <f t="shared" si="445"/>
        <v>21:0211</v>
      </c>
      <c r="E2686" t="s">
        <v>10341</v>
      </c>
      <c r="F2686" t="s">
        <v>10342</v>
      </c>
      <c r="H2686">
        <v>49.622742100000004</v>
      </c>
      <c r="I2686">
        <v>-92.695514399999993</v>
      </c>
      <c r="J2686" s="1" t="str">
        <f t="shared" si="446"/>
        <v>Fluid (lake)</v>
      </c>
      <c r="K2686" s="1" t="str">
        <f t="shared" si="447"/>
        <v>Untreated Water</v>
      </c>
      <c r="L2686">
        <v>34</v>
      </c>
      <c r="M2686" t="s">
        <v>113</v>
      </c>
      <c r="N2686">
        <v>646</v>
      </c>
      <c r="O2686">
        <v>20</v>
      </c>
      <c r="P2686">
        <v>6.3</v>
      </c>
      <c r="Q2686">
        <v>0.11</v>
      </c>
      <c r="R2686">
        <v>19</v>
      </c>
      <c r="S2686">
        <v>1.8</v>
      </c>
      <c r="T2686">
        <v>50</v>
      </c>
    </row>
    <row r="2687" spans="1:20" hidden="1" x14ac:dyDescent="0.3">
      <c r="A2687" t="s">
        <v>10343</v>
      </c>
      <c r="B2687" t="s">
        <v>10344</v>
      </c>
      <c r="C2687" s="1" t="str">
        <f t="shared" si="448"/>
        <v>21:0699</v>
      </c>
      <c r="D2687" s="1" t="str">
        <f t="shared" si="445"/>
        <v>21:0211</v>
      </c>
      <c r="E2687" t="s">
        <v>10345</v>
      </c>
      <c r="F2687" t="s">
        <v>10346</v>
      </c>
      <c r="H2687">
        <v>49.606998900000001</v>
      </c>
      <c r="I2687">
        <v>-92.653051500000004</v>
      </c>
      <c r="J2687" s="1" t="str">
        <f t="shared" si="446"/>
        <v>Fluid (lake)</v>
      </c>
      <c r="K2687" s="1" t="str">
        <f t="shared" si="447"/>
        <v>Untreated Water</v>
      </c>
      <c r="L2687">
        <v>35</v>
      </c>
      <c r="M2687" t="s">
        <v>24</v>
      </c>
      <c r="N2687">
        <v>647</v>
      </c>
      <c r="O2687">
        <v>20</v>
      </c>
      <c r="P2687">
        <v>6</v>
      </c>
      <c r="Q2687">
        <v>2.5000000000000001E-2</v>
      </c>
      <c r="R2687">
        <v>20</v>
      </c>
      <c r="S2687">
        <v>2.2000000000000002</v>
      </c>
      <c r="T2687">
        <v>64</v>
      </c>
    </row>
    <row r="2688" spans="1:20" hidden="1" x14ac:dyDescent="0.3">
      <c r="A2688" t="s">
        <v>10347</v>
      </c>
      <c r="B2688" t="s">
        <v>10348</v>
      </c>
      <c r="C2688" s="1" t="str">
        <f t="shared" si="448"/>
        <v>21:0699</v>
      </c>
      <c r="D2688" s="1" t="str">
        <f t="shared" si="445"/>
        <v>21:0211</v>
      </c>
      <c r="E2688" t="s">
        <v>10345</v>
      </c>
      <c r="F2688" t="s">
        <v>10349</v>
      </c>
      <c r="H2688">
        <v>49.606998900000001</v>
      </c>
      <c r="I2688">
        <v>-92.653051500000004</v>
      </c>
      <c r="J2688" s="1" t="str">
        <f t="shared" si="446"/>
        <v>Fluid (lake)</v>
      </c>
      <c r="K2688" s="1" t="str">
        <f t="shared" si="447"/>
        <v>Untreated Water</v>
      </c>
      <c r="L2688">
        <v>35</v>
      </c>
      <c r="M2688" t="s">
        <v>28</v>
      </c>
      <c r="N2688">
        <v>648</v>
      </c>
      <c r="O2688">
        <v>30</v>
      </c>
      <c r="P2688">
        <v>6.4</v>
      </c>
      <c r="Q2688">
        <v>2.5000000000000001E-2</v>
      </c>
      <c r="R2688">
        <v>20</v>
      </c>
      <c r="S2688">
        <v>2.12</v>
      </c>
      <c r="T2688">
        <v>64</v>
      </c>
    </row>
    <row r="2689" spans="1:20" hidden="1" x14ac:dyDescent="0.3">
      <c r="A2689" t="s">
        <v>10350</v>
      </c>
      <c r="B2689" t="s">
        <v>10351</v>
      </c>
      <c r="C2689" s="1" t="str">
        <f t="shared" si="448"/>
        <v>21:0699</v>
      </c>
      <c r="D2689" s="1" t="str">
        <f t="shared" si="445"/>
        <v>21:0211</v>
      </c>
      <c r="E2689" t="s">
        <v>10352</v>
      </c>
      <c r="F2689" t="s">
        <v>10353</v>
      </c>
      <c r="H2689">
        <v>49.624143599999996</v>
      </c>
      <c r="I2689">
        <v>-92.616279800000001</v>
      </c>
      <c r="J2689" s="1" t="str">
        <f t="shared" si="446"/>
        <v>Fluid (lake)</v>
      </c>
      <c r="K2689" s="1" t="str">
        <f t="shared" si="447"/>
        <v>Untreated Water</v>
      </c>
      <c r="L2689">
        <v>35</v>
      </c>
      <c r="M2689" t="s">
        <v>33</v>
      </c>
      <c r="N2689">
        <v>649</v>
      </c>
      <c r="O2689">
        <v>30</v>
      </c>
      <c r="P2689">
        <v>6.4</v>
      </c>
      <c r="Q2689">
        <v>2.5000000000000001E-2</v>
      </c>
      <c r="R2689">
        <v>19</v>
      </c>
      <c r="S2689">
        <v>3.2</v>
      </c>
      <c r="T2689">
        <v>64</v>
      </c>
    </row>
    <row r="2690" spans="1:20" hidden="1" x14ac:dyDescent="0.3">
      <c r="A2690" t="s">
        <v>10354</v>
      </c>
      <c r="B2690" t="s">
        <v>10355</v>
      </c>
      <c r="C2690" s="1" t="str">
        <f t="shared" si="448"/>
        <v>21:0699</v>
      </c>
      <c r="D2690" s="1" t="str">
        <f t="shared" si="445"/>
        <v>21:0211</v>
      </c>
      <c r="E2690" t="s">
        <v>10356</v>
      </c>
      <c r="F2690" t="s">
        <v>10357</v>
      </c>
      <c r="H2690">
        <v>49.593688700000001</v>
      </c>
      <c r="I2690">
        <v>-92.616615699999997</v>
      </c>
      <c r="J2690" s="1" t="str">
        <f t="shared" si="446"/>
        <v>Fluid (lake)</v>
      </c>
      <c r="K2690" s="1" t="str">
        <f t="shared" si="447"/>
        <v>Untreated Water</v>
      </c>
      <c r="L2690">
        <v>35</v>
      </c>
      <c r="M2690" t="s">
        <v>38</v>
      </c>
      <c r="N2690">
        <v>650</v>
      </c>
      <c r="O2690">
        <v>30</v>
      </c>
      <c r="P2690">
        <v>6.1</v>
      </c>
      <c r="Q2690">
        <v>2.5000000000000001E-2</v>
      </c>
      <c r="R2690">
        <v>19</v>
      </c>
      <c r="S2690">
        <v>2.8</v>
      </c>
      <c r="T2690">
        <v>60</v>
      </c>
    </row>
    <row r="2691" spans="1:20" hidden="1" x14ac:dyDescent="0.3">
      <c r="A2691" t="s">
        <v>10358</v>
      </c>
      <c r="B2691" t="s">
        <v>10359</v>
      </c>
      <c r="C2691" s="1" t="str">
        <f t="shared" si="448"/>
        <v>21:0699</v>
      </c>
      <c r="D2691" s="1" t="str">
        <f t="shared" si="445"/>
        <v>21:0211</v>
      </c>
      <c r="E2691" t="s">
        <v>10360</v>
      </c>
      <c r="F2691" t="s">
        <v>10361</v>
      </c>
      <c r="H2691">
        <v>49.609226900000003</v>
      </c>
      <c r="I2691">
        <v>-92.574124600000005</v>
      </c>
      <c r="J2691" s="1" t="str">
        <f t="shared" si="446"/>
        <v>Fluid (lake)</v>
      </c>
      <c r="K2691" s="1" t="str">
        <f t="shared" si="447"/>
        <v>Untreated Water</v>
      </c>
      <c r="L2691">
        <v>35</v>
      </c>
      <c r="M2691" t="s">
        <v>43</v>
      </c>
      <c r="N2691">
        <v>651</v>
      </c>
      <c r="O2691">
        <v>30</v>
      </c>
      <c r="P2691">
        <v>6.2</v>
      </c>
      <c r="Q2691">
        <v>2.5000000000000001E-2</v>
      </c>
      <c r="R2691">
        <v>15</v>
      </c>
      <c r="S2691">
        <v>2.2000000000000002</v>
      </c>
      <c r="T2691">
        <v>41</v>
      </c>
    </row>
    <row r="2692" spans="1:20" hidden="1" x14ac:dyDescent="0.3">
      <c r="A2692" t="s">
        <v>10362</v>
      </c>
      <c r="B2692" t="s">
        <v>10363</v>
      </c>
      <c r="C2692" s="1" t="str">
        <f t="shared" si="448"/>
        <v>21:0699</v>
      </c>
      <c r="D2692" s="1" t="str">
        <f t="shared" si="445"/>
        <v>21:0211</v>
      </c>
      <c r="E2692" t="s">
        <v>10364</v>
      </c>
      <c r="F2692" t="s">
        <v>10365</v>
      </c>
      <c r="H2692">
        <v>49.6066833</v>
      </c>
      <c r="I2692">
        <v>-92.550810999999996</v>
      </c>
      <c r="J2692" s="1" t="str">
        <f t="shared" si="446"/>
        <v>Fluid (lake)</v>
      </c>
      <c r="K2692" s="1" t="str">
        <f t="shared" si="447"/>
        <v>Untreated Water</v>
      </c>
      <c r="L2692">
        <v>35</v>
      </c>
      <c r="M2692" t="s">
        <v>53</v>
      </c>
      <c r="N2692">
        <v>652</v>
      </c>
      <c r="O2692">
        <v>30</v>
      </c>
      <c r="P2692">
        <v>6</v>
      </c>
      <c r="Q2692">
        <v>2.5000000000000001E-2</v>
      </c>
      <c r="R2692">
        <v>8.5</v>
      </c>
      <c r="S2692">
        <v>2.2799999999999998</v>
      </c>
      <c r="T2692">
        <v>34</v>
      </c>
    </row>
    <row r="2693" spans="1:20" hidden="1" x14ac:dyDescent="0.3">
      <c r="A2693" t="s">
        <v>10366</v>
      </c>
      <c r="B2693" t="s">
        <v>10367</v>
      </c>
      <c r="C2693" s="1" t="str">
        <f t="shared" si="448"/>
        <v>21:0699</v>
      </c>
      <c r="D2693" s="1" t="str">
        <f t="shared" si="445"/>
        <v>21:0211</v>
      </c>
      <c r="E2693" t="s">
        <v>10368</v>
      </c>
      <c r="F2693" t="s">
        <v>10369</v>
      </c>
      <c r="H2693">
        <v>49.597321800000003</v>
      </c>
      <c r="I2693">
        <v>-92.533128700000006</v>
      </c>
      <c r="J2693" s="1" t="str">
        <f t="shared" si="446"/>
        <v>Fluid (lake)</v>
      </c>
      <c r="K2693" s="1" t="str">
        <f t="shared" si="447"/>
        <v>Untreated Water</v>
      </c>
      <c r="L2693">
        <v>35</v>
      </c>
      <c r="M2693" t="s">
        <v>58</v>
      </c>
      <c r="N2693">
        <v>653</v>
      </c>
      <c r="O2693">
        <v>30</v>
      </c>
      <c r="P2693">
        <v>6.6</v>
      </c>
      <c r="Q2693">
        <v>2.5000000000000001E-2</v>
      </c>
      <c r="R2693">
        <v>20</v>
      </c>
      <c r="S2693">
        <v>3.48</v>
      </c>
      <c r="T2693">
        <v>72</v>
      </c>
    </row>
    <row r="2694" spans="1:20" hidden="1" x14ac:dyDescent="0.3">
      <c r="A2694" t="s">
        <v>10370</v>
      </c>
      <c r="B2694" t="s">
        <v>10371</v>
      </c>
      <c r="C2694" s="1" t="str">
        <f t="shared" si="448"/>
        <v>21:0699</v>
      </c>
      <c r="D2694" s="1" t="str">
        <f t="shared" si="445"/>
        <v>21:0211</v>
      </c>
      <c r="E2694" t="s">
        <v>10372</v>
      </c>
      <c r="F2694" t="s">
        <v>10373</v>
      </c>
      <c r="H2694">
        <v>49.571910600000002</v>
      </c>
      <c r="I2694">
        <v>-92.513233099999994</v>
      </c>
      <c r="J2694" s="1" t="str">
        <f t="shared" si="446"/>
        <v>Fluid (lake)</v>
      </c>
      <c r="K2694" s="1" t="str">
        <f t="shared" si="447"/>
        <v>Untreated Water</v>
      </c>
      <c r="L2694">
        <v>35</v>
      </c>
      <c r="M2694" t="s">
        <v>63</v>
      </c>
      <c r="N2694">
        <v>654</v>
      </c>
      <c r="O2694">
        <v>20</v>
      </c>
      <c r="P2694">
        <v>6.5</v>
      </c>
      <c r="Q2694">
        <v>2.5000000000000001E-2</v>
      </c>
      <c r="R2694">
        <v>22</v>
      </c>
      <c r="S2694">
        <v>3.08</v>
      </c>
      <c r="T2694">
        <v>74</v>
      </c>
    </row>
    <row r="2695" spans="1:20" hidden="1" x14ac:dyDescent="0.3">
      <c r="A2695" t="s">
        <v>10374</v>
      </c>
      <c r="B2695" t="s">
        <v>10375</v>
      </c>
      <c r="C2695" s="1" t="str">
        <f t="shared" si="448"/>
        <v>21:0699</v>
      </c>
      <c r="D2695" s="1" t="str">
        <f t="shared" si="445"/>
        <v>21:0211</v>
      </c>
      <c r="E2695" t="s">
        <v>10376</v>
      </c>
      <c r="F2695" t="s">
        <v>10377</v>
      </c>
      <c r="H2695">
        <v>49.547280700000002</v>
      </c>
      <c r="I2695">
        <v>-92.519173499999994</v>
      </c>
      <c r="J2695" s="1" t="str">
        <f t="shared" si="446"/>
        <v>Fluid (lake)</v>
      </c>
      <c r="K2695" s="1" t="str">
        <f t="shared" si="447"/>
        <v>Untreated Water</v>
      </c>
      <c r="L2695">
        <v>35</v>
      </c>
      <c r="M2695" t="s">
        <v>68</v>
      </c>
      <c r="N2695">
        <v>655</v>
      </c>
      <c r="O2695">
        <v>30</v>
      </c>
      <c r="P2695">
        <v>6.6</v>
      </c>
      <c r="Q2695">
        <v>2.5000000000000001E-2</v>
      </c>
      <c r="R2695">
        <v>30</v>
      </c>
      <c r="S2695">
        <v>3.8</v>
      </c>
      <c r="T2695">
        <v>99</v>
      </c>
    </row>
    <row r="2696" spans="1:20" hidden="1" x14ac:dyDescent="0.3">
      <c r="A2696" t="s">
        <v>10378</v>
      </c>
      <c r="B2696" t="s">
        <v>10379</v>
      </c>
      <c r="C2696" s="1" t="str">
        <f t="shared" si="448"/>
        <v>21:0699</v>
      </c>
      <c r="D2696" s="1" t="str">
        <f t="shared" si="445"/>
        <v>21:0211</v>
      </c>
      <c r="E2696" t="s">
        <v>10380</v>
      </c>
      <c r="F2696" t="s">
        <v>10381</v>
      </c>
      <c r="H2696">
        <v>49.520548900000001</v>
      </c>
      <c r="I2696">
        <v>-92.5172113</v>
      </c>
      <c r="J2696" s="1" t="str">
        <f t="shared" si="446"/>
        <v>Fluid (lake)</v>
      </c>
      <c r="K2696" s="1" t="str">
        <f t="shared" si="447"/>
        <v>Untreated Water</v>
      </c>
      <c r="L2696">
        <v>35</v>
      </c>
      <c r="M2696" t="s">
        <v>73</v>
      </c>
      <c r="N2696">
        <v>656</v>
      </c>
      <c r="O2696">
        <v>20</v>
      </c>
      <c r="P2696">
        <v>6.3</v>
      </c>
      <c r="Q2696">
        <v>2.5000000000000001E-2</v>
      </c>
      <c r="R2696">
        <v>19</v>
      </c>
      <c r="S2696">
        <v>3.08</v>
      </c>
      <c r="T2696">
        <v>57</v>
      </c>
    </row>
    <row r="2697" spans="1:20" hidden="1" x14ac:dyDescent="0.3">
      <c r="A2697" t="s">
        <v>10382</v>
      </c>
      <c r="B2697" t="s">
        <v>10383</v>
      </c>
      <c r="C2697" s="1" t="str">
        <f t="shared" si="448"/>
        <v>21:0699</v>
      </c>
      <c r="D2697" s="1" t="str">
        <f t="shared" si="445"/>
        <v>21:0211</v>
      </c>
      <c r="E2697" t="s">
        <v>10384</v>
      </c>
      <c r="F2697" t="s">
        <v>10385</v>
      </c>
      <c r="H2697">
        <v>49.497821000000002</v>
      </c>
      <c r="I2697">
        <v>-92.474374699999998</v>
      </c>
      <c r="J2697" s="1" t="str">
        <f t="shared" si="446"/>
        <v>Fluid (lake)</v>
      </c>
      <c r="K2697" s="1" t="str">
        <f t="shared" si="447"/>
        <v>Untreated Water</v>
      </c>
      <c r="L2697">
        <v>35</v>
      </c>
      <c r="M2697" t="s">
        <v>78</v>
      </c>
      <c r="N2697">
        <v>657</v>
      </c>
      <c r="O2697">
        <v>20</v>
      </c>
      <c r="P2697">
        <v>6.5</v>
      </c>
      <c r="Q2697">
        <v>2.5000000000000001E-2</v>
      </c>
      <c r="R2697">
        <v>28</v>
      </c>
      <c r="S2697">
        <v>1.48</v>
      </c>
      <c r="T2697">
        <v>79</v>
      </c>
    </row>
    <row r="2698" spans="1:20" hidden="1" x14ac:dyDescent="0.3">
      <c r="A2698" t="s">
        <v>10386</v>
      </c>
      <c r="B2698" t="s">
        <v>10387</v>
      </c>
      <c r="C2698" s="1" t="str">
        <f t="shared" si="448"/>
        <v>21:0699</v>
      </c>
      <c r="D2698" s="1" t="str">
        <f t="shared" si="445"/>
        <v>21:0211</v>
      </c>
      <c r="E2698" t="s">
        <v>10388</v>
      </c>
      <c r="F2698" t="s">
        <v>10389</v>
      </c>
      <c r="H2698">
        <v>49.516223799999999</v>
      </c>
      <c r="I2698">
        <v>-92.421471600000004</v>
      </c>
      <c r="J2698" s="1" t="str">
        <f t="shared" si="446"/>
        <v>Fluid (lake)</v>
      </c>
      <c r="K2698" s="1" t="str">
        <f t="shared" si="447"/>
        <v>Untreated Water</v>
      </c>
      <c r="L2698">
        <v>35</v>
      </c>
      <c r="M2698" t="s">
        <v>83</v>
      </c>
      <c r="N2698">
        <v>658</v>
      </c>
      <c r="O2698">
        <v>30</v>
      </c>
      <c r="P2698">
        <v>6.2</v>
      </c>
      <c r="Q2698">
        <v>2.5000000000000001E-2</v>
      </c>
      <c r="R2698">
        <v>20</v>
      </c>
      <c r="S2698">
        <v>3.92</v>
      </c>
      <c r="T2698">
        <v>59</v>
      </c>
    </row>
    <row r="2699" spans="1:20" hidden="1" x14ac:dyDescent="0.3">
      <c r="A2699" t="s">
        <v>10390</v>
      </c>
      <c r="B2699" t="s">
        <v>10391</v>
      </c>
      <c r="C2699" s="1" t="str">
        <f t="shared" si="448"/>
        <v>21:0699</v>
      </c>
      <c r="D2699" s="1" t="str">
        <f t="shared" si="445"/>
        <v>21:0211</v>
      </c>
      <c r="E2699" t="s">
        <v>10392</v>
      </c>
      <c r="F2699" t="s">
        <v>10393</v>
      </c>
      <c r="H2699">
        <v>49.4890203</v>
      </c>
      <c r="I2699">
        <v>-92.415523500000006</v>
      </c>
      <c r="J2699" s="1" t="str">
        <f t="shared" si="446"/>
        <v>Fluid (lake)</v>
      </c>
      <c r="K2699" s="1" t="str">
        <f t="shared" si="447"/>
        <v>Untreated Water</v>
      </c>
      <c r="L2699">
        <v>35</v>
      </c>
      <c r="M2699" t="s">
        <v>88</v>
      </c>
      <c r="N2699">
        <v>659</v>
      </c>
      <c r="O2699">
        <v>30</v>
      </c>
      <c r="P2699">
        <v>6</v>
      </c>
      <c r="Q2699">
        <v>2.5000000000000001E-2</v>
      </c>
      <c r="R2699">
        <v>14</v>
      </c>
      <c r="S2699">
        <v>1.24</v>
      </c>
      <c r="T2699">
        <v>39</v>
      </c>
    </row>
    <row r="2700" spans="1:20" hidden="1" x14ac:dyDescent="0.3">
      <c r="A2700" t="s">
        <v>10394</v>
      </c>
      <c r="B2700" t="s">
        <v>10395</v>
      </c>
      <c r="C2700" s="1" t="str">
        <f t="shared" si="448"/>
        <v>21:0699</v>
      </c>
      <c r="D2700" s="1" t="str">
        <f t="shared" si="445"/>
        <v>21:0211</v>
      </c>
      <c r="E2700" t="s">
        <v>10396</v>
      </c>
      <c r="F2700" t="s">
        <v>10397</v>
      </c>
      <c r="H2700">
        <v>49.491750000000003</v>
      </c>
      <c r="I2700">
        <v>-92.385001900000006</v>
      </c>
      <c r="J2700" s="1" t="str">
        <f t="shared" si="446"/>
        <v>Fluid (lake)</v>
      </c>
      <c r="K2700" s="1" t="str">
        <f t="shared" si="447"/>
        <v>Untreated Water</v>
      </c>
      <c r="L2700">
        <v>35</v>
      </c>
      <c r="M2700" t="s">
        <v>93</v>
      </c>
      <c r="N2700">
        <v>660</v>
      </c>
      <c r="O2700">
        <v>40</v>
      </c>
      <c r="P2700">
        <v>6.1</v>
      </c>
      <c r="Q2700">
        <v>2.5000000000000001E-2</v>
      </c>
      <c r="R2700">
        <v>15</v>
      </c>
      <c r="S2700">
        <v>1.6</v>
      </c>
      <c r="T2700">
        <v>43</v>
      </c>
    </row>
    <row r="2701" spans="1:20" hidden="1" x14ac:dyDescent="0.3">
      <c r="A2701" t="s">
        <v>10398</v>
      </c>
      <c r="B2701" t="s">
        <v>10399</v>
      </c>
      <c r="C2701" s="1" t="str">
        <f t="shared" si="448"/>
        <v>21:0699</v>
      </c>
      <c r="D2701" s="1" t="str">
        <f t="shared" si="445"/>
        <v>21:0211</v>
      </c>
      <c r="E2701" t="s">
        <v>10400</v>
      </c>
      <c r="F2701" t="s">
        <v>10401</v>
      </c>
      <c r="H2701">
        <v>49.507297600000001</v>
      </c>
      <c r="I2701">
        <v>-92.387610800000004</v>
      </c>
      <c r="J2701" s="1" t="str">
        <f t="shared" si="446"/>
        <v>Fluid (lake)</v>
      </c>
      <c r="K2701" s="1" t="str">
        <f t="shared" si="447"/>
        <v>Untreated Water</v>
      </c>
      <c r="L2701">
        <v>35</v>
      </c>
      <c r="M2701" t="s">
        <v>98</v>
      </c>
      <c r="N2701">
        <v>661</v>
      </c>
      <c r="O2701">
        <v>30</v>
      </c>
      <c r="P2701">
        <v>6</v>
      </c>
      <c r="Q2701">
        <v>2.5000000000000001E-2</v>
      </c>
      <c r="R2701">
        <v>8</v>
      </c>
      <c r="S2701">
        <v>1.62</v>
      </c>
      <c r="T2701">
        <v>33</v>
      </c>
    </row>
    <row r="2702" spans="1:20" hidden="1" x14ac:dyDescent="0.3">
      <c r="A2702" t="s">
        <v>10402</v>
      </c>
      <c r="B2702" t="s">
        <v>10403</v>
      </c>
      <c r="C2702" s="1" t="str">
        <f t="shared" si="448"/>
        <v>21:0699</v>
      </c>
      <c r="D2702" s="1" t="str">
        <f>HYPERLINK("https://geochem.nrcan.gc.ca/cdogs/content/svy/svy_e.htm", "")</f>
        <v/>
      </c>
      <c r="G2702" s="1" t="str">
        <f>HYPERLINK("https://geochem.nrcan.gc.ca/cdogs/content/cr_/cr_00082_e.htm", "82")</f>
        <v>82</v>
      </c>
      <c r="J2702" t="s">
        <v>46</v>
      </c>
      <c r="K2702" t="s">
        <v>47</v>
      </c>
      <c r="L2702">
        <v>35</v>
      </c>
      <c r="M2702" t="s">
        <v>48</v>
      </c>
      <c r="N2702">
        <v>662</v>
      </c>
      <c r="O2702">
        <v>90</v>
      </c>
      <c r="P2702">
        <v>6.1</v>
      </c>
      <c r="Q2702">
        <v>0.5</v>
      </c>
      <c r="R2702">
        <v>19</v>
      </c>
      <c r="S2702">
        <v>2.2799999999999998</v>
      </c>
      <c r="T2702">
        <v>39</v>
      </c>
    </row>
    <row r="2703" spans="1:20" hidden="1" x14ac:dyDescent="0.3">
      <c r="A2703" t="s">
        <v>10404</v>
      </c>
      <c r="B2703" t="s">
        <v>10405</v>
      </c>
      <c r="C2703" s="1" t="str">
        <f t="shared" si="448"/>
        <v>21:0699</v>
      </c>
      <c r="D2703" s="1" t="str">
        <f t="shared" ref="D2703:D2708" si="449">HYPERLINK("https://geochem.nrcan.gc.ca/cdogs/content/svy/svy210211_e.htm", "21:0211")</f>
        <v>21:0211</v>
      </c>
      <c r="E2703" t="s">
        <v>10406</v>
      </c>
      <c r="F2703" t="s">
        <v>10407</v>
      </c>
      <c r="H2703">
        <v>49.496753499999997</v>
      </c>
      <c r="I2703">
        <v>-92.344475900000006</v>
      </c>
      <c r="J2703" s="1" t="str">
        <f t="shared" ref="J2703:J2708" si="450">HYPERLINK("https://geochem.nrcan.gc.ca/cdogs/content/kwd/kwd020016_e.htm", "Fluid (lake)")</f>
        <v>Fluid (lake)</v>
      </c>
      <c r="K2703" s="1" t="str">
        <f t="shared" ref="K2703:K2708" si="451">HYPERLINK("https://geochem.nrcan.gc.ca/cdogs/content/kwd/kwd080007_e.htm", "Untreated Water")</f>
        <v>Untreated Water</v>
      </c>
      <c r="L2703">
        <v>35</v>
      </c>
      <c r="M2703" t="s">
        <v>103</v>
      </c>
      <c r="N2703">
        <v>663</v>
      </c>
      <c r="O2703">
        <v>20</v>
      </c>
      <c r="P2703">
        <v>6.1</v>
      </c>
      <c r="Q2703">
        <v>2.5000000000000001E-2</v>
      </c>
      <c r="R2703">
        <v>9.8000000000000007</v>
      </c>
      <c r="S2703">
        <v>1.4</v>
      </c>
      <c r="T2703">
        <v>30</v>
      </c>
    </row>
    <row r="2704" spans="1:20" hidden="1" x14ac:dyDescent="0.3">
      <c r="A2704" t="s">
        <v>10408</v>
      </c>
      <c r="B2704" t="s">
        <v>10409</v>
      </c>
      <c r="C2704" s="1" t="str">
        <f t="shared" si="448"/>
        <v>21:0699</v>
      </c>
      <c r="D2704" s="1" t="str">
        <f t="shared" si="449"/>
        <v>21:0211</v>
      </c>
      <c r="E2704" t="s">
        <v>10410</v>
      </c>
      <c r="F2704" t="s">
        <v>10411</v>
      </c>
      <c r="H2704">
        <v>49.486394099999998</v>
      </c>
      <c r="I2704">
        <v>-92.324152999999995</v>
      </c>
      <c r="J2704" s="1" t="str">
        <f t="shared" si="450"/>
        <v>Fluid (lake)</v>
      </c>
      <c r="K2704" s="1" t="str">
        <f t="shared" si="451"/>
        <v>Untreated Water</v>
      </c>
      <c r="L2704">
        <v>35</v>
      </c>
      <c r="M2704" t="s">
        <v>108</v>
      </c>
      <c r="N2704">
        <v>664</v>
      </c>
      <c r="O2704">
        <v>30</v>
      </c>
      <c r="P2704">
        <v>6</v>
      </c>
      <c r="Q2704">
        <v>2.5000000000000001E-2</v>
      </c>
      <c r="R2704">
        <v>14</v>
      </c>
      <c r="S2704">
        <v>1.8</v>
      </c>
      <c r="T2704">
        <v>37</v>
      </c>
    </row>
    <row r="2705" spans="1:20" hidden="1" x14ac:dyDescent="0.3">
      <c r="A2705" t="s">
        <v>10412</v>
      </c>
      <c r="B2705" t="s">
        <v>10413</v>
      </c>
      <c r="C2705" s="1" t="str">
        <f t="shared" si="448"/>
        <v>21:0699</v>
      </c>
      <c r="D2705" s="1" t="str">
        <f t="shared" si="449"/>
        <v>21:0211</v>
      </c>
      <c r="E2705" t="s">
        <v>10414</v>
      </c>
      <c r="F2705" t="s">
        <v>10415</v>
      </c>
      <c r="H2705">
        <v>49.4848608</v>
      </c>
      <c r="I2705">
        <v>-92.283736099999999</v>
      </c>
      <c r="J2705" s="1" t="str">
        <f t="shared" si="450"/>
        <v>Fluid (lake)</v>
      </c>
      <c r="K2705" s="1" t="str">
        <f t="shared" si="451"/>
        <v>Untreated Water</v>
      </c>
      <c r="L2705">
        <v>35</v>
      </c>
      <c r="M2705" t="s">
        <v>113</v>
      </c>
      <c r="N2705">
        <v>665</v>
      </c>
      <c r="O2705">
        <v>30</v>
      </c>
      <c r="P2705">
        <v>5.6</v>
      </c>
      <c r="Q2705">
        <v>2.5000000000000001E-2</v>
      </c>
      <c r="R2705">
        <v>3.5</v>
      </c>
      <c r="S2705">
        <v>0.8</v>
      </c>
      <c r="T2705">
        <v>7</v>
      </c>
    </row>
    <row r="2706" spans="1:20" hidden="1" x14ac:dyDescent="0.3">
      <c r="A2706" t="s">
        <v>10416</v>
      </c>
      <c r="B2706" t="s">
        <v>10417</v>
      </c>
      <c r="C2706" s="1" t="str">
        <f t="shared" si="448"/>
        <v>21:0699</v>
      </c>
      <c r="D2706" s="1" t="str">
        <f t="shared" si="449"/>
        <v>21:0211</v>
      </c>
      <c r="E2706" t="s">
        <v>10418</v>
      </c>
      <c r="F2706" t="s">
        <v>10419</v>
      </c>
      <c r="H2706">
        <v>49.496163600000003</v>
      </c>
      <c r="I2706">
        <v>-92.209054800000004</v>
      </c>
      <c r="J2706" s="1" t="str">
        <f t="shared" si="450"/>
        <v>Fluid (lake)</v>
      </c>
      <c r="K2706" s="1" t="str">
        <f t="shared" si="451"/>
        <v>Untreated Water</v>
      </c>
      <c r="L2706">
        <v>36</v>
      </c>
      <c r="M2706" t="s">
        <v>24</v>
      </c>
      <c r="N2706">
        <v>666</v>
      </c>
      <c r="O2706">
        <v>30</v>
      </c>
      <c r="P2706">
        <v>5.5</v>
      </c>
      <c r="Q2706">
        <v>2.5000000000000001E-2</v>
      </c>
      <c r="R2706">
        <v>2.7</v>
      </c>
      <c r="S2706">
        <v>0.72</v>
      </c>
      <c r="T2706">
        <v>6</v>
      </c>
    </row>
    <row r="2707" spans="1:20" hidden="1" x14ac:dyDescent="0.3">
      <c r="A2707" t="s">
        <v>10420</v>
      </c>
      <c r="B2707" t="s">
        <v>10421</v>
      </c>
      <c r="C2707" s="1" t="str">
        <f t="shared" si="448"/>
        <v>21:0699</v>
      </c>
      <c r="D2707" s="1" t="str">
        <f t="shared" si="449"/>
        <v>21:0211</v>
      </c>
      <c r="E2707" t="s">
        <v>10418</v>
      </c>
      <c r="F2707" t="s">
        <v>10422</v>
      </c>
      <c r="H2707">
        <v>49.496163600000003</v>
      </c>
      <c r="I2707">
        <v>-92.209054800000004</v>
      </c>
      <c r="J2707" s="1" t="str">
        <f t="shared" si="450"/>
        <v>Fluid (lake)</v>
      </c>
      <c r="K2707" s="1" t="str">
        <f t="shared" si="451"/>
        <v>Untreated Water</v>
      </c>
      <c r="L2707">
        <v>36</v>
      </c>
      <c r="M2707" t="s">
        <v>28</v>
      </c>
      <c r="N2707">
        <v>667</v>
      </c>
      <c r="O2707">
        <v>30</v>
      </c>
      <c r="P2707">
        <v>5.4</v>
      </c>
      <c r="Q2707">
        <v>2.5000000000000001E-2</v>
      </c>
      <c r="R2707">
        <v>2.7</v>
      </c>
      <c r="S2707">
        <v>0.72</v>
      </c>
      <c r="T2707">
        <v>4</v>
      </c>
    </row>
    <row r="2708" spans="1:20" hidden="1" x14ac:dyDescent="0.3">
      <c r="A2708" t="s">
        <v>10423</v>
      </c>
      <c r="B2708" t="s">
        <v>10424</v>
      </c>
      <c r="C2708" s="1" t="str">
        <f t="shared" si="448"/>
        <v>21:0699</v>
      </c>
      <c r="D2708" s="1" t="str">
        <f t="shared" si="449"/>
        <v>21:0211</v>
      </c>
      <c r="E2708" t="s">
        <v>10425</v>
      </c>
      <c r="F2708" t="s">
        <v>10426</v>
      </c>
      <c r="H2708">
        <v>49.515624299999999</v>
      </c>
      <c r="I2708">
        <v>-92.199387599999994</v>
      </c>
      <c r="J2708" s="1" t="str">
        <f t="shared" si="450"/>
        <v>Fluid (lake)</v>
      </c>
      <c r="K2708" s="1" t="str">
        <f t="shared" si="451"/>
        <v>Untreated Water</v>
      </c>
      <c r="L2708">
        <v>36</v>
      </c>
      <c r="M2708" t="s">
        <v>33</v>
      </c>
      <c r="N2708">
        <v>668</v>
      </c>
      <c r="O2708">
        <v>30</v>
      </c>
      <c r="P2708">
        <v>5.3</v>
      </c>
      <c r="Q2708">
        <v>2.5000000000000001E-2</v>
      </c>
      <c r="R2708">
        <v>3</v>
      </c>
      <c r="S2708">
        <v>0.88</v>
      </c>
      <c r="T2708">
        <v>3</v>
      </c>
    </row>
    <row r="2709" spans="1:20" hidden="1" x14ac:dyDescent="0.3">
      <c r="A2709" t="s">
        <v>10427</v>
      </c>
      <c r="B2709" t="s">
        <v>10428</v>
      </c>
      <c r="C2709" s="1" t="str">
        <f t="shared" si="448"/>
        <v>21:0699</v>
      </c>
      <c r="D2709" s="1" t="str">
        <f>HYPERLINK("https://geochem.nrcan.gc.ca/cdogs/content/svy/svy_e.htm", "")</f>
        <v/>
      </c>
      <c r="G2709" s="1" t="str">
        <f>HYPERLINK("https://geochem.nrcan.gc.ca/cdogs/content/cr_/cr_00082_e.htm", "82")</f>
        <v>82</v>
      </c>
      <c r="J2709" t="s">
        <v>46</v>
      </c>
      <c r="K2709" t="s">
        <v>47</v>
      </c>
      <c r="L2709">
        <v>36</v>
      </c>
      <c r="M2709" t="s">
        <v>48</v>
      </c>
      <c r="N2709">
        <v>669</v>
      </c>
      <c r="O2709">
        <v>100</v>
      </c>
      <c r="P2709">
        <v>6.1</v>
      </c>
      <c r="Q2709">
        <v>0.5</v>
      </c>
      <c r="R2709">
        <v>18</v>
      </c>
      <c r="S2709">
        <v>2.12</v>
      </c>
      <c r="T2709">
        <v>39</v>
      </c>
    </row>
    <row r="2710" spans="1:20" hidden="1" x14ac:dyDescent="0.3">
      <c r="A2710" t="s">
        <v>10429</v>
      </c>
      <c r="B2710" t="s">
        <v>10430</v>
      </c>
      <c r="C2710" s="1" t="str">
        <f t="shared" si="448"/>
        <v>21:0699</v>
      </c>
      <c r="D2710" s="1" t="str">
        <f t="shared" ref="D2710:D2724" si="452">HYPERLINK("https://geochem.nrcan.gc.ca/cdogs/content/svy/svy210211_e.htm", "21:0211")</f>
        <v>21:0211</v>
      </c>
      <c r="E2710" t="s">
        <v>10431</v>
      </c>
      <c r="F2710" t="s">
        <v>10432</v>
      </c>
      <c r="H2710">
        <v>49.493065399999999</v>
      </c>
      <c r="I2710">
        <v>-92.174679499999996</v>
      </c>
      <c r="J2710" s="1" t="str">
        <f t="shared" ref="J2710:J2724" si="453">HYPERLINK("https://geochem.nrcan.gc.ca/cdogs/content/kwd/kwd020016_e.htm", "Fluid (lake)")</f>
        <v>Fluid (lake)</v>
      </c>
      <c r="K2710" s="1" t="str">
        <f t="shared" ref="K2710:K2724" si="454">HYPERLINK("https://geochem.nrcan.gc.ca/cdogs/content/kwd/kwd080007_e.htm", "Untreated Water")</f>
        <v>Untreated Water</v>
      </c>
      <c r="L2710">
        <v>36</v>
      </c>
      <c r="M2710" t="s">
        <v>38</v>
      </c>
      <c r="N2710">
        <v>670</v>
      </c>
      <c r="O2710">
        <v>40</v>
      </c>
      <c r="P2710">
        <v>5.4</v>
      </c>
      <c r="Q2710">
        <v>2.5000000000000001E-2</v>
      </c>
      <c r="R2710">
        <v>3.5</v>
      </c>
      <c r="S2710">
        <v>0.72</v>
      </c>
      <c r="T2710">
        <v>3</v>
      </c>
    </row>
    <row r="2711" spans="1:20" hidden="1" x14ac:dyDescent="0.3">
      <c r="A2711" t="s">
        <v>10433</v>
      </c>
      <c r="B2711" t="s">
        <v>10434</v>
      </c>
      <c r="C2711" s="1" t="str">
        <f t="shared" si="448"/>
        <v>21:0699</v>
      </c>
      <c r="D2711" s="1" t="str">
        <f t="shared" si="452"/>
        <v>21:0211</v>
      </c>
      <c r="E2711" t="s">
        <v>10435</v>
      </c>
      <c r="F2711" t="s">
        <v>10436</v>
      </c>
      <c r="H2711">
        <v>49.479799100000001</v>
      </c>
      <c r="I2711">
        <v>-92.1260999</v>
      </c>
      <c r="J2711" s="1" t="str">
        <f t="shared" si="453"/>
        <v>Fluid (lake)</v>
      </c>
      <c r="K2711" s="1" t="str">
        <f t="shared" si="454"/>
        <v>Untreated Water</v>
      </c>
      <c r="L2711">
        <v>36</v>
      </c>
      <c r="M2711" t="s">
        <v>43</v>
      </c>
      <c r="N2711">
        <v>671</v>
      </c>
      <c r="O2711">
        <v>50</v>
      </c>
      <c r="P2711">
        <v>5.4</v>
      </c>
      <c r="Q2711">
        <v>2.5000000000000001E-2</v>
      </c>
      <c r="R2711">
        <v>2.4</v>
      </c>
      <c r="S2711">
        <v>0.6</v>
      </c>
      <c r="T2711">
        <v>4</v>
      </c>
    </row>
    <row r="2712" spans="1:20" hidden="1" x14ac:dyDescent="0.3">
      <c r="A2712" t="s">
        <v>10437</v>
      </c>
      <c r="B2712" t="s">
        <v>10438</v>
      </c>
      <c r="C2712" s="1" t="str">
        <f t="shared" si="448"/>
        <v>21:0699</v>
      </c>
      <c r="D2712" s="1" t="str">
        <f t="shared" si="452"/>
        <v>21:0211</v>
      </c>
      <c r="E2712" t="s">
        <v>10439</v>
      </c>
      <c r="F2712" t="s">
        <v>10440</v>
      </c>
      <c r="H2712">
        <v>49.470943300000002</v>
      </c>
      <c r="I2712">
        <v>-92.170344900000003</v>
      </c>
      <c r="J2712" s="1" t="str">
        <f t="shared" si="453"/>
        <v>Fluid (lake)</v>
      </c>
      <c r="K2712" s="1" t="str">
        <f t="shared" si="454"/>
        <v>Untreated Water</v>
      </c>
      <c r="L2712">
        <v>36</v>
      </c>
      <c r="M2712" t="s">
        <v>53</v>
      </c>
      <c r="N2712">
        <v>672</v>
      </c>
      <c r="O2712">
        <v>40</v>
      </c>
      <c r="P2712">
        <v>5.4</v>
      </c>
      <c r="Q2712">
        <v>2.5000000000000001E-2</v>
      </c>
      <c r="R2712">
        <v>2</v>
      </c>
      <c r="S2712">
        <v>0.64</v>
      </c>
      <c r="T2712">
        <v>5</v>
      </c>
    </row>
    <row r="2713" spans="1:20" hidden="1" x14ac:dyDescent="0.3">
      <c r="A2713" t="s">
        <v>10441</v>
      </c>
      <c r="B2713" t="s">
        <v>10442</v>
      </c>
      <c r="C2713" s="1" t="str">
        <f t="shared" si="448"/>
        <v>21:0699</v>
      </c>
      <c r="D2713" s="1" t="str">
        <f t="shared" si="452"/>
        <v>21:0211</v>
      </c>
      <c r="E2713" t="s">
        <v>10443</v>
      </c>
      <c r="F2713" t="s">
        <v>10444</v>
      </c>
      <c r="H2713">
        <v>49.463130300000003</v>
      </c>
      <c r="I2713">
        <v>-92.2016797</v>
      </c>
      <c r="J2713" s="1" t="str">
        <f t="shared" si="453"/>
        <v>Fluid (lake)</v>
      </c>
      <c r="K2713" s="1" t="str">
        <f t="shared" si="454"/>
        <v>Untreated Water</v>
      </c>
      <c r="L2713">
        <v>36</v>
      </c>
      <c r="M2713" t="s">
        <v>58</v>
      </c>
      <c r="N2713">
        <v>673</v>
      </c>
      <c r="O2713">
        <v>30</v>
      </c>
      <c r="P2713">
        <v>5.3</v>
      </c>
      <c r="Q2713">
        <v>2.5000000000000001E-2</v>
      </c>
      <c r="R2713">
        <v>1.7</v>
      </c>
      <c r="S2713">
        <v>0.56000000000000005</v>
      </c>
      <c r="T2713">
        <v>2</v>
      </c>
    </row>
    <row r="2714" spans="1:20" hidden="1" x14ac:dyDescent="0.3">
      <c r="A2714" t="s">
        <v>10445</v>
      </c>
      <c r="B2714" t="s">
        <v>10446</v>
      </c>
      <c r="C2714" s="1" t="str">
        <f t="shared" si="448"/>
        <v>21:0699</v>
      </c>
      <c r="D2714" s="1" t="str">
        <f t="shared" si="452"/>
        <v>21:0211</v>
      </c>
      <c r="E2714" t="s">
        <v>10447</v>
      </c>
      <c r="F2714" t="s">
        <v>10448</v>
      </c>
      <c r="H2714">
        <v>49.445357299999998</v>
      </c>
      <c r="I2714">
        <v>-92.228318200000004</v>
      </c>
      <c r="J2714" s="1" t="str">
        <f t="shared" si="453"/>
        <v>Fluid (lake)</v>
      </c>
      <c r="K2714" s="1" t="str">
        <f t="shared" si="454"/>
        <v>Untreated Water</v>
      </c>
      <c r="L2714">
        <v>36</v>
      </c>
      <c r="M2714" t="s">
        <v>63</v>
      </c>
      <c r="N2714">
        <v>674</v>
      </c>
      <c r="O2714">
        <v>40</v>
      </c>
      <c r="P2714">
        <v>5.4</v>
      </c>
      <c r="Q2714">
        <v>2.5000000000000001E-2</v>
      </c>
      <c r="R2714">
        <v>2</v>
      </c>
      <c r="S2714">
        <v>0.6</v>
      </c>
      <c r="T2714">
        <v>5</v>
      </c>
    </row>
    <row r="2715" spans="1:20" hidden="1" x14ac:dyDescent="0.3">
      <c r="A2715" t="s">
        <v>10449</v>
      </c>
      <c r="B2715" t="s">
        <v>10450</v>
      </c>
      <c r="C2715" s="1" t="str">
        <f t="shared" si="448"/>
        <v>21:0699</v>
      </c>
      <c r="D2715" s="1" t="str">
        <f t="shared" si="452"/>
        <v>21:0211</v>
      </c>
      <c r="E2715" t="s">
        <v>10451</v>
      </c>
      <c r="F2715" t="s">
        <v>10452</v>
      </c>
      <c r="H2715">
        <v>49.456929899999999</v>
      </c>
      <c r="I2715">
        <v>-92.287428300000002</v>
      </c>
      <c r="J2715" s="1" t="str">
        <f t="shared" si="453"/>
        <v>Fluid (lake)</v>
      </c>
      <c r="K2715" s="1" t="str">
        <f t="shared" si="454"/>
        <v>Untreated Water</v>
      </c>
      <c r="L2715">
        <v>36</v>
      </c>
      <c r="M2715" t="s">
        <v>68</v>
      </c>
      <c r="N2715">
        <v>675</v>
      </c>
      <c r="O2715">
        <v>50</v>
      </c>
      <c r="P2715">
        <v>5.7</v>
      </c>
      <c r="Q2715">
        <v>0.3</v>
      </c>
      <c r="R2715">
        <v>4.7</v>
      </c>
      <c r="S2715">
        <v>1.08</v>
      </c>
      <c r="T2715">
        <v>16</v>
      </c>
    </row>
    <row r="2716" spans="1:20" hidden="1" x14ac:dyDescent="0.3">
      <c r="A2716" t="s">
        <v>10453</v>
      </c>
      <c r="B2716" t="s">
        <v>10454</v>
      </c>
      <c r="C2716" s="1" t="str">
        <f t="shared" si="448"/>
        <v>21:0699</v>
      </c>
      <c r="D2716" s="1" t="str">
        <f t="shared" si="452"/>
        <v>21:0211</v>
      </c>
      <c r="E2716" t="s">
        <v>10455</v>
      </c>
      <c r="F2716" t="s">
        <v>10456</v>
      </c>
      <c r="H2716">
        <v>49.470583499999996</v>
      </c>
      <c r="I2716">
        <v>-92.340064499999997</v>
      </c>
      <c r="J2716" s="1" t="str">
        <f t="shared" si="453"/>
        <v>Fluid (lake)</v>
      </c>
      <c r="K2716" s="1" t="str">
        <f t="shared" si="454"/>
        <v>Untreated Water</v>
      </c>
      <c r="L2716">
        <v>36</v>
      </c>
      <c r="M2716" t="s">
        <v>73</v>
      </c>
      <c r="N2716">
        <v>676</v>
      </c>
      <c r="O2716">
        <v>30</v>
      </c>
      <c r="P2716">
        <v>5.9</v>
      </c>
      <c r="Q2716">
        <v>2.5000000000000001E-2</v>
      </c>
      <c r="R2716">
        <v>8</v>
      </c>
      <c r="S2716">
        <v>1.48</v>
      </c>
      <c r="T2716">
        <v>28</v>
      </c>
    </row>
    <row r="2717" spans="1:20" hidden="1" x14ac:dyDescent="0.3">
      <c r="A2717" t="s">
        <v>10457</v>
      </c>
      <c r="B2717" t="s">
        <v>10458</v>
      </c>
      <c r="C2717" s="1" t="str">
        <f t="shared" si="448"/>
        <v>21:0699</v>
      </c>
      <c r="D2717" s="1" t="str">
        <f t="shared" si="452"/>
        <v>21:0211</v>
      </c>
      <c r="E2717" t="s">
        <v>10459</v>
      </c>
      <c r="F2717" t="s">
        <v>10460</v>
      </c>
      <c r="H2717">
        <v>49.462886599999997</v>
      </c>
      <c r="I2717">
        <v>-92.361461899999995</v>
      </c>
      <c r="J2717" s="1" t="str">
        <f t="shared" si="453"/>
        <v>Fluid (lake)</v>
      </c>
      <c r="K2717" s="1" t="str">
        <f t="shared" si="454"/>
        <v>Untreated Water</v>
      </c>
      <c r="L2717">
        <v>36</v>
      </c>
      <c r="M2717" t="s">
        <v>78</v>
      </c>
      <c r="N2717">
        <v>677</v>
      </c>
      <c r="O2717">
        <v>30</v>
      </c>
      <c r="P2717">
        <v>5.9</v>
      </c>
      <c r="Q2717">
        <v>2.5000000000000001E-2</v>
      </c>
      <c r="R2717">
        <v>15</v>
      </c>
      <c r="S2717">
        <v>1.2</v>
      </c>
      <c r="T2717">
        <v>38</v>
      </c>
    </row>
    <row r="2718" spans="1:20" hidden="1" x14ac:dyDescent="0.3">
      <c r="A2718" t="s">
        <v>10461</v>
      </c>
      <c r="B2718" t="s">
        <v>10462</v>
      </c>
      <c r="C2718" s="1" t="str">
        <f t="shared" si="448"/>
        <v>21:0699</v>
      </c>
      <c r="D2718" s="1" t="str">
        <f t="shared" si="452"/>
        <v>21:0211</v>
      </c>
      <c r="E2718" t="s">
        <v>10463</v>
      </c>
      <c r="F2718" t="s">
        <v>10464</v>
      </c>
      <c r="H2718">
        <v>49.472285800000002</v>
      </c>
      <c r="I2718">
        <v>-92.432810900000007</v>
      </c>
      <c r="J2718" s="1" t="str">
        <f t="shared" si="453"/>
        <v>Fluid (lake)</v>
      </c>
      <c r="K2718" s="1" t="str">
        <f t="shared" si="454"/>
        <v>Untreated Water</v>
      </c>
      <c r="L2718">
        <v>36</v>
      </c>
      <c r="M2718" t="s">
        <v>83</v>
      </c>
      <c r="N2718">
        <v>678</v>
      </c>
      <c r="O2718">
        <v>20</v>
      </c>
      <c r="P2718">
        <v>6.3</v>
      </c>
      <c r="Q2718">
        <v>2.5000000000000001E-2</v>
      </c>
      <c r="R2718">
        <v>24</v>
      </c>
      <c r="S2718">
        <v>0.88</v>
      </c>
      <c r="T2718">
        <v>68</v>
      </c>
    </row>
    <row r="2719" spans="1:20" hidden="1" x14ac:dyDescent="0.3">
      <c r="A2719" t="s">
        <v>10465</v>
      </c>
      <c r="B2719" t="s">
        <v>10466</v>
      </c>
      <c r="C2719" s="1" t="str">
        <f t="shared" si="448"/>
        <v>21:0699</v>
      </c>
      <c r="D2719" s="1" t="str">
        <f t="shared" si="452"/>
        <v>21:0211</v>
      </c>
      <c r="E2719" t="s">
        <v>10467</v>
      </c>
      <c r="F2719" t="s">
        <v>10468</v>
      </c>
      <c r="H2719">
        <v>49.4795436</v>
      </c>
      <c r="I2719">
        <v>-92.458846399999999</v>
      </c>
      <c r="J2719" s="1" t="str">
        <f t="shared" si="453"/>
        <v>Fluid (lake)</v>
      </c>
      <c r="K2719" s="1" t="str">
        <f t="shared" si="454"/>
        <v>Untreated Water</v>
      </c>
      <c r="L2719">
        <v>36</v>
      </c>
      <c r="M2719" t="s">
        <v>88</v>
      </c>
      <c r="N2719">
        <v>679</v>
      </c>
      <c r="O2719">
        <v>30</v>
      </c>
      <c r="P2719">
        <v>6.2</v>
      </c>
      <c r="Q2719">
        <v>2.5000000000000001E-2</v>
      </c>
      <c r="R2719">
        <v>25</v>
      </c>
      <c r="S2719">
        <v>1.2</v>
      </c>
      <c r="T2719">
        <v>81</v>
      </c>
    </row>
    <row r="2720" spans="1:20" hidden="1" x14ac:dyDescent="0.3">
      <c r="A2720" t="s">
        <v>10469</v>
      </c>
      <c r="B2720" t="s">
        <v>10470</v>
      </c>
      <c r="C2720" s="1" t="str">
        <f t="shared" si="448"/>
        <v>21:0699</v>
      </c>
      <c r="D2720" s="1" t="str">
        <f t="shared" si="452"/>
        <v>21:0211</v>
      </c>
      <c r="E2720" t="s">
        <v>10471</v>
      </c>
      <c r="F2720" t="s">
        <v>10472</v>
      </c>
      <c r="H2720">
        <v>49.483413300000002</v>
      </c>
      <c r="I2720">
        <v>-92.499186800000004</v>
      </c>
      <c r="J2720" s="1" t="str">
        <f t="shared" si="453"/>
        <v>Fluid (lake)</v>
      </c>
      <c r="K2720" s="1" t="str">
        <f t="shared" si="454"/>
        <v>Untreated Water</v>
      </c>
      <c r="L2720">
        <v>36</v>
      </c>
      <c r="M2720" t="s">
        <v>93</v>
      </c>
      <c r="N2720">
        <v>680</v>
      </c>
      <c r="O2720">
        <v>20</v>
      </c>
      <c r="P2720">
        <v>6.4</v>
      </c>
      <c r="Q2720">
        <v>2.5000000000000001E-2</v>
      </c>
      <c r="R2720">
        <v>28</v>
      </c>
      <c r="S2720">
        <v>0.64</v>
      </c>
      <c r="T2720">
        <v>80</v>
      </c>
    </row>
    <row r="2721" spans="1:20" hidden="1" x14ac:dyDescent="0.3">
      <c r="A2721" t="s">
        <v>10473</v>
      </c>
      <c r="B2721" t="s">
        <v>10474</v>
      </c>
      <c r="C2721" s="1" t="str">
        <f t="shared" si="448"/>
        <v>21:0699</v>
      </c>
      <c r="D2721" s="1" t="str">
        <f t="shared" si="452"/>
        <v>21:0211</v>
      </c>
      <c r="E2721" t="s">
        <v>10475</v>
      </c>
      <c r="F2721" t="s">
        <v>10476</v>
      </c>
      <c r="H2721">
        <v>49.509502699999999</v>
      </c>
      <c r="I2721">
        <v>-92.534655999999998</v>
      </c>
      <c r="J2721" s="1" t="str">
        <f t="shared" si="453"/>
        <v>Fluid (lake)</v>
      </c>
      <c r="K2721" s="1" t="str">
        <f t="shared" si="454"/>
        <v>Untreated Water</v>
      </c>
      <c r="L2721">
        <v>36</v>
      </c>
      <c r="M2721" t="s">
        <v>98</v>
      </c>
      <c r="N2721">
        <v>681</v>
      </c>
      <c r="O2721">
        <v>20</v>
      </c>
      <c r="P2721">
        <v>6.2</v>
      </c>
      <c r="Q2721">
        <v>2.5000000000000001E-2</v>
      </c>
      <c r="R2721">
        <v>17</v>
      </c>
      <c r="S2721">
        <v>2.6</v>
      </c>
      <c r="T2721">
        <v>48</v>
      </c>
    </row>
    <row r="2722" spans="1:20" hidden="1" x14ac:dyDescent="0.3">
      <c r="A2722" t="s">
        <v>10477</v>
      </c>
      <c r="B2722" t="s">
        <v>10478</v>
      </c>
      <c r="C2722" s="1" t="str">
        <f t="shared" si="448"/>
        <v>21:0699</v>
      </c>
      <c r="D2722" s="1" t="str">
        <f t="shared" si="452"/>
        <v>21:0211</v>
      </c>
      <c r="E2722" t="s">
        <v>10479</v>
      </c>
      <c r="F2722" t="s">
        <v>10480</v>
      </c>
      <c r="H2722">
        <v>49.522972000000003</v>
      </c>
      <c r="I2722">
        <v>-92.556276499999996</v>
      </c>
      <c r="J2722" s="1" t="str">
        <f t="shared" si="453"/>
        <v>Fluid (lake)</v>
      </c>
      <c r="K2722" s="1" t="str">
        <f t="shared" si="454"/>
        <v>Untreated Water</v>
      </c>
      <c r="L2722">
        <v>36</v>
      </c>
      <c r="M2722" t="s">
        <v>103</v>
      </c>
      <c r="N2722">
        <v>682</v>
      </c>
      <c r="O2722">
        <v>20</v>
      </c>
      <c r="P2722">
        <v>6.3</v>
      </c>
      <c r="Q2722">
        <v>2.5000000000000001E-2</v>
      </c>
      <c r="R2722">
        <v>25</v>
      </c>
      <c r="S2722">
        <v>5.4</v>
      </c>
      <c r="T2722">
        <v>95</v>
      </c>
    </row>
    <row r="2723" spans="1:20" hidden="1" x14ac:dyDescent="0.3">
      <c r="A2723" t="s">
        <v>10481</v>
      </c>
      <c r="B2723" t="s">
        <v>10482</v>
      </c>
      <c r="C2723" s="1" t="str">
        <f t="shared" si="448"/>
        <v>21:0699</v>
      </c>
      <c r="D2723" s="1" t="str">
        <f t="shared" si="452"/>
        <v>21:0211</v>
      </c>
      <c r="E2723" t="s">
        <v>10483</v>
      </c>
      <c r="F2723" t="s">
        <v>10484</v>
      </c>
      <c r="H2723">
        <v>49.540355099999999</v>
      </c>
      <c r="I2723">
        <v>-92.539186900000004</v>
      </c>
      <c r="J2723" s="1" t="str">
        <f t="shared" si="453"/>
        <v>Fluid (lake)</v>
      </c>
      <c r="K2723" s="1" t="str">
        <f t="shared" si="454"/>
        <v>Untreated Water</v>
      </c>
      <c r="L2723">
        <v>36</v>
      </c>
      <c r="M2723" t="s">
        <v>108</v>
      </c>
      <c r="N2723">
        <v>683</v>
      </c>
      <c r="O2723">
        <v>20</v>
      </c>
      <c r="P2723">
        <v>6.7</v>
      </c>
      <c r="Q2723">
        <v>2.5000000000000001E-2</v>
      </c>
      <c r="R2723">
        <v>33</v>
      </c>
      <c r="S2723">
        <v>4.8</v>
      </c>
      <c r="T2723">
        <v>112</v>
      </c>
    </row>
    <row r="2724" spans="1:20" hidden="1" x14ac:dyDescent="0.3">
      <c r="A2724" t="s">
        <v>10485</v>
      </c>
      <c r="B2724" t="s">
        <v>10486</v>
      </c>
      <c r="C2724" s="1" t="str">
        <f t="shared" si="448"/>
        <v>21:0699</v>
      </c>
      <c r="D2724" s="1" t="str">
        <f t="shared" si="452"/>
        <v>21:0211</v>
      </c>
      <c r="E2724" t="s">
        <v>10487</v>
      </c>
      <c r="F2724" t="s">
        <v>10488</v>
      </c>
      <c r="H2724">
        <v>49.551423499999999</v>
      </c>
      <c r="I2724">
        <v>-92.558880599999995</v>
      </c>
      <c r="J2724" s="1" t="str">
        <f t="shared" si="453"/>
        <v>Fluid (lake)</v>
      </c>
      <c r="K2724" s="1" t="str">
        <f t="shared" si="454"/>
        <v>Untreated Water</v>
      </c>
      <c r="L2724">
        <v>36</v>
      </c>
      <c r="M2724" t="s">
        <v>113</v>
      </c>
      <c r="N2724">
        <v>684</v>
      </c>
      <c r="O2724">
        <v>40</v>
      </c>
      <c r="P2724">
        <v>6.5</v>
      </c>
      <c r="Q2724">
        <v>2.5000000000000001E-2</v>
      </c>
      <c r="R2724">
        <v>27</v>
      </c>
      <c r="S2724">
        <v>4.4000000000000004</v>
      </c>
      <c r="T2724">
        <v>96</v>
      </c>
    </row>
    <row r="2725" spans="1:20" hidden="1" x14ac:dyDescent="0.3">
      <c r="A2725" t="s">
        <v>10489</v>
      </c>
      <c r="B2725" t="s">
        <v>10490</v>
      </c>
      <c r="C2725" s="1" t="str">
        <f t="shared" si="448"/>
        <v>21:0699</v>
      </c>
      <c r="D2725" s="1" t="str">
        <f>HYPERLINK("https://geochem.nrcan.gc.ca/cdogs/content/svy/svy_e.htm", "")</f>
        <v/>
      </c>
      <c r="G2725" s="1" t="str">
        <f>HYPERLINK("https://geochem.nrcan.gc.ca/cdogs/content/cr_/cr_00080_e.htm", "80")</f>
        <v>80</v>
      </c>
      <c r="J2725" t="s">
        <v>46</v>
      </c>
      <c r="K2725" t="s">
        <v>47</v>
      </c>
      <c r="L2725">
        <v>37</v>
      </c>
      <c r="M2725" t="s">
        <v>48</v>
      </c>
      <c r="N2725">
        <v>685</v>
      </c>
      <c r="O2725">
        <v>60</v>
      </c>
      <c r="P2725">
        <v>6.1</v>
      </c>
      <c r="Q2725">
        <v>0.26</v>
      </c>
      <c r="R2725">
        <v>15</v>
      </c>
      <c r="S2725">
        <v>2.2799999999999998</v>
      </c>
      <c r="T2725">
        <v>40</v>
      </c>
    </row>
    <row r="2726" spans="1:20" hidden="1" x14ac:dyDescent="0.3">
      <c r="A2726" t="s">
        <v>10491</v>
      </c>
      <c r="B2726" t="s">
        <v>10492</v>
      </c>
      <c r="C2726" s="1" t="str">
        <f t="shared" si="448"/>
        <v>21:0699</v>
      </c>
      <c r="D2726" s="1" t="str">
        <f t="shared" ref="D2726:D2757" si="455">HYPERLINK("https://geochem.nrcan.gc.ca/cdogs/content/svy/svy210211_e.htm", "21:0211")</f>
        <v>21:0211</v>
      </c>
      <c r="E2726" t="s">
        <v>10493</v>
      </c>
      <c r="F2726" t="s">
        <v>10494</v>
      </c>
      <c r="H2726">
        <v>49.568008399999997</v>
      </c>
      <c r="I2726">
        <v>-92.537737199999995</v>
      </c>
      <c r="J2726" s="1" t="str">
        <f t="shared" ref="J2726:J2757" si="456">HYPERLINK("https://geochem.nrcan.gc.ca/cdogs/content/kwd/kwd020016_e.htm", "Fluid (lake)")</f>
        <v>Fluid (lake)</v>
      </c>
      <c r="K2726" s="1" t="str">
        <f t="shared" ref="K2726:K2757" si="457">HYPERLINK("https://geochem.nrcan.gc.ca/cdogs/content/kwd/kwd080007_e.htm", "Untreated Water")</f>
        <v>Untreated Water</v>
      </c>
      <c r="L2726">
        <v>37</v>
      </c>
      <c r="M2726" t="s">
        <v>24</v>
      </c>
      <c r="N2726">
        <v>686</v>
      </c>
      <c r="O2726">
        <v>40</v>
      </c>
      <c r="P2726">
        <v>6.2</v>
      </c>
      <c r="Q2726">
        <v>2.5000000000000001E-2</v>
      </c>
      <c r="R2726">
        <v>20</v>
      </c>
      <c r="S2726">
        <v>2.68</v>
      </c>
      <c r="T2726">
        <v>67</v>
      </c>
    </row>
    <row r="2727" spans="1:20" hidden="1" x14ac:dyDescent="0.3">
      <c r="A2727" t="s">
        <v>10495</v>
      </c>
      <c r="B2727" t="s">
        <v>10496</v>
      </c>
      <c r="C2727" s="1" t="str">
        <f t="shared" si="448"/>
        <v>21:0699</v>
      </c>
      <c r="D2727" s="1" t="str">
        <f t="shared" si="455"/>
        <v>21:0211</v>
      </c>
      <c r="E2727" t="s">
        <v>10493</v>
      </c>
      <c r="F2727" t="s">
        <v>10497</v>
      </c>
      <c r="H2727">
        <v>49.568008399999997</v>
      </c>
      <c r="I2727">
        <v>-92.537737199999995</v>
      </c>
      <c r="J2727" s="1" t="str">
        <f t="shared" si="456"/>
        <v>Fluid (lake)</v>
      </c>
      <c r="K2727" s="1" t="str">
        <f t="shared" si="457"/>
        <v>Untreated Water</v>
      </c>
      <c r="L2727">
        <v>37</v>
      </c>
      <c r="M2727" t="s">
        <v>28</v>
      </c>
      <c r="N2727">
        <v>687</v>
      </c>
      <c r="O2727">
        <v>30</v>
      </c>
      <c r="P2727">
        <v>6.2</v>
      </c>
      <c r="Q2727">
        <v>2.5000000000000001E-2</v>
      </c>
      <c r="R2727">
        <v>20</v>
      </c>
      <c r="S2727">
        <v>2.6</v>
      </c>
      <c r="T2727">
        <v>67</v>
      </c>
    </row>
    <row r="2728" spans="1:20" hidden="1" x14ac:dyDescent="0.3">
      <c r="A2728" t="s">
        <v>10498</v>
      </c>
      <c r="B2728" t="s">
        <v>10499</v>
      </c>
      <c r="C2728" s="1" t="str">
        <f t="shared" si="448"/>
        <v>21:0699</v>
      </c>
      <c r="D2728" s="1" t="str">
        <f t="shared" si="455"/>
        <v>21:0211</v>
      </c>
      <c r="E2728" t="s">
        <v>10500</v>
      </c>
      <c r="F2728" t="s">
        <v>10501</v>
      </c>
      <c r="H2728">
        <v>49.579701300000004</v>
      </c>
      <c r="I2728">
        <v>-92.565528400000005</v>
      </c>
      <c r="J2728" s="1" t="str">
        <f t="shared" si="456"/>
        <v>Fluid (lake)</v>
      </c>
      <c r="K2728" s="1" t="str">
        <f t="shared" si="457"/>
        <v>Untreated Water</v>
      </c>
      <c r="L2728">
        <v>37</v>
      </c>
      <c r="M2728" t="s">
        <v>33</v>
      </c>
      <c r="N2728">
        <v>688</v>
      </c>
      <c r="O2728">
        <v>30</v>
      </c>
      <c r="P2728">
        <v>6.1</v>
      </c>
      <c r="Q2728">
        <v>2.5000000000000001E-2</v>
      </c>
      <c r="R2728">
        <v>17</v>
      </c>
      <c r="S2728">
        <v>3.92</v>
      </c>
      <c r="T2728">
        <v>58</v>
      </c>
    </row>
    <row r="2729" spans="1:20" hidden="1" x14ac:dyDescent="0.3">
      <c r="A2729" t="s">
        <v>10502</v>
      </c>
      <c r="B2729" t="s">
        <v>10503</v>
      </c>
      <c r="C2729" s="1" t="str">
        <f t="shared" si="448"/>
        <v>21:0699</v>
      </c>
      <c r="D2729" s="1" t="str">
        <f t="shared" si="455"/>
        <v>21:0211</v>
      </c>
      <c r="E2729" t="s">
        <v>10504</v>
      </c>
      <c r="F2729" t="s">
        <v>10505</v>
      </c>
      <c r="H2729">
        <v>49.578732500000001</v>
      </c>
      <c r="I2729">
        <v>-92.676145599999998</v>
      </c>
      <c r="J2729" s="1" t="str">
        <f t="shared" si="456"/>
        <v>Fluid (lake)</v>
      </c>
      <c r="K2729" s="1" t="str">
        <f t="shared" si="457"/>
        <v>Untreated Water</v>
      </c>
      <c r="L2729">
        <v>37</v>
      </c>
      <c r="M2729" t="s">
        <v>38</v>
      </c>
      <c r="N2729">
        <v>689</v>
      </c>
      <c r="O2729">
        <v>30</v>
      </c>
      <c r="P2729">
        <v>5.9</v>
      </c>
      <c r="Q2729">
        <v>2.5000000000000001E-2</v>
      </c>
      <c r="R2729">
        <v>9.9</v>
      </c>
      <c r="S2729">
        <v>0.68</v>
      </c>
      <c r="T2729">
        <v>31</v>
      </c>
    </row>
    <row r="2730" spans="1:20" hidden="1" x14ac:dyDescent="0.3">
      <c r="A2730" t="s">
        <v>10506</v>
      </c>
      <c r="B2730" t="s">
        <v>10507</v>
      </c>
      <c r="C2730" s="1" t="str">
        <f t="shared" si="448"/>
        <v>21:0699</v>
      </c>
      <c r="D2730" s="1" t="str">
        <f t="shared" si="455"/>
        <v>21:0211</v>
      </c>
      <c r="E2730" t="s">
        <v>10508</v>
      </c>
      <c r="F2730" t="s">
        <v>10509</v>
      </c>
      <c r="H2730">
        <v>49.596100900000003</v>
      </c>
      <c r="I2730">
        <v>-92.706363199999998</v>
      </c>
      <c r="J2730" s="1" t="str">
        <f t="shared" si="456"/>
        <v>Fluid (lake)</v>
      </c>
      <c r="K2730" s="1" t="str">
        <f t="shared" si="457"/>
        <v>Untreated Water</v>
      </c>
      <c r="L2730">
        <v>37</v>
      </c>
      <c r="M2730" t="s">
        <v>43</v>
      </c>
      <c r="N2730">
        <v>690</v>
      </c>
      <c r="O2730">
        <v>30</v>
      </c>
      <c r="P2730">
        <v>5.9</v>
      </c>
      <c r="Q2730">
        <v>2.5000000000000001E-2</v>
      </c>
      <c r="R2730">
        <v>8.5</v>
      </c>
      <c r="S2730">
        <v>1.08</v>
      </c>
      <c r="T2730">
        <v>29</v>
      </c>
    </row>
    <row r="2731" spans="1:20" hidden="1" x14ac:dyDescent="0.3">
      <c r="A2731" t="s">
        <v>10510</v>
      </c>
      <c r="B2731" t="s">
        <v>10511</v>
      </c>
      <c r="C2731" s="1" t="str">
        <f t="shared" si="448"/>
        <v>21:0699</v>
      </c>
      <c r="D2731" s="1" t="str">
        <f t="shared" si="455"/>
        <v>21:0211</v>
      </c>
      <c r="E2731" t="s">
        <v>10512</v>
      </c>
      <c r="F2731" t="s">
        <v>10513</v>
      </c>
      <c r="H2731">
        <v>49.567016099999996</v>
      </c>
      <c r="I2731">
        <v>-92.730200400000001</v>
      </c>
      <c r="J2731" s="1" t="str">
        <f t="shared" si="456"/>
        <v>Fluid (lake)</v>
      </c>
      <c r="K2731" s="1" t="str">
        <f t="shared" si="457"/>
        <v>Untreated Water</v>
      </c>
      <c r="L2731">
        <v>37</v>
      </c>
      <c r="M2731" t="s">
        <v>53</v>
      </c>
      <c r="N2731">
        <v>691</v>
      </c>
      <c r="O2731">
        <v>30</v>
      </c>
      <c r="P2731">
        <v>5.6</v>
      </c>
      <c r="Q2731">
        <v>2.5000000000000001E-2</v>
      </c>
      <c r="R2731">
        <v>3.7</v>
      </c>
      <c r="S2731">
        <v>0.72</v>
      </c>
      <c r="T2731">
        <v>9</v>
      </c>
    </row>
    <row r="2732" spans="1:20" hidden="1" x14ac:dyDescent="0.3">
      <c r="A2732" t="s">
        <v>10514</v>
      </c>
      <c r="B2732" t="s">
        <v>10515</v>
      </c>
      <c r="C2732" s="1" t="str">
        <f t="shared" si="448"/>
        <v>21:0699</v>
      </c>
      <c r="D2732" s="1" t="str">
        <f t="shared" si="455"/>
        <v>21:0211</v>
      </c>
      <c r="E2732" t="s">
        <v>10516</v>
      </c>
      <c r="F2732" t="s">
        <v>10517</v>
      </c>
      <c r="H2732">
        <v>49.559732799999999</v>
      </c>
      <c r="I2732">
        <v>-92.665693300000001</v>
      </c>
      <c r="J2732" s="1" t="str">
        <f t="shared" si="456"/>
        <v>Fluid (lake)</v>
      </c>
      <c r="K2732" s="1" t="str">
        <f t="shared" si="457"/>
        <v>Untreated Water</v>
      </c>
      <c r="L2732">
        <v>37</v>
      </c>
      <c r="M2732" t="s">
        <v>58</v>
      </c>
      <c r="N2732">
        <v>692</v>
      </c>
      <c r="O2732">
        <v>30</v>
      </c>
      <c r="P2732">
        <v>5.2</v>
      </c>
      <c r="Q2732">
        <v>2.5000000000000001E-2</v>
      </c>
      <c r="R2732">
        <v>1.5</v>
      </c>
      <c r="S2732">
        <v>0.4</v>
      </c>
      <c r="T2732">
        <v>3</v>
      </c>
    </row>
    <row r="2733" spans="1:20" hidden="1" x14ac:dyDescent="0.3">
      <c r="A2733" t="s">
        <v>10518</v>
      </c>
      <c r="B2733" t="s">
        <v>10519</v>
      </c>
      <c r="C2733" s="1" t="str">
        <f t="shared" si="448"/>
        <v>21:0699</v>
      </c>
      <c r="D2733" s="1" t="str">
        <f t="shared" si="455"/>
        <v>21:0211</v>
      </c>
      <c r="E2733" t="s">
        <v>10520</v>
      </c>
      <c r="F2733" t="s">
        <v>10521</v>
      </c>
      <c r="H2733">
        <v>49.559432899999997</v>
      </c>
      <c r="I2733">
        <v>-92.637763699999994</v>
      </c>
      <c r="J2733" s="1" t="str">
        <f t="shared" si="456"/>
        <v>Fluid (lake)</v>
      </c>
      <c r="K2733" s="1" t="str">
        <f t="shared" si="457"/>
        <v>Untreated Water</v>
      </c>
      <c r="L2733">
        <v>37</v>
      </c>
      <c r="M2733" t="s">
        <v>63</v>
      </c>
      <c r="N2733">
        <v>693</v>
      </c>
      <c r="O2733">
        <v>30</v>
      </c>
      <c r="P2733">
        <v>6.1</v>
      </c>
      <c r="Q2733">
        <v>2.5000000000000001E-2</v>
      </c>
      <c r="R2733">
        <v>20</v>
      </c>
      <c r="S2733">
        <v>2</v>
      </c>
      <c r="T2733">
        <v>60</v>
      </c>
    </row>
    <row r="2734" spans="1:20" hidden="1" x14ac:dyDescent="0.3">
      <c r="A2734" t="s">
        <v>10522</v>
      </c>
      <c r="B2734" t="s">
        <v>10523</v>
      </c>
      <c r="C2734" s="1" t="str">
        <f t="shared" si="448"/>
        <v>21:0699</v>
      </c>
      <c r="D2734" s="1" t="str">
        <f t="shared" si="455"/>
        <v>21:0211</v>
      </c>
      <c r="E2734" t="s">
        <v>10524</v>
      </c>
      <c r="F2734" t="s">
        <v>10525</v>
      </c>
      <c r="H2734">
        <v>49.536979000000002</v>
      </c>
      <c r="I2734">
        <v>-92.601331200000004</v>
      </c>
      <c r="J2734" s="1" t="str">
        <f t="shared" si="456"/>
        <v>Fluid (lake)</v>
      </c>
      <c r="K2734" s="1" t="str">
        <f t="shared" si="457"/>
        <v>Untreated Water</v>
      </c>
      <c r="L2734">
        <v>37</v>
      </c>
      <c r="M2734" t="s">
        <v>68</v>
      </c>
      <c r="N2734">
        <v>694</v>
      </c>
      <c r="O2734">
        <v>40</v>
      </c>
      <c r="P2734">
        <v>6.3</v>
      </c>
      <c r="Q2734">
        <v>2.5000000000000001E-2</v>
      </c>
      <c r="R2734">
        <v>22</v>
      </c>
      <c r="S2734">
        <v>3.96</v>
      </c>
      <c r="T2734">
        <v>78</v>
      </c>
    </row>
    <row r="2735" spans="1:20" hidden="1" x14ac:dyDescent="0.3">
      <c r="A2735" t="s">
        <v>10526</v>
      </c>
      <c r="B2735" t="s">
        <v>10527</v>
      </c>
      <c r="C2735" s="1" t="str">
        <f t="shared" si="448"/>
        <v>21:0699</v>
      </c>
      <c r="D2735" s="1" t="str">
        <f t="shared" si="455"/>
        <v>21:0211</v>
      </c>
      <c r="E2735" t="s">
        <v>10528</v>
      </c>
      <c r="F2735" t="s">
        <v>10529</v>
      </c>
      <c r="H2735">
        <v>49.516376100000002</v>
      </c>
      <c r="I2735">
        <v>-92.582143400000007</v>
      </c>
      <c r="J2735" s="1" t="str">
        <f t="shared" si="456"/>
        <v>Fluid (lake)</v>
      </c>
      <c r="K2735" s="1" t="str">
        <f t="shared" si="457"/>
        <v>Untreated Water</v>
      </c>
      <c r="L2735">
        <v>37</v>
      </c>
      <c r="M2735" t="s">
        <v>73</v>
      </c>
      <c r="N2735">
        <v>695</v>
      </c>
      <c r="O2735">
        <v>30</v>
      </c>
      <c r="P2735">
        <v>6.4</v>
      </c>
      <c r="Q2735">
        <v>2.5000000000000001E-2</v>
      </c>
      <c r="R2735">
        <v>23</v>
      </c>
      <c r="S2735">
        <v>3.08</v>
      </c>
      <c r="T2735">
        <v>77</v>
      </c>
    </row>
    <row r="2736" spans="1:20" hidden="1" x14ac:dyDescent="0.3">
      <c r="A2736" t="s">
        <v>10530</v>
      </c>
      <c r="B2736" t="s">
        <v>10531</v>
      </c>
      <c r="C2736" s="1" t="str">
        <f t="shared" si="448"/>
        <v>21:0699</v>
      </c>
      <c r="D2736" s="1" t="str">
        <f t="shared" si="455"/>
        <v>21:0211</v>
      </c>
      <c r="E2736" t="s">
        <v>10532</v>
      </c>
      <c r="F2736" t="s">
        <v>10533</v>
      </c>
      <c r="H2736">
        <v>49.488065800000001</v>
      </c>
      <c r="I2736">
        <v>-92.550061299999996</v>
      </c>
      <c r="J2736" s="1" t="str">
        <f t="shared" si="456"/>
        <v>Fluid (lake)</v>
      </c>
      <c r="K2736" s="1" t="str">
        <f t="shared" si="457"/>
        <v>Untreated Water</v>
      </c>
      <c r="L2736">
        <v>37</v>
      </c>
      <c r="M2736" t="s">
        <v>78</v>
      </c>
      <c r="N2736">
        <v>696</v>
      </c>
      <c r="O2736">
        <v>30</v>
      </c>
      <c r="P2736">
        <v>6.3</v>
      </c>
      <c r="Q2736">
        <v>2.5000000000000001E-2</v>
      </c>
      <c r="R2736">
        <v>20</v>
      </c>
      <c r="S2736">
        <v>0.84</v>
      </c>
      <c r="T2736">
        <v>59</v>
      </c>
    </row>
    <row r="2737" spans="1:20" hidden="1" x14ac:dyDescent="0.3">
      <c r="A2737" t="s">
        <v>10534</v>
      </c>
      <c r="B2737" t="s">
        <v>10535</v>
      </c>
      <c r="C2737" s="1" t="str">
        <f t="shared" si="448"/>
        <v>21:0699</v>
      </c>
      <c r="D2737" s="1" t="str">
        <f t="shared" si="455"/>
        <v>21:0211</v>
      </c>
      <c r="E2737" t="s">
        <v>10536</v>
      </c>
      <c r="F2737" t="s">
        <v>10537</v>
      </c>
      <c r="H2737">
        <v>49.466665999999996</v>
      </c>
      <c r="I2737">
        <v>-92.520736099999993</v>
      </c>
      <c r="J2737" s="1" t="str">
        <f t="shared" si="456"/>
        <v>Fluid (lake)</v>
      </c>
      <c r="K2737" s="1" t="str">
        <f t="shared" si="457"/>
        <v>Untreated Water</v>
      </c>
      <c r="L2737">
        <v>37</v>
      </c>
      <c r="M2737" t="s">
        <v>83</v>
      </c>
      <c r="N2737">
        <v>697</v>
      </c>
      <c r="O2737">
        <v>20</v>
      </c>
      <c r="P2737">
        <v>6.2</v>
      </c>
      <c r="Q2737">
        <v>2.5000000000000001E-2</v>
      </c>
      <c r="R2737">
        <v>24</v>
      </c>
      <c r="S2737">
        <v>0.68</v>
      </c>
      <c r="T2737">
        <v>62</v>
      </c>
    </row>
    <row r="2738" spans="1:20" hidden="1" x14ac:dyDescent="0.3">
      <c r="A2738" t="s">
        <v>10538</v>
      </c>
      <c r="B2738" t="s">
        <v>10539</v>
      </c>
      <c r="C2738" s="1" t="str">
        <f t="shared" si="448"/>
        <v>21:0699</v>
      </c>
      <c r="D2738" s="1" t="str">
        <f t="shared" si="455"/>
        <v>21:0211</v>
      </c>
      <c r="E2738" t="s">
        <v>10540</v>
      </c>
      <c r="F2738" t="s">
        <v>10541</v>
      </c>
      <c r="H2738">
        <v>49.460681600000001</v>
      </c>
      <c r="I2738">
        <v>-92.470590799999997</v>
      </c>
      <c r="J2738" s="1" t="str">
        <f t="shared" si="456"/>
        <v>Fluid (lake)</v>
      </c>
      <c r="K2738" s="1" t="str">
        <f t="shared" si="457"/>
        <v>Untreated Water</v>
      </c>
      <c r="L2738">
        <v>37</v>
      </c>
      <c r="M2738" t="s">
        <v>88</v>
      </c>
      <c r="N2738">
        <v>698</v>
      </c>
      <c r="O2738">
        <v>20</v>
      </c>
      <c r="P2738">
        <v>6.4</v>
      </c>
      <c r="Q2738">
        <v>2.5000000000000001E-2</v>
      </c>
      <c r="R2738">
        <v>23</v>
      </c>
      <c r="S2738">
        <v>0.88</v>
      </c>
      <c r="T2738">
        <v>66</v>
      </c>
    </row>
    <row r="2739" spans="1:20" hidden="1" x14ac:dyDescent="0.3">
      <c r="A2739" t="s">
        <v>10542</v>
      </c>
      <c r="B2739" t="s">
        <v>10543</v>
      </c>
      <c r="C2739" s="1" t="str">
        <f t="shared" si="448"/>
        <v>21:0699</v>
      </c>
      <c r="D2739" s="1" t="str">
        <f t="shared" si="455"/>
        <v>21:0211</v>
      </c>
      <c r="E2739" t="s">
        <v>10544</v>
      </c>
      <c r="F2739" t="s">
        <v>10545</v>
      </c>
      <c r="H2739">
        <v>49.459541399999999</v>
      </c>
      <c r="I2739">
        <v>-92.425809900000004</v>
      </c>
      <c r="J2739" s="1" t="str">
        <f t="shared" si="456"/>
        <v>Fluid (lake)</v>
      </c>
      <c r="K2739" s="1" t="str">
        <f t="shared" si="457"/>
        <v>Untreated Water</v>
      </c>
      <c r="L2739">
        <v>37</v>
      </c>
      <c r="M2739" t="s">
        <v>93</v>
      </c>
      <c r="N2739">
        <v>699</v>
      </c>
      <c r="O2739">
        <v>20</v>
      </c>
      <c r="P2739">
        <v>6.4</v>
      </c>
      <c r="Q2739">
        <v>2.5000000000000001E-2</v>
      </c>
      <c r="R2739">
        <v>25</v>
      </c>
      <c r="S2739">
        <v>1.2</v>
      </c>
      <c r="T2739">
        <v>77</v>
      </c>
    </row>
    <row r="2740" spans="1:20" hidden="1" x14ac:dyDescent="0.3">
      <c r="A2740" t="s">
        <v>10546</v>
      </c>
      <c r="B2740" t="s">
        <v>10547</v>
      </c>
      <c r="C2740" s="1" t="str">
        <f t="shared" si="448"/>
        <v>21:0699</v>
      </c>
      <c r="D2740" s="1" t="str">
        <f t="shared" si="455"/>
        <v>21:0211</v>
      </c>
      <c r="E2740" t="s">
        <v>10548</v>
      </c>
      <c r="F2740" t="s">
        <v>10549</v>
      </c>
      <c r="H2740">
        <v>49.441707200000003</v>
      </c>
      <c r="I2740">
        <v>-92.394195100000005</v>
      </c>
      <c r="J2740" s="1" t="str">
        <f t="shared" si="456"/>
        <v>Fluid (lake)</v>
      </c>
      <c r="K2740" s="1" t="str">
        <f t="shared" si="457"/>
        <v>Untreated Water</v>
      </c>
      <c r="L2740">
        <v>37</v>
      </c>
      <c r="M2740" t="s">
        <v>98</v>
      </c>
      <c r="N2740">
        <v>700</v>
      </c>
      <c r="O2740">
        <v>20</v>
      </c>
      <c r="P2740">
        <v>6.2</v>
      </c>
      <c r="Q2740">
        <v>2.5000000000000001E-2</v>
      </c>
      <c r="R2740">
        <v>22</v>
      </c>
      <c r="S2740">
        <v>0.8</v>
      </c>
      <c r="T2740">
        <v>58</v>
      </c>
    </row>
    <row r="2741" spans="1:20" hidden="1" x14ac:dyDescent="0.3">
      <c r="A2741" t="s">
        <v>10550</v>
      </c>
      <c r="B2741" t="s">
        <v>10551</v>
      </c>
      <c r="C2741" s="1" t="str">
        <f t="shared" si="448"/>
        <v>21:0699</v>
      </c>
      <c r="D2741" s="1" t="str">
        <f t="shared" si="455"/>
        <v>21:0211</v>
      </c>
      <c r="E2741" t="s">
        <v>10552</v>
      </c>
      <c r="F2741" t="s">
        <v>10553</v>
      </c>
      <c r="H2741">
        <v>49.434089</v>
      </c>
      <c r="I2741">
        <v>-92.360126500000007</v>
      </c>
      <c r="J2741" s="1" t="str">
        <f t="shared" si="456"/>
        <v>Fluid (lake)</v>
      </c>
      <c r="K2741" s="1" t="str">
        <f t="shared" si="457"/>
        <v>Untreated Water</v>
      </c>
      <c r="L2741">
        <v>37</v>
      </c>
      <c r="M2741" t="s">
        <v>103</v>
      </c>
      <c r="N2741">
        <v>701</v>
      </c>
      <c r="O2741">
        <v>30</v>
      </c>
      <c r="P2741">
        <v>6.2</v>
      </c>
      <c r="Q2741">
        <v>2.5000000000000001E-2</v>
      </c>
      <c r="R2741">
        <v>19</v>
      </c>
      <c r="S2741">
        <v>0.64</v>
      </c>
      <c r="T2741">
        <v>53</v>
      </c>
    </row>
    <row r="2742" spans="1:20" hidden="1" x14ac:dyDescent="0.3">
      <c r="A2742" t="s">
        <v>10554</v>
      </c>
      <c r="B2742" t="s">
        <v>10555</v>
      </c>
      <c r="C2742" s="1" t="str">
        <f t="shared" si="448"/>
        <v>21:0699</v>
      </c>
      <c r="D2742" s="1" t="str">
        <f t="shared" si="455"/>
        <v>21:0211</v>
      </c>
      <c r="E2742" t="s">
        <v>10556</v>
      </c>
      <c r="F2742" t="s">
        <v>10557</v>
      </c>
      <c r="H2742">
        <v>49.424923</v>
      </c>
      <c r="I2742">
        <v>-92.325979700000005</v>
      </c>
      <c r="J2742" s="1" t="str">
        <f t="shared" si="456"/>
        <v>Fluid (lake)</v>
      </c>
      <c r="K2742" s="1" t="str">
        <f t="shared" si="457"/>
        <v>Untreated Water</v>
      </c>
      <c r="L2742">
        <v>37</v>
      </c>
      <c r="M2742" t="s">
        <v>108</v>
      </c>
      <c r="N2742">
        <v>702</v>
      </c>
      <c r="O2742">
        <v>30</v>
      </c>
      <c r="P2742">
        <v>6.2</v>
      </c>
      <c r="Q2742">
        <v>2.5000000000000001E-2</v>
      </c>
      <c r="R2742">
        <v>20</v>
      </c>
      <c r="S2742">
        <v>0.92</v>
      </c>
      <c r="T2742">
        <v>59</v>
      </c>
    </row>
    <row r="2743" spans="1:20" hidden="1" x14ac:dyDescent="0.3">
      <c r="A2743" t="s">
        <v>10558</v>
      </c>
      <c r="B2743" t="s">
        <v>10559</v>
      </c>
      <c r="C2743" s="1" t="str">
        <f t="shared" si="448"/>
        <v>21:0699</v>
      </c>
      <c r="D2743" s="1" t="str">
        <f t="shared" si="455"/>
        <v>21:0211</v>
      </c>
      <c r="E2743" t="s">
        <v>10560</v>
      </c>
      <c r="F2743" t="s">
        <v>10561</v>
      </c>
      <c r="H2743">
        <v>49.43139</v>
      </c>
      <c r="I2743">
        <v>-92.284972100000005</v>
      </c>
      <c r="J2743" s="1" t="str">
        <f t="shared" si="456"/>
        <v>Fluid (lake)</v>
      </c>
      <c r="K2743" s="1" t="str">
        <f t="shared" si="457"/>
        <v>Untreated Water</v>
      </c>
      <c r="L2743">
        <v>37</v>
      </c>
      <c r="M2743" t="s">
        <v>113</v>
      </c>
      <c r="N2743">
        <v>703</v>
      </c>
      <c r="O2743">
        <v>30</v>
      </c>
      <c r="P2743">
        <v>6</v>
      </c>
      <c r="Q2743">
        <v>2.5000000000000001E-2</v>
      </c>
      <c r="R2743">
        <v>14</v>
      </c>
      <c r="S2743">
        <v>1.08</v>
      </c>
      <c r="T2743">
        <v>38</v>
      </c>
    </row>
    <row r="2744" spans="1:20" hidden="1" x14ac:dyDescent="0.3">
      <c r="A2744" t="s">
        <v>10562</v>
      </c>
      <c r="B2744" t="s">
        <v>10563</v>
      </c>
      <c r="C2744" s="1" t="str">
        <f t="shared" si="448"/>
        <v>21:0699</v>
      </c>
      <c r="D2744" s="1" t="str">
        <f t="shared" si="455"/>
        <v>21:0211</v>
      </c>
      <c r="E2744" t="s">
        <v>10564</v>
      </c>
      <c r="F2744" t="s">
        <v>10565</v>
      </c>
      <c r="H2744">
        <v>49.428139899999998</v>
      </c>
      <c r="I2744">
        <v>-92.217280299999999</v>
      </c>
      <c r="J2744" s="1" t="str">
        <f t="shared" si="456"/>
        <v>Fluid (lake)</v>
      </c>
      <c r="K2744" s="1" t="str">
        <f t="shared" si="457"/>
        <v>Untreated Water</v>
      </c>
      <c r="L2744">
        <v>38</v>
      </c>
      <c r="M2744" t="s">
        <v>33</v>
      </c>
      <c r="N2744">
        <v>704</v>
      </c>
      <c r="O2744">
        <v>40</v>
      </c>
      <c r="P2744">
        <v>5.5</v>
      </c>
      <c r="Q2744">
        <v>2.5000000000000001E-2</v>
      </c>
      <c r="R2744">
        <v>2.5</v>
      </c>
      <c r="S2744">
        <v>0.56000000000000005</v>
      </c>
      <c r="T2744">
        <v>6</v>
      </c>
    </row>
    <row r="2745" spans="1:20" hidden="1" x14ac:dyDescent="0.3">
      <c r="A2745" t="s">
        <v>10566</v>
      </c>
      <c r="B2745" t="s">
        <v>10567</v>
      </c>
      <c r="C2745" s="1" t="str">
        <f t="shared" ref="C2745:C2808" si="458">HYPERLINK("https://geochem.nrcan.gc.ca/cdogs/content/bdl/bdl210699_e.htm", "21:0699")</f>
        <v>21:0699</v>
      </c>
      <c r="D2745" s="1" t="str">
        <f t="shared" si="455"/>
        <v>21:0211</v>
      </c>
      <c r="E2745" t="s">
        <v>10568</v>
      </c>
      <c r="F2745" t="s">
        <v>10569</v>
      </c>
      <c r="H2745">
        <v>49.4413743</v>
      </c>
      <c r="I2745">
        <v>-92.157546199999999</v>
      </c>
      <c r="J2745" s="1" t="str">
        <f t="shared" si="456"/>
        <v>Fluid (lake)</v>
      </c>
      <c r="K2745" s="1" t="str">
        <f t="shared" si="457"/>
        <v>Untreated Water</v>
      </c>
      <c r="L2745">
        <v>38</v>
      </c>
      <c r="M2745" t="s">
        <v>38</v>
      </c>
      <c r="N2745">
        <v>705</v>
      </c>
      <c r="O2745">
        <v>50</v>
      </c>
      <c r="P2745">
        <v>5.4</v>
      </c>
      <c r="Q2745">
        <v>2.5000000000000001E-2</v>
      </c>
      <c r="R2745">
        <v>1.5</v>
      </c>
      <c r="S2745">
        <v>0.52</v>
      </c>
      <c r="T2745">
        <v>5</v>
      </c>
    </row>
    <row r="2746" spans="1:20" hidden="1" x14ac:dyDescent="0.3">
      <c r="A2746" t="s">
        <v>10570</v>
      </c>
      <c r="B2746" t="s">
        <v>10571</v>
      </c>
      <c r="C2746" s="1" t="str">
        <f t="shared" si="458"/>
        <v>21:0699</v>
      </c>
      <c r="D2746" s="1" t="str">
        <f t="shared" si="455"/>
        <v>21:0211</v>
      </c>
      <c r="E2746" t="s">
        <v>10572</v>
      </c>
      <c r="F2746" t="s">
        <v>10573</v>
      </c>
      <c r="H2746">
        <v>49.4527134</v>
      </c>
      <c r="I2746">
        <v>-92.107002899999998</v>
      </c>
      <c r="J2746" s="1" t="str">
        <f t="shared" si="456"/>
        <v>Fluid (lake)</v>
      </c>
      <c r="K2746" s="1" t="str">
        <f t="shared" si="457"/>
        <v>Untreated Water</v>
      </c>
      <c r="L2746">
        <v>38</v>
      </c>
      <c r="M2746" t="s">
        <v>24</v>
      </c>
      <c r="N2746">
        <v>706</v>
      </c>
      <c r="O2746">
        <v>40</v>
      </c>
      <c r="P2746">
        <v>5.2</v>
      </c>
      <c r="Q2746">
        <v>2.5000000000000001E-2</v>
      </c>
      <c r="R2746">
        <v>1</v>
      </c>
      <c r="S2746">
        <v>0.44</v>
      </c>
      <c r="T2746">
        <v>3</v>
      </c>
    </row>
    <row r="2747" spans="1:20" hidden="1" x14ac:dyDescent="0.3">
      <c r="A2747" t="s">
        <v>10574</v>
      </c>
      <c r="B2747" t="s">
        <v>10575</v>
      </c>
      <c r="C2747" s="1" t="str">
        <f t="shared" si="458"/>
        <v>21:0699</v>
      </c>
      <c r="D2747" s="1" t="str">
        <f t="shared" si="455"/>
        <v>21:0211</v>
      </c>
      <c r="E2747" t="s">
        <v>10572</v>
      </c>
      <c r="F2747" t="s">
        <v>10576</v>
      </c>
      <c r="H2747">
        <v>49.4527134</v>
      </c>
      <c r="I2747">
        <v>-92.107002899999998</v>
      </c>
      <c r="J2747" s="1" t="str">
        <f t="shared" si="456"/>
        <v>Fluid (lake)</v>
      </c>
      <c r="K2747" s="1" t="str">
        <f t="shared" si="457"/>
        <v>Untreated Water</v>
      </c>
      <c r="L2747">
        <v>38</v>
      </c>
      <c r="M2747" t="s">
        <v>28</v>
      </c>
      <c r="N2747">
        <v>707</v>
      </c>
      <c r="O2747">
        <v>50</v>
      </c>
      <c r="P2747">
        <v>5.0999999999999996</v>
      </c>
      <c r="Q2747">
        <v>2.5000000000000001E-2</v>
      </c>
      <c r="R2747">
        <v>0.8</v>
      </c>
      <c r="S2747">
        <v>0.4</v>
      </c>
      <c r="T2747">
        <v>3</v>
      </c>
    </row>
    <row r="2748" spans="1:20" hidden="1" x14ac:dyDescent="0.3">
      <c r="A2748" t="s">
        <v>10577</v>
      </c>
      <c r="B2748" t="s">
        <v>10578</v>
      </c>
      <c r="C2748" s="1" t="str">
        <f t="shared" si="458"/>
        <v>21:0699</v>
      </c>
      <c r="D2748" s="1" t="str">
        <f t="shared" si="455"/>
        <v>21:0211</v>
      </c>
      <c r="E2748" t="s">
        <v>10579</v>
      </c>
      <c r="F2748" t="s">
        <v>10580</v>
      </c>
      <c r="H2748">
        <v>49.416488200000003</v>
      </c>
      <c r="I2748">
        <v>-92.144474599999995</v>
      </c>
      <c r="J2748" s="1" t="str">
        <f t="shared" si="456"/>
        <v>Fluid (lake)</v>
      </c>
      <c r="K2748" s="1" t="str">
        <f t="shared" si="457"/>
        <v>Untreated Water</v>
      </c>
      <c r="L2748">
        <v>38</v>
      </c>
      <c r="M2748" t="s">
        <v>43</v>
      </c>
      <c r="N2748">
        <v>708</v>
      </c>
      <c r="O2748">
        <v>50</v>
      </c>
      <c r="P2748">
        <v>5.5</v>
      </c>
      <c r="Q2748">
        <v>2.5000000000000001E-2</v>
      </c>
      <c r="R2748">
        <v>1.3</v>
      </c>
      <c r="S2748">
        <v>0.48</v>
      </c>
      <c r="T2748">
        <v>5</v>
      </c>
    </row>
    <row r="2749" spans="1:20" hidden="1" x14ac:dyDescent="0.3">
      <c r="A2749" t="s">
        <v>10581</v>
      </c>
      <c r="B2749" t="s">
        <v>10582</v>
      </c>
      <c r="C2749" s="1" t="str">
        <f t="shared" si="458"/>
        <v>21:0699</v>
      </c>
      <c r="D2749" s="1" t="str">
        <f t="shared" si="455"/>
        <v>21:0211</v>
      </c>
      <c r="E2749" t="s">
        <v>10583</v>
      </c>
      <c r="F2749" t="s">
        <v>10584</v>
      </c>
      <c r="H2749">
        <v>49.401080100000001</v>
      </c>
      <c r="I2749">
        <v>-92.227469400000004</v>
      </c>
      <c r="J2749" s="1" t="str">
        <f t="shared" si="456"/>
        <v>Fluid (lake)</v>
      </c>
      <c r="K2749" s="1" t="str">
        <f t="shared" si="457"/>
        <v>Untreated Water</v>
      </c>
      <c r="L2749">
        <v>38</v>
      </c>
      <c r="M2749" t="s">
        <v>53</v>
      </c>
      <c r="N2749">
        <v>709</v>
      </c>
      <c r="O2749">
        <v>50</v>
      </c>
      <c r="P2749">
        <v>5.8</v>
      </c>
      <c r="Q2749">
        <v>2.5000000000000001E-2</v>
      </c>
      <c r="R2749">
        <v>4</v>
      </c>
      <c r="S2749">
        <v>0.72</v>
      </c>
      <c r="T2749">
        <v>11</v>
      </c>
    </row>
    <row r="2750" spans="1:20" hidden="1" x14ac:dyDescent="0.3">
      <c r="A2750" t="s">
        <v>10585</v>
      </c>
      <c r="B2750" t="s">
        <v>10586</v>
      </c>
      <c r="C2750" s="1" t="str">
        <f t="shared" si="458"/>
        <v>21:0699</v>
      </c>
      <c r="D2750" s="1" t="str">
        <f t="shared" si="455"/>
        <v>21:0211</v>
      </c>
      <c r="E2750" t="s">
        <v>10587</v>
      </c>
      <c r="F2750" t="s">
        <v>10588</v>
      </c>
      <c r="H2750">
        <v>49.401384399999998</v>
      </c>
      <c r="I2750">
        <v>-92.273252200000002</v>
      </c>
      <c r="J2750" s="1" t="str">
        <f t="shared" si="456"/>
        <v>Fluid (lake)</v>
      </c>
      <c r="K2750" s="1" t="str">
        <f t="shared" si="457"/>
        <v>Untreated Water</v>
      </c>
      <c r="L2750">
        <v>38</v>
      </c>
      <c r="M2750" t="s">
        <v>58</v>
      </c>
      <c r="N2750">
        <v>710</v>
      </c>
      <c r="O2750">
        <v>40</v>
      </c>
      <c r="P2750">
        <v>6</v>
      </c>
      <c r="Q2750">
        <v>2.5000000000000001E-2</v>
      </c>
      <c r="R2750">
        <v>15</v>
      </c>
      <c r="S2750">
        <v>0.72</v>
      </c>
      <c r="T2750">
        <v>36</v>
      </c>
    </row>
    <row r="2751" spans="1:20" hidden="1" x14ac:dyDescent="0.3">
      <c r="A2751" t="s">
        <v>10589</v>
      </c>
      <c r="B2751" t="s">
        <v>10590</v>
      </c>
      <c r="C2751" s="1" t="str">
        <f t="shared" si="458"/>
        <v>21:0699</v>
      </c>
      <c r="D2751" s="1" t="str">
        <f t="shared" si="455"/>
        <v>21:0211</v>
      </c>
      <c r="E2751" t="s">
        <v>10591</v>
      </c>
      <c r="F2751" t="s">
        <v>10592</v>
      </c>
      <c r="H2751">
        <v>49.407088700000003</v>
      </c>
      <c r="I2751">
        <v>-92.316837300000003</v>
      </c>
      <c r="J2751" s="1" t="str">
        <f t="shared" si="456"/>
        <v>Fluid (lake)</v>
      </c>
      <c r="K2751" s="1" t="str">
        <f t="shared" si="457"/>
        <v>Untreated Water</v>
      </c>
      <c r="L2751">
        <v>38</v>
      </c>
      <c r="M2751" t="s">
        <v>63</v>
      </c>
      <c r="N2751">
        <v>711</v>
      </c>
      <c r="O2751">
        <v>40</v>
      </c>
      <c r="P2751">
        <v>6.1</v>
      </c>
      <c r="Q2751">
        <v>2.5000000000000001E-2</v>
      </c>
      <c r="R2751">
        <v>14</v>
      </c>
      <c r="S2751">
        <v>1.1200000000000001</v>
      </c>
      <c r="T2751">
        <v>38</v>
      </c>
    </row>
    <row r="2752" spans="1:20" hidden="1" x14ac:dyDescent="0.3">
      <c r="A2752" t="s">
        <v>10593</v>
      </c>
      <c r="B2752" t="s">
        <v>10594</v>
      </c>
      <c r="C2752" s="1" t="str">
        <f t="shared" si="458"/>
        <v>21:0699</v>
      </c>
      <c r="D2752" s="1" t="str">
        <f t="shared" si="455"/>
        <v>21:0211</v>
      </c>
      <c r="E2752" t="s">
        <v>10595</v>
      </c>
      <c r="F2752" t="s">
        <v>10596</v>
      </c>
      <c r="H2752">
        <v>49.422504000000004</v>
      </c>
      <c r="I2752">
        <v>-92.378630099999995</v>
      </c>
      <c r="J2752" s="1" t="str">
        <f t="shared" si="456"/>
        <v>Fluid (lake)</v>
      </c>
      <c r="K2752" s="1" t="str">
        <f t="shared" si="457"/>
        <v>Untreated Water</v>
      </c>
      <c r="L2752">
        <v>38</v>
      </c>
      <c r="M2752" t="s">
        <v>68</v>
      </c>
      <c r="N2752">
        <v>712</v>
      </c>
      <c r="O2752">
        <v>30</v>
      </c>
      <c r="P2752">
        <v>6.1</v>
      </c>
      <c r="Q2752">
        <v>2.5000000000000001E-2</v>
      </c>
      <c r="R2752">
        <v>18</v>
      </c>
      <c r="S2752">
        <v>0.72</v>
      </c>
      <c r="T2752">
        <v>51</v>
      </c>
    </row>
    <row r="2753" spans="1:20" hidden="1" x14ac:dyDescent="0.3">
      <c r="A2753" t="s">
        <v>10597</v>
      </c>
      <c r="B2753" t="s">
        <v>10598</v>
      </c>
      <c r="C2753" s="1" t="str">
        <f t="shared" si="458"/>
        <v>21:0699</v>
      </c>
      <c r="D2753" s="1" t="str">
        <f t="shared" si="455"/>
        <v>21:0211</v>
      </c>
      <c r="E2753" t="s">
        <v>10599</v>
      </c>
      <c r="F2753" t="s">
        <v>10600</v>
      </c>
      <c r="H2753">
        <v>49.407953599999999</v>
      </c>
      <c r="I2753">
        <v>-92.451321699999994</v>
      </c>
      <c r="J2753" s="1" t="str">
        <f t="shared" si="456"/>
        <v>Fluid (lake)</v>
      </c>
      <c r="K2753" s="1" t="str">
        <f t="shared" si="457"/>
        <v>Untreated Water</v>
      </c>
      <c r="L2753">
        <v>38</v>
      </c>
      <c r="M2753" t="s">
        <v>73</v>
      </c>
      <c r="N2753">
        <v>713</v>
      </c>
      <c r="O2753">
        <v>30</v>
      </c>
      <c r="P2753">
        <v>5.9</v>
      </c>
      <c r="Q2753">
        <v>2.5000000000000001E-2</v>
      </c>
      <c r="R2753">
        <v>6</v>
      </c>
      <c r="S2753">
        <v>1</v>
      </c>
      <c r="T2753">
        <v>21</v>
      </c>
    </row>
    <row r="2754" spans="1:20" hidden="1" x14ac:dyDescent="0.3">
      <c r="A2754" t="s">
        <v>10601</v>
      </c>
      <c r="B2754" t="s">
        <v>10602</v>
      </c>
      <c r="C2754" s="1" t="str">
        <f t="shared" si="458"/>
        <v>21:0699</v>
      </c>
      <c r="D2754" s="1" t="str">
        <f t="shared" si="455"/>
        <v>21:0211</v>
      </c>
      <c r="E2754" t="s">
        <v>10603</v>
      </c>
      <c r="F2754" t="s">
        <v>10604</v>
      </c>
      <c r="H2754">
        <v>49.422124599999997</v>
      </c>
      <c r="I2754">
        <v>-92.439139499999996</v>
      </c>
      <c r="J2754" s="1" t="str">
        <f t="shared" si="456"/>
        <v>Fluid (lake)</v>
      </c>
      <c r="K2754" s="1" t="str">
        <f t="shared" si="457"/>
        <v>Untreated Water</v>
      </c>
      <c r="L2754">
        <v>38</v>
      </c>
      <c r="M2754" t="s">
        <v>78</v>
      </c>
      <c r="N2754">
        <v>714</v>
      </c>
      <c r="O2754">
        <v>30</v>
      </c>
      <c r="P2754">
        <v>6.1</v>
      </c>
      <c r="Q2754">
        <v>2.5000000000000001E-2</v>
      </c>
      <c r="R2754">
        <v>15</v>
      </c>
      <c r="S2754">
        <v>1</v>
      </c>
      <c r="T2754">
        <v>40</v>
      </c>
    </row>
    <row r="2755" spans="1:20" hidden="1" x14ac:dyDescent="0.3">
      <c r="A2755" t="s">
        <v>10605</v>
      </c>
      <c r="B2755" t="s">
        <v>10606</v>
      </c>
      <c r="C2755" s="1" t="str">
        <f t="shared" si="458"/>
        <v>21:0699</v>
      </c>
      <c r="D2755" s="1" t="str">
        <f t="shared" si="455"/>
        <v>21:0211</v>
      </c>
      <c r="E2755" t="s">
        <v>10607</v>
      </c>
      <c r="F2755" t="s">
        <v>10608</v>
      </c>
      <c r="H2755">
        <v>49.444635300000002</v>
      </c>
      <c r="I2755">
        <v>-92.434661300000002</v>
      </c>
      <c r="J2755" s="1" t="str">
        <f t="shared" si="456"/>
        <v>Fluid (lake)</v>
      </c>
      <c r="K2755" s="1" t="str">
        <f t="shared" si="457"/>
        <v>Untreated Water</v>
      </c>
      <c r="L2755">
        <v>38</v>
      </c>
      <c r="M2755" t="s">
        <v>83</v>
      </c>
      <c r="N2755">
        <v>715</v>
      </c>
      <c r="O2755">
        <v>30</v>
      </c>
      <c r="P2755">
        <v>6.2</v>
      </c>
      <c r="Q2755">
        <v>2.5000000000000001E-2</v>
      </c>
      <c r="R2755">
        <v>19</v>
      </c>
      <c r="S2755">
        <v>0.72</v>
      </c>
      <c r="T2755">
        <v>53</v>
      </c>
    </row>
    <row r="2756" spans="1:20" hidden="1" x14ac:dyDescent="0.3">
      <c r="A2756" t="s">
        <v>10609</v>
      </c>
      <c r="B2756" t="s">
        <v>10610</v>
      </c>
      <c r="C2756" s="1" t="str">
        <f t="shared" si="458"/>
        <v>21:0699</v>
      </c>
      <c r="D2756" s="1" t="str">
        <f t="shared" si="455"/>
        <v>21:0211</v>
      </c>
      <c r="E2756" t="s">
        <v>10611</v>
      </c>
      <c r="F2756" t="s">
        <v>10612</v>
      </c>
      <c r="H2756">
        <v>49.441488700000001</v>
      </c>
      <c r="I2756">
        <v>-92.459458499999997</v>
      </c>
      <c r="J2756" s="1" t="str">
        <f t="shared" si="456"/>
        <v>Fluid (lake)</v>
      </c>
      <c r="K2756" s="1" t="str">
        <f t="shared" si="457"/>
        <v>Untreated Water</v>
      </c>
      <c r="L2756">
        <v>38</v>
      </c>
      <c r="M2756" t="s">
        <v>88</v>
      </c>
      <c r="N2756">
        <v>716</v>
      </c>
      <c r="O2756">
        <v>20</v>
      </c>
      <c r="P2756">
        <v>6.1</v>
      </c>
      <c r="Q2756">
        <v>2.5000000000000001E-2</v>
      </c>
      <c r="R2756">
        <v>15</v>
      </c>
      <c r="S2756">
        <v>0.68</v>
      </c>
      <c r="T2756">
        <v>38</v>
      </c>
    </row>
    <row r="2757" spans="1:20" hidden="1" x14ac:dyDescent="0.3">
      <c r="A2757" t="s">
        <v>10613</v>
      </c>
      <c r="B2757" t="s">
        <v>10614</v>
      </c>
      <c r="C2757" s="1" t="str">
        <f t="shared" si="458"/>
        <v>21:0699</v>
      </c>
      <c r="D2757" s="1" t="str">
        <f t="shared" si="455"/>
        <v>21:0211</v>
      </c>
      <c r="E2757" t="s">
        <v>10615</v>
      </c>
      <c r="F2757" t="s">
        <v>10616</v>
      </c>
      <c r="H2757">
        <v>49.4325756</v>
      </c>
      <c r="I2757">
        <v>-92.473307000000005</v>
      </c>
      <c r="J2757" s="1" t="str">
        <f t="shared" si="456"/>
        <v>Fluid (lake)</v>
      </c>
      <c r="K2757" s="1" t="str">
        <f t="shared" si="457"/>
        <v>Untreated Water</v>
      </c>
      <c r="L2757">
        <v>38</v>
      </c>
      <c r="M2757" t="s">
        <v>93</v>
      </c>
      <c r="N2757">
        <v>717</v>
      </c>
      <c r="O2757">
        <v>20</v>
      </c>
      <c r="P2757">
        <v>6.2</v>
      </c>
      <c r="Q2757">
        <v>2.5000000000000001E-2</v>
      </c>
      <c r="R2757">
        <v>23</v>
      </c>
      <c r="S2757">
        <v>0.72</v>
      </c>
      <c r="T2757">
        <v>57</v>
      </c>
    </row>
    <row r="2758" spans="1:20" hidden="1" x14ac:dyDescent="0.3">
      <c r="A2758" t="s">
        <v>10617</v>
      </c>
      <c r="B2758" t="s">
        <v>10618</v>
      </c>
      <c r="C2758" s="1" t="str">
        <f t="shared" si="458"/>
        <v>21:0699</v>
      </c>
      <c r="D2758" s="1" t="str">
        <f>HYPERLINK("https://geochem.nrcan.gc.ca/cdogs/content/svy/svy_e.htm", "")</f>
        <v/>
      </c>
      <c r="G2758" s="1" t="str">
        <f>HYPERLINK("https://geochem.nrcan.gc.ca/cdogs/content/cr_/cr_00081_e.htm", "81")</f>
        <v>81</v>
      </c>
      <c r="J2758" t="s">
        <v>46</v>
      </c>
      <c r="K2758" t="s">
        <v>47</v>
      </c>
      <c r="L2758">
        <v>38</v>
      </c>
      <c r="M2758" t="s">
        <v>48</v>
      </c>
      <c r="N2758">
        <v>718</v>
      </c>
      <c r="O2758">
        <v>80</v>
      </c>
      <c r="P2758">
        <v>7.5</v>
      </c>
      <c r="Q2758">
        <v>0.15</v>
      </c>
      <c r="R2758">
        <v>43</v>
      </c>
      <c r="S2758">
        <v>3.32</v>
      </c>
      <c r="T2758">
        <v>133</v>
      </c>
    </row>
    <row r="2759" spans="1:20" hidden="1" x14ac:dyDescent="0.3">
      <c r="A2759" t="s">
        <v>10619</v>
      </c>
      <c r="B2759" t="s">
        <v>10620</v>
      </c>
      <c r="C2759" s="1" t="str">
        <f t="shared" si="458"/>
        <v>21:0699</v>
      </c>
      <c r="D2759" s="1" t="str">
        <f t="shared" ref="D2759:D2769" si="459">HYPERLINK("https://geochem.nrcan.gc.ca/cdogs/content/svy/svy210211_e.htm", "21:0211")</f>
        <v>21:0211</v>
      </c>
      <c r="E2759" t="s">
        <v>10621</v>
      </c>
      <c r="F2759" t="s">
        <v>10622</v>
      </c>
      <c r="H2759">
        <v>49.445931199999997</v>
      </c>
      <c r="I2759">
        <v>-92.501265599999996</v>
      </c>
      <c r="J2759" s="1" t="str">
        <f t="shared" ref="J2759:J2769" si="460">HYPERLINK("https://geochem.nrcan.gc.ca/cdogs/content/kwd/kwd020016_e.htm", "Fluid (lake)")</f>
        <v>Fluid (lake)</v>
      </c>
      <c r="K2759" s="1" t="str">
        <f t="shared" ref="K2759:K2769" si="461">HYPERLINK("https://geochem.nrcan.gc.ca/cdogs/content/kwd/kwd080007_e.htm", "Untreated Water")</f>
        <v>Untreated Water</v>
      </c>
      <c r="L2759">
        <v>38</v>
      </c>
      <c r="M2759" t="s">
        <v>98</v>
      </c>
      <c r="N2759">
        <v>719</v>
      </c>
      <c r="O2759">
        <v>40</v>
      </c>
      <c r="P2759">
        <v>6.2</v>
      </c>
      <c r="Q2759">
        <v>2.5000000000000001E-2</v>
      </c>
      <c r="R2759">
        <v>18</v>
      </c>
      <c r="S2759">
        <v>0.8</v>
      </c>
      <c r="T2759">
        <v>42</v>
      </c>
    </row>
    <row r="2760" spans="1:20" hidden="1" x14ac:dyDescent="0.3">
      <c r="A2760" t="s">
        <v>10623</v>
      </c>
      <c r="B2760" t="s">
        <v>10624</v>
      </c>
      <c r="C2760" s="1" t="str">
        <f t="shared" si="458"/>
        <v>21:0699</v>
      </c>
      <c r="D2760" s="1" t="str">
        <f t="shared" si="459"/>
        <v>21:0211</v>
      </c>
      <c r="E2760" t="s">
        <v>10625</v>
      </c>
      <c r="F2760" t="s">
        <v>10626</v>
      </c>
      <c r="H2760">
        <v>49.451969599999998</v>
      </c>
      <c r="I2760">
        <v>-92.536497999999995</v>
      </c>
      <c r="J2760" s="1" t="str">
        <f t="shared" si="460"/>
        <v>Fluid (lake)</v>
      </c>
      <c r="K2760" s="1" t="str">
        <f t="shared" si="461"/>
        <v>Untreated Water</v>
      </c>
      <c r="L2760">
        <v>38</v>
      </c>
      <c r="M2760" t="s">
        <v>103</v>
      </c>
      <c r="N2760">
        <v>720</v>
      </c>
      <c r="O2760">
        <v>30</v>
      </c>
      <c r="P2760">
        <v>6.1</v>
      </c>
      <c r="Q2760">
        <v>2.5000000000000001E-2</v>
      </c>
      <c r="R2760">
        <v>18</v>
      </c>
      <c r="S2760">
        <v>0.64</v>
      </c>
      <c r="T2760">
        <v>46</v>
      </c>
    </row>
    <row r="2761" spans="1:20" hidden="1" x14ac:dyDescent="0.3">
      <c r="A2761" t="s">
        <v>10627</v>
      </c>
      <c r="B2761" t="s">
        <v>10628</v>
      </c>
      <c r="C2761" s="1" t="str">
        <f t="shared" si="458"/>
        <v>21:0699</v>
      </c>
      <c r="D2761" s="1" t="str">
        <f t="shared" si="459"/>
        <v>21:0211</v>
      </c>
      <c r="E2761" t="s">
        <v>10629</v>
      </c>
      <c r="F2761" t="s">
        <v>10630</v>
      </c>
      <c r="H2761">
        <v>49.464980599999997</v>
      </c>
      <c r="I2761">
        <v>-92.553612599999994</v>
      </c>
      <c r="J2761" s="1" t="str">
        <f t="shared" si="460"/>
        <v>Fluid (lake)</v>
      </c>
      <c r="K2761" s="1" t="str">
        <f t="shared" si="461"/>
        <v>Untreated Water</v>
      </c>
      <c r="L2761">
        <v>38</v>
      </c>
      <c r="M2761" t="s">
        <v>108</v>
      </c>
      <c r="N2761">
        <v>721</v>
      </c>
      <c r="O2761">
        <v>20</v>
      </c>
      <c r="P2761">
        <v>6.2</v>
      </c>
      <c r="Q2761">
        <v>2.5000000000000001E-2</v>
      </c>
      <c r="R2761">
        <v>20</v>
      </c>
      <c r="S2761">
        <v>0.8</v>
      </c>
      <c r="T2761">
        <v>59</v>
      </c>
    </row>
    <row r="2762" spans="1:20" hidden="1" x14ac:dyDescent="0.3">
      <c r="A2762" t="s">
        <v>10631</v>
      </c>
      <c r="B2762" t="s">
        <v>10632</v>
      </c>
      <c r="C2762" s="1" t="str">
        <f t="shared" si="458"/>
        <v>21:0699</v>
      </c>
      <c r="D2762" s="1" t="str">
        <f t="shared" si="459"/>
        <v>21:0211</v>
      </c>
      <c r="E2762" t="s">
        <v>10633</v>
      </c>
      <c r="F2762" t="s">
        <v>10634</v>
      </c>
      <c r="H2762">
        <v>49.477026799999997</v>
      </c>
      <c r="I2762">
        <v>-92.568356600000001</v>
      </c>
      <c r="J2762" s="1" t="str">
        <f t="shared" si="460"/>
        <v>Fluid (lake)</v>
      </c>
      <c r="K2762" s="1" t="str">
        <f t="shared" si="461"/>
        <v>Untreated Water</v>
      </c>
      <c r="L2762">
        <v>38</v>
      </c>
      <c r="M2762" t="s">
        <v>113</v>
      </c>
      <c r="N2762">
        <v>722</v>
      </c>
      <c r="O2762">
        <v>20</v>
      </c>
      <c r="P2762">
        <v>6.3</v>
      </c>
      <c r="Q2762">
        <v>2.5000000000000001E-2</v>
      </c>
      <c r="R2762">
        <v>22</v>
      </c>
      <c r="S2762">
        <v>1.32</v>
      </c>
      <c r="T2762">
        <v>68</v>
      </c>
    </row>
    <row r="2763" spans="1:20" hidden="1" x14ac:dyDescent="0.3">
      <c r="A2763" t="s">
        <v>10635</v>
      </c>
      <c r="B2763" t="s">
        <v>10636</v>
      </c>
      <c r="C2763" s="1" t="str">
        <f t="shared" si="458"/>
        <v>21:0699</v>
      </c>
      <c r="D2763" s="1" t="str">
        <f t="shared" si="459"/>
        <v>21:0211</v>
      </c>
      <c r="E2763" t="s">
        <v>10637</v>
      </c>
      <c r="F2763" t="s">
        <v>10638</v>
      </c>
      <c r="H2763">
        <v>49.467166400000004</v>
      </c>
      <c r="I2763">
        <v>-92.595163099999994</v>
      </c>
      <c r="J2763" s="1" t="str">
        <f t="shared" si="460"/>
        <v>Fluid (lake)</v>
      </c>
      <c r="K2763" s="1" t="str">
        <f t="shared" si="461"/>
        <v>Untreated Water</v>
      </c>
      <c r="L2763">
        <v>39</v>
      </c>
      <c r="M2763" t="s">
        <v>24</v>
      </c>
      <c r="N2763">
        <v>723</v>
      </c>
      <c r="O2763">
        <v>40</v>
      </c>
      <c r="P2763">
        <v>6.2</v>
      </c>
      <c r="Q2763">
        <v>2.5000000000000001E-2</v>
      </c>
      <c r="R2763">
        <v>22</v>
      </c>
      <c r="S2763">
        <v>1.08</v>
      </c>
      <c r="T2763">
        <v>63</v>
      </c>
    </row>
    <row r="2764" spans="1:20" hidden="1" x14ac:dyDescent="0.3">
      <c r="A2764" t="s">
        <v>10639</v>
      </c>
      <c r="B2764" t="s">
        <v>10640</v>
      </c>
      <c r="C2764" s="1" t="str">
        <f t="shared" si="458"/>
        <v>21:0699</v>
      </c>
      <c r="D2764" s="1" t="str">
        <f t="shared" si="459"/>
        <v>21:0211</v>
      </c>
      <c r="E2764" t="s">
        <v>10637</v>
      </c>
      <c r="F2764" t="s">
        <v>10641</v>
      </c>
      <c r="H2764">
        <v>49.467166400000004</v>
      </c>
      <c r="I2764">
        <v>-92.595163099999994</v>
      </c>
      <c r="J2764" s="1" t="str">
        <f t="shared" si="460"/>
        <v>Fluid (lake)</v>
      </c>
      <c r="K2764" s="1" t="str">
        <f t="shared" si="461"/>
        <v>Untreated Water</v>
      </c>
      <c r="L2764">
        <v>39</v>
      </c>
      <c r="M2764" t="s">
        <v>28</v>
      </c>
      <c r="N2764">
        <v>724</v>
      </c>
      <c r="O2764">
        <v>30</v>
      </c>
      <c r="P2764">
        <v>6.3</v>
      </c>
      <c r="Q2764">
        <v>2.5000000000000001E-2</v>
      </c>
      <c r="R2764">
        <v>22</v>
      </c>
      <c r="S2764">
        <v>1.08</v>
      </c>
      <c r="T2764">
        <v>63</v>
      </c>
    </row>
    <row r="2765" spans="1:20" hidden="1" x14ac:dyDescent="0.3">
      <c r="A2765" t="s">
        <v>10642</v>
      </c>
      <c r="B2765" t="s">
        <v>10643</v>
      </c>
      <c r="C2765" s="1" t="str">
        <f t="shared" si="458"/>
        <v>21:0699</v>
      </c>
      <c r="D2765" s="1" t="str">
        <f t="shared" si="459"/>
        <v>21:0211</v>
      </c>
      <c r="E2765" t="s">
        <v>10644</v>
      </c>
      <c r="F2765" t="s">
        <v>10645</v>
      </c>
      <c r="H2765">
        <v>49.480558299999998</v>
      </c>
      <c r="I2765">
        <v>-92.655796100000003</v>
      </c>
      <c r="J2765" s="1" t="str">
        <f t="shared" si="460"/>
        <v>Fluid (lake)</v>
      </c>
      <c r="K2765" s="1" t="str">
        <f t="shared" si="461"/>
        <v>Untreated Water</v>
      </c>
      <c r="L2765">
        <v>39</v>
      </c>
      <c r="M2765" t="s">
        <v>33</v>
      </c>
      <c r="N2765">
        <v>725</v>
      </c>
      <c r="O2765">
        <v>20</v>
      </c>
      <c r="P2765">
        <v>6.3</v>
      </c>
      <c r="Q2765">
        <v>2.5000000000000001E-2</v>
      </c>
      <c r="R2765">
        <v>24</v>
      </c>
      <c r="S2765">
        <v>2.2799999999999998</v>
      </c>
      <c r="T2765">
        <v>73</v>
      </c>
    </row>
    <row r="2766" spans="1:20" hidden="1" x14ac:dyDescent="0.3">
      <c r="A2766" t="s">
        <v>10646</v>
      </c>
      <c r="B2766" t="s">
        <v>10647</v>
      </c>
      <c r="C2766" s="1" t="str">
        <f t="shared" si="458"/>
        <v>21:0699</v>
      </c>
      <c r="D2766" s="1" t="str">
        <f t="shared" si="459"/>
        <v>21:0211</v>
      </c>
      <c r="E2766" t="s">
        <v>10648</v>
      </c>
      <c r="F2766" t="s">
        <v>10649</v>
      </c>
      <c r="H2766">
        <v>49.504490699999998</v>
      </c>
      <c r="I2766">
        <v>-92.625890799999993</v>
      </c>
      <c r="J2766" s="1" t="str">
        <f t="shared" si="460"/>
        <v>Fluid (lake)</v>
      </c>
      <c r="K2766" s="1" t="str">
        <f t="shared" si="461"/>
        <v>Untreated Water</v>
      </c>
      <c r="L2766">
        <v>39</v>
      </c>
      <c r="M2766" t="s">
        <v>38</v>
      </c>
      <c r="N2766">
        <v>726</v>
      </c>
      <c r="O2766">
        <v>30</v>
      </c>
      <c r="P2766">
        <v>6.2</v>
      </c>
      <c r="Q2766">
        <v>2.5000000000000001E-2</v>
      </c>
      <c r="R2766">
        <v>22</v>
      </c>
      <c r="S2766">
        <v>1.4</v>
      </c>
      <c r="T2766">
        <v>63</v>
      </c>
    </row>
    <row r="2767" spans="1:20" hidden="1" x14ac:dyDescent="0.3">
      <c r="A2767" t="s">
        <v>10650</v>
      </c>
      <c r="B2767" t="s">
        <v>10651</v>
      </c>
      <c r="C2767" s="1" t="str">
        <f t="shared" si="458"/>
        <v>21:0699</v>
      </c>
      <c r="D2767" s="1" t="str">
        <f t="shared" si="459"/>
        <v>21:0211</v>
      </c>
      <c r="E2767" t="s">
        <v>10652</v>
      </c>
      <c r="F2767" t="s">
        <v>10653</v>
      </c>
      <c r="H2767">
        <v>49.505527600000001</v>
      </c>
      <c r="I2767">
        <v>-92.652651199999994</v>
      </c>
      <c r="J2767" s="1" t="str">
        <f t="shared" si="460"/>
        <v>Fluid (lake)</v>
      </c>
      <c r="K2767" s="1" t="str">
        <f t="shared" si="461"/>
        <v>Untreated Water</v>
      </c>
      <c r="L2767">
        <v>39</v>
      </c>
      <c r="M2767" t="s">
        <v>43</v>
      </c>
      <c r="N2767">
        <v>727</v>
      </c>
      <c r="O2767">
        <v>20</v>
      </c>
      <c r="P2767">
        <v>6.3</v>
      </c>
      <c r="Q2767">
        <v>2.5000000000000001E-2</v>
      </c>
      <c r="R2767">
        <v>24</v>
      </c>
      <c r="S2767">
        <v>2.52</v>
      </c>
      <c r="T2767">
        <v>70</v>
      </c>
    </row>
    <row r="2768" spans="1:20" hidden="1" x14ac:dyDescent="0.3">
      <c r="A2768" t="s">
        <v>10654</v>
      </c>
      <c r="B2768" t="s">
        <v>10655</v>
      </c>
      <c r="C2768" s="1" t="str">
        <f t="shared" si="458"/>
        <v>21:0699</v>
      </c>
      <c r="D2768" s="1" t="str">
        <f t="shared" si="459"/>
        <v>21:0211</v>
      </c>
      <c r="E2768" t="s">
        <v>10656</v>
      </c>
      <c r="F2768" t="s">
        <v>10657</v>
      </c>
      <c r="H2768">
        <v>49.523640299999997</v>
      </c>
      <c r="I2768">
        <v>-92.651666199999994</v>
      </c>
      <c r="J2768" s="1" t="str">
        <f t="shared" si="460"/>
        <v>Fluid (lake)</v>
      </c>
      <c r="K2768" s="1" t="str">
        <f t="shared" si="461"/>
        <v>Untreated Water</v>
      </c>
      <c r="L2768">
        <v>39</v>
      </c>
      <c r="M2768" t="s">
        <v>53</v>
      </c>
      <c r="N2768">
        <v>728</v>
      </c>
      <c r="O2768">
        <v>30</v>
      </c>
      <c r="P2768">
        <v>6.2</v>
      </c>
      <c r="Q2768">
        <v>2.5000000000000001E-2</v>
      </c>
      <c r="R2768">
        <v>20</v>
      </c>
      <c r="S2768">
        <v>1.88</v>
      </c>
      <c r="T2768">
        <v>60</v>
      </c>
    </row>
    <row r="2769" spans="1:20" hidden="1" x14ac:dyDescent="0.3">
      <c r="A2769" t="s">
        <v>10658</v>
      </c>
      <c r="B2769" t="s">
        <v>10659</v>
      </c>
      <c r="C2769" s="1" t="str">
        <f t="shared" si="458"/>
        <v>21:0699</v>
      </c>
      <c r="D2769" s="1" t="str">
        <f t="shared" si="459"/>
        <v>21:0211</v>
      </c>
      <c r="E2769" t="s">
        <v>10660</v>
      </c>
      <c r="F2769" t="s">
        <v>10661</v>
      </c>
      <c r="H2769">
        <v>49.534251099999999</v>
      </c>
      <c r="I2769">
        <v>-92.627570800000001</v>
      </c>
      <c r="J2769" s="1" t="str">
        <f t="shared" si="460"/>
        <v>Fluid (lake)</v>
      </c>
      <c r="K2769" s="1" t="str">
        <f t="shared" si="461"/>
        <v>Untreated Water</v>
      </c>
      <c r="L2769">
        <v>39</v>
      </c>
      <c r="M2769" t="s">
        <v>58</v>
      </c>
      <c r="N2769">
        <v>729</v>
      </c>
      <c r="O2769">
        <v>30</v>
      </c>
      <c r="P2769">
        <v>6.2</v>
      </c>
      <c r="Q2769">
        <v>2.5000000000000001E-2</v>
      </c>
      <c r="R2769">
        <v>20</v>
      </c>
      <c r="S2769">
        <v>1.72</v>
      </c>
      <c r="T2769">
        <v>61</v>
      </c>
    </row>
    <row r="2770" spans="1:20" hidden="1" x14ac:dyDescent="0.3">
      <c r="A2770" t="s">
        <v>10662</v>
      </c>
      <c r="B2770" t="s">
        <v>10663</v>
      </c>
      <c r="C2770" s="1" t="str">
        <f t="shared" si="458"/>
        <v>21:0699</v>
      </c>
      <c r="D2770" s="1" t="str">
        <f>HYPERLINK("https://geochem.nrcan.gc.ca/cdogs/content/svy/svy_e.htm", "")</f>
        <v/>
      </c>
      <c r="G2770" s="1" t="str">
        <f>HYPERLINK("https://geochem.nrcan.gc.ca/cdogs/content/cr_/cr_00082_e.htm", "82")</f>
        <v>82</v>
      </c>
      <c r="J2770" t="s">
        <v>46</v>
      </c>
      <c r="K2770" t="s">
        <v>47</v>
      </c>
      <c r="L2770">
        <v>39</v>
      </c>
      <c r="M2770" t="s">
        <v>48</v>
      </c>
      <c r="N2770">
        <v>730</v>
      </c>
      <c r="O2770">
        <v>100</v>
      </c>
      <c r="P2770">
        <v>6.2</v>
      </c>
      <c r="Q2770">
        <v>0.41</v>
      </c>
      <c r="R2770">
        <v>18</v>
      </c>
      <c r="S2770">
        <v>2.12</v>
      </c>
      <c r="T2770">
        <v>39</v>
      </c>
    </row>
    <row r="2771" spans="1:20" hidden="1" x14ac:dyDescent="0.3">
      <c r="A2771" t="s">
        <v>10664</v>
      </c>
      <c r="B2771" t="s">
        <v>10665</v>
      </c>
      <c r="C2771" s="1" t="str">
        <f t="shared" si="458"/>
        <v>21:0699</v>
      </c>
      <c r="D2771" s="1" t="str">
        <f t="shared" ref="D2771:D2791" si="462">HYPERLINK("https://geochem.nrcan.gc.ca/cdogs/content/svy/svy210211_e.htm", "21:0211")</f>
        <v>21:0211</v>
      </c>
      <c r="E2771" t="s">
        <v>10666</v>
      </c>
      <c r="F2771" t="s">
        <v>10667</v>
      </c>
      <c r="H2771">
        <v>49.540482799999999</v>
      </c>
      <c r="I2771">
        <v>-92.691160800000006</v>
      </c>
      <c r="J2771" s="1" t="str">
        <f t="shared" ref="J2771:J2791" si="463">HYPERLINK("https://geochem.nrcan.gc.ca/cdogs/content/kwd/kwd020016_e.htm", "Fluid (lake)")</f>
        <v>Fluid (lake)</v>
      </c>
      <c r="K2771" s="1" t="str">
        <f t="shared" ref="K2771:K2791" si="464">HYPERLINK("https://geochem.nrcan.gc.ca/cdogs/content/kwd/kwd080007_e.htm", "Untreated Water")</f>
        <v>Untreated Water</v>
      </c>
      <c r="L2771">
        <v>39</v>
      </c>
      <c r="M2771" t="s">
        <v>63</v>
      </c>
      <c r="N2771">
        <v>731</v>
      </c>
      <c r="O2771">
        <v>30</v>
      </c>
      <c r="P2771">
        <v>6</v>
      </c>
      <c r="Q2771">
        <v>2.5000000000000001E-2</v>
      </c>
      <c r="R2771">
        <v>9.6999999999999993</v>
      </c>
      <c r="S2771">
        <v>1</v>
      </c>
      <c r="T2771">
        <v>26</v>
      </c>
    </row>
    <row r="2772" spans="1:20" hidden="1" x14ac:dyDescent="0.3">
      <c r="A2772" t="s">
        <v>10668</v>
      </c>
      <c r="B2772" t="s">
        <v>10669</v>
      </c>
      <c r="C2772" s="1" t="str">
        <f t="shared" si="458"/>
        <v>21:0699</v>
      </c>
      <c r="D2772" s="1" t="str">
        <f t="shared" si="462"/>
        <v>21:0211</v>
      </c>
      <c r="E2772" t="s">
        <v>10670</v>
      </c>
      <c r="F2772" t="s">
        <v>10671</v>
      </c>
      <c r="H2772">
        <v>49.543922299999998</v>
      </c>
      <c r="I2772">
        <v>-92.709869400000002</v>
      </c>
      <c r="J2772" s="1" t="str">
        <f t="shared" si="463"/>
        <v>Fluid (lake)</v>
      </c>
      <c r="K2772" s="1" t="str">
        <f t="shared" si="464"/>
        <v>Untreated Water</v>
      </c>
      <c r="L2772">
        <v>39</v>
      </c>
      <c r="M2772" t="s">
        <v>68</v>
      </c>
      <c r="N2772">
        <v>732</v>
      </c>
      <c r="O2772">
        <v>30</v>
      </c>
      <c r="P2772">
        <v>5.9</v>
      </c>
      <c r="Q2772">
        <v>2.5000000000000001E-2</v>
      </c>
      <c r="R2772">
        <v>8</v>
      </c>
      <c r="S2772">
        <v>0.92</v>
      </c>
      <c r="T2772">
        <v>15</v>
      </c>
    </row>
    <row r="2773" spans="1:20" hidden="1" x14ac:dyDescent="0.3">
      <c r="A2773" t="s">
        <v>10672</v>
      </c>
      <c r="B2773" t="s">
        <v>10673</v>
      </c>
      <c r="C2773" s="1" t="str">
        <f t="shared" si="458"/>
        <v>21:0699</v>
      </c>
      <c r="D2773" s="1" t="str">
        <f t="shared" si="462"/>
        <v>21:0211</v>
      </c>
      <c r="E2773" t="s">
        <v>10674</v>
      </c>
      <c r="F2773" t="s">
        <v>10675</v>
      </c>
      <c r="H2773">
        <v>49.543736199999998</v>
      </c>
      <c r="I2773">
        <v>-92.741400999999996</v>
      </c>
      <c r="J2773" s="1" t="str">
        <f t="shared" si="463"/>
        <v>Fluid (lake)</v>
      </c>
      <c r="K2773" s="1" t="str">
        <f t="shared" si="464"/>
        <v>Untreated Water</v>
      </c>
      <c r="L2773">
        <v>39</v>
      </c>
      <c r="M2773" t="s">
        <v>73</v>
      </c>
      <c r="N2773">
        <v>733</v>
      </c>
      <c r="O2773">
        <v>30</v>
      </c>
      <c r="P2773">
        <v>5.9</v>
      </c>
      <c r="Q2773">
        <v>2.5000000000000001E-2</v>
      </c>
      <c r="R2773">
        <v>8.5</v>
      </c>
      <c r="S2773">
        <v>1.4</v>
      </c>
      <c r="T2773">
        <v>25</v>
      </c>
    </row>
    <row r="2774" spans="1:20" hidden="1" x14ac:dyDescent="0.3">
      <c r="A2774" t="s">
        <v>10676</v>
      </c>
      <c r="B2774" t="s">
        <v>10677</v>
      </c>
      <c r="C2774" s="1" t="str">
        <f t="shared" si="458"/>
        <v>21:0699</v>
      </c>
      <c r="D2774" s="1" t="str">
        <f t="shared" si="462"/>
        <v>21:0211</v>
      </c>
      <c r="E2774" t="s">
        <v>10678</v>
      </c>
      <c r="F2774" t="s">
        <v>10679</v>
      </c>
      <c r="H2774">
        <v>49.527713499999997</v>
      </c>
      <c r="I2774">
        <v>-92.728316500000005</v>
      </c>
      <c r="J2774" s="1" t="str">
        <f t="shared" si="463"/>
        <v>Fluid (lake)</v>
      </c>
      <c r="K2774" s="1" t="str">
        <f t="shared" si="464"/>
        <v>Untreated Water</v>
      </c>
      <c r="L2774">
        <v>39</v>
      </c>
      <c r="M2774" t="s">
        <v>78</v>
      </c>
      <c r="N2774">
        <v>734</v>
      </c>
      <c r="O2774">
        <v>50</v>
      </c>
      <c r="P2774">
        <v>6</v>
      </c>
      <c r="Q2774">
        <v>2.5000000000000001E-2</v>
      </c>
      <c r="R2774">
        <v>14</v>
      </c>
      <c r="S2774">
        <v>1.48</v>
      </c>
      <c r="T2774">
        <v>24</v>
      </c>
    </row>
    <row r="2775" spans="1:20" hidden="1" x14ac:dyDescent="0.3">
      <c r="A2775" t="s">
        <v>10680</v>
      </c>
      <c r="B2775" t="s">
        <v>10681</v>
      </c>
      <c r="C2775" s="1" t="str">
        <f t="shared" si="458"/>
        <v>21:0699</v>
      </c>
      <c r="D2775" s="1" t="str">
        <f t="shared" si="462"/>
        <v>21:0211</v>
      </c>
      <c r="E2775" t="s">
        <v>10682</v>
      </c>
      <c r="F2775" t="s">
        <v>10683</v>
      </c>
      <c r="H2775">
        <v>49.529254000000002</v>
      </c>
      <c r="I2775">
        <v>-92.770981000000006</v>
      </c>
      <c r="J2775" s="1" t="str">
        <f t="shared" si="463"/>
        <v>Fluid (lake)</v>
      </c>
      <c r="K2775" s="1" t="str">
        <f t="shared" si="464"/>
        <v>Untreated Water</v>
      </c>
      <c r="L2775">
        <v>39</v>
      </c>
      <c r="M2775" t="s">
        <v>83</v>
      </c>
      <c r="N2775">
        <v>735</v>
      </c>
      <c r="O2775">
        <v>40</v>
      </c>
      <c r="P2775">
        <v>5.8</v>
      </c>
      <c r="Q2775">
        <v>2.5000000000000001E-2</v>
      </c>
      <c r="R2775">
        <v>5.5</v>
      </c>
      <c r="S2775">
        <v>1</v>
      </c>
      <c r="T2775">
        <v>14</v>
      </c>
    </row>
    <row r="2776" spans="1:20" hidden="1" x14ac:dyDescent="0.3">
      <c r="A2776" t="s">
        <v>10684</v>
      </c>
      <c r="B2776" t="s">
        <v>10685</v>
      </c>
      <c r="C2776" s="1" t="str">
        <f t="shared" si="458"/>
        <v>21:0699</v>
      </c>
      <c r="D2776" s="1" t="str">
        <f t="shared" si="462"/>
        <v>21:0211</v>
      </c>
      <c r="E2776" t="s">
        <v>10686</v>
      </c>
      <c r="F2776" t="s">
        <v>10687</v>
      </c>
      <c r="H2776">
        <v>49.557396799999999</v>
      </c>
      <c r="I2776">
        <v>-92.761142800000002</v>
      </c>
      <c r="J2776" s="1" t="str">
        <f t="shared" si="463"/>
        <v>Fluid (lake)</v>
      </c>
      <c r="K2776" s="1" t="str">
        <f t="shared" si="464"/>
        <v>Untreated Water</v>
      </c>
      <c r="L2776">
        <v>39</v>
      </c>
      <c r="M2776" t="s">
        <v>88</v>
      </c>
      <c r="N2776">
        <v>736</v>
      </c>
      <c r="O2776">
        <v>40</v>
      </c>
      <c r="P2776">
        <v>5.8</v>
      </c>
      <c r="Q2776">
        <v>2.5000000000000001E-2</v>
      </c>
      <c r="R2776">
        <v>6.7</v>
      </c>
      <c r="S2776">
        <v>1.2</v>
      </c>
      <c r="T2776">
        <v>15</v>
      </c>
    </row>
    <row r="2777" spans="1:20" hidden="1" x14ac:dyDescent="0.3">
      <c r="A2777" t="s">
        <v>10688</v>
      </c>
      <c r="B2777" t="s">
        <v>10689</v>
      </c>
      <c r="C2777" s="1" t="str">
        <f t="shared" si="458"/>
        <v>21:0699</v>
      </c>
      <c r="D2777" s="1" t="str">
        <f t="shared" si="462"/>
        <v>21:0211</v>
      </c>
      <c r="E2777" t="s">
        <v>10690</v>
      </c>
      <c r="F2777" t="s">
        <v>10691</v>
      </c>
      <c r="H2777">
        <v>49.553944000000001</v>
      </c>
      <c r="I2777">
        <v>-92.789572000000007</v>
      </c>
      <c r="J2777" s="1" t="str">
        <f t="shared" si="463"/>
        <v>Fluid (lake)</v>
      </c>
      <c r="K2777" s="1" t="str">
        <f t="shared" si="464"/>
        <v>Untreated Water</v>
      </c>
      <c r="L2777">
        <v>39</v>
      </c>
      <c r="M2777" t="s">
        <v>93</v>
      </c>
      <c r="N2777">
        <v>737</v>
      </c>
      <c r="O2777">
        <v>40</v>
      </c>
      <c r="P2777">
        <v>5.4</v>
      </c>
      <c r="Q2777">
        <v>2.5000000000000001E-2</v>
      </c>
      <c r="R2777">
        <v>5.3</v>
      </c>
      <c r="S2777">
        <v>1</v>
      </c>
      <c r="T2777">
        <v>13</v>
      </c>
    </row>
    <row r="2778" spans="1:20" hidden="1" x14ac:dyDescent="0.3">
      <c r="A2778" t="s">
        <v>10692</v>
      </c>
      <c r="B2778" t="s">
        <v>10693</v>
      </c>
      <c r="C2778" s="1" t="str">
        <f t="shared" si="458"/>
        <v>21:0699</v>
      </c>
      <c r="D2778" s="1" t="str">
        <f t="shared" si="462"/>
        <v>21:0211</v>
      </c>
      <c r="E2778" t="s">
        <v>10694</v>
      </c>
      <c r="F2778" t="s">
        <v>10695</v>
      </c>
      <c r="H2778">
        <v>49.5521575</v>
      </c>
      <c r="I2778">
        <v>-92.829880799999998</v>
      </c>
      <c r="J2778" s="1" t="str">
        <f t="shared" si="463"/>
        <v>Fluid (lake)</v>
      </c>
      <c r="K2778" s="1" t="str">
        <f t="shared" si="464"/>
        <v>Untreated Water</v>
      </c>
      <c r="L2778">
        <v>39</v>
      </c>
      <c r="M2778" t="s">
        <v>98</v>
      </c>
      <c r="N2778">
        <v>738</v>
      </c>
      <c r="O2778">
        <v>40</v>
      </c>
      <c r="P2778">
        <v>5.6</v>
      </c>
      <c r="Q2778">
        <v>2.5000000000000001E-2</v>
      </c>
      <c r="R2778">
        <v>2.7</v>
      </c>
      <c r="S2778">
        <v>0.92</v>
      </c>
      <c r="T2778">
        <v>7</v>
      </c>
    </row>
    <row r="2779" spans="1:20" hidden="1" x14ac:dyDescent="0.3">
      <c r="A2779" t="s">
        <v>10696</v>
      </c>
      <c r="B2779" t="s">
        <v>10697</v>
      </c>
      <c r="C2779" s="1" t="str">
        <f t="shared" si="458"/>
        <v>21:0699</v>
      </c>
      <c r="D2779" s="1" t="str">
        <f t="shared" si="462"/>
        <v>21:0211</v>
      </c>
      <c r="E2779" t="s">
        <v>10698</v>
      </c>
      <c r="F2779" t="s">
        <v>10699</v>
      </c>
      <c r="H2779">
        <v>49.530506799999998</v>
      </c>
      <c r="I2779">
        <v>-92.921702499999995</v>
      </c>
      <c r="J2779" s="1" t="str">
        <f t="shared" si="463"/>
        <v>Fluid (lake)</v>
      </c>
      <c r="K2779" s="1" t="str">
        <f t="shared" si="464"/>
        <v>Untreated Water</v>
      </c>
      <c r="L2779">
        <v>39</v>
      </c>
      <c r="M2779" t="s">
        <v>103</v>
      </c>
      <c r="N2779">
        <v>739</v>
      </c>
      <c r="O2779">
        <v>40</v>
      </c>
      <c r="P2779">
        <v>5.6</v>
      </c>
      <c r="Q2779">
        <v>2.5000000000000001E-2</v>
      </c>
      <c r="R2779">
        <v>2.2999999999999998</v>
      </c>
      <c r="S2779">
        <v>1.2</v>
      </c>
      <c r="T2779">
        <v>10</v>
      </c>
    </row>
    <row r="2780" spans="1:20" hidden="1" x14ac:dyDescent="0.3">
      <c r="A2780" t="s">
        <v>10700</v>
      </c>
      <c r="B2780" t="s">
        <v>10701</v>
      </c>
      <c r="C2780" s="1" t="str">
        <f t="shared" si="458"/>
        <v>21:0699</v>
      </c>
      <c r="D2780" s="1" t="str">
        <f t="shared" si="462"/>
        <v>21:0211</v>
      </c>
      <c r="E2780" t="s">
        <v>10702</v>
      </c>
      <c r="F2780" t="s">
        <v>10703</v>
      </c>
      <c r="H2780">
        <v>49.515032300000001</v>
      </c>
      <c r="I2780">
        <v>-92.973588599999999</v>
      </c>
      <c r="J2780" s="1" t="str">
        <f t="shared" si="463"/>
        <v>Fluid (lake)</v>
      </c>
      <c r="K2780" s="1" t="str">
        <f t="shared" si="464"/>
        <v>Untreated Water</v>
      </c>
      <c r="L2780">
        <v>39</v>
      </c>
      <c r="M2780" t="s">
        <v>108</v>
      </c>
      <c r="N2780">
        <v>740</v>
      </c>
      <c r="O2780">
        <v>40</v>
      </c>
      <c r="P2780">
        <v>5.5</v>
      </c>
      <c r="Q2780">
        <v>2.5000000000000001E-2</v>
      </c>
      <c r="R2780">
        <v>2.1</v>
      </c>
      <c r="S2780">
        <v>1.32</v>
      </c>
      <c r="T2780">
        <v>10</v>
      </c>
    </row>
    <row r="2781" spans="1:20" hidden="1" x14ac:dyDescent="0.3">
      <c r="A2781" t="s">
        <v>10704</v>
      </c>
      <c r="B2781" t="s">
        <v>10705</v>
      </c>
      <c r="C2781" s="1" t="str">
        <f t="shared" si="458"/>
        <v>21:0699</v>
      </c>
      <c r="D2781" s="1" t="str">
        <f t="shared" si="462"/>
        <v>21:0211</v>
      </c>
      <c r="E2781" t="s">
        <v>10706</v>
      </c>
      <c r="F2781" t="s">
        <v>10707</v>
      </c>
      <c r="H2781">
        <v>49.497961599999996</v>
      </c>
      <c r="I2781">
        <v>-93.018674099999998</v>
      </c>
      <c r="J2781" s="1" t="str">
        <f t="shared" si="463"/>
        <v>Fluid (lake)</v>
      </c>
      <c r="K2781" s="1" t="str">
        <f t="shared" si="464"/>
        <v>Untreated Water</v>
      </c>
      <c r="L2781">
        <v>39</v>
      </c>
      <c r="M2781" t="s">
        <v>113</v>
      </c>
      <c r="N2781">
        <v>741</v>
      </c>
      <c r="O2781">
        <v>40</v>
      </c>
      <c r="P2781">
        <v>5.6</v>
      </c>
      <c r="Q2781">
        <v>2.5000000000000001E-2</v>
      </c>
      <c r="R2781">
        <v>2.2999999999999998</v>
      </c>
      <c r="S2781">
        <v>1.2</v>
      </c>
      <c r="T2781">
        <v>9</v>
      </c>
    </row>
    <row r="2782" spans="1:20" hidden="1" x14ac:dyDescent="0.3">
      <c r="A2782" t="s">
        <v>10708</v>
      </c>
      <c r="B2782" t="s">
        <v>10709</v>
      </c>
      <c r="C2782" s="1" t="str">
        <f t="shared" si="458"/>
        <v>21:0699</v>
      </c>
      <c r="D2782" s="1" t="str">
        <f t="shared" si="462"/>
        <v>21:0211</v>
      </c>
      <c r="E2782" t="s">
        <v>10710</v>
      </c>
      <c r="F2782" t="s">
        <v>10711</v>
      </c>
      <c r="H2782">
        <v>49.498055899999997</v>
      </c>
      <c r="I2782">
        <v>-93.087089800000001</v>
      </c>
      <c r="J2782" s="1" t="str">
        <f t="shared" si="463"/>
        <v>Fluid (lake)</v>
      </c>
      <c r="K2782" s="1" t="str">
        <f t="shared" si="464"/>
        <v>Untreated Water</v>
      </c>
      <c r="L2782">
        <v>40</v>
      </c>
      <c r="M2782" t="s">
        <v>24</v>
      </c>
      <c r="N2782">
        <v>742</v>
      </c>
      <c r="O2782">
        <v>40</v>
      </c>
      <c r="P2782">
        <v>5.5</v>
      </c>
      <c r="Q2782">
        <v>2.5000000000000001E-2</v>
      </c>
      <c r="R2782">
        <v>2</v>
      </c>
      <c r="S2782">
        <v>1.32</v>
      </c>
      <c r="T2782">
        <v>9</v>
      </c>
    </row>
    <row r="2783" spans="1:20" hidden="1" x14ac:dyDescent="0.3">
      <c r="A2783" t="s">
        <v>10712</v>
      </c>
      <c r="B2783" t="s">
        <v>10713</v>
      </c>
      <c r="C2783" s="1" t="str">
        <f t="shared" si="458"/>
        <v>21:0699</v>
      </c>
      <c r="D2783" s="1" t="str">
        <f t="shared" si="462"/>
        <v>21:0211</v>
      </c>
      <c r="E2783" t="s">
        <v>10710</v>
      </c>
      <c r="F2783" t="s">
        <v>10714</v>
      </c>
      <c r="H2783">
        <v>49.498055899999997</v>
      </c>
      <c r="I2783">
        <v>-93.087089800000001</v>
      </c>
      <c r="J2783" s="1" t="str">
        <f t="shared" si="463"/>
        <v>Fluid (lake)</v>
      </c>
      <c r="K2783" s="1" t="str">
        <f t="shared" si="464"/>
        <v>Untreated Water</v>
      </c>
      <c r="L2783">
        <v>40</v>
      </c>
      <c r="M2783" t="s">
        <v>28</v>
      </c>
      <c r="N2783">
        <v>743</v>
      </c>
      <c r="O2783">
        <v>30</v>
      </c>
      <c r="P2783">
        <v>5.6</v>
      </c>
      <c r="Q2783">
        <v>2.5000000000000001E-2</v>
      </c>
      <c r="R2783">
        <v>1.8</v>
      </c>
      <c r="S2783">
        <v>1.2</v>
      </c>
      <c r="T2783">
        <v>9</v>
      </c>
    </row>
    <row r="2784" spans="1:20" hidden="1" x14ac:dyDescent="0.3">
      <c r="A2784" t="s">
        <v>10715</v>
      </c>
      <c r="B2784" t="s">
        <v>10716</v>
      </c>
      <c r="C2784" s="1" t="str">
        <f t="shared" si="458"/>
        <v>21:0699</v>
      </c>
      <c r="D2784" s="1" t="str">
        <f t="shared" si="462"/>
        <v>21:0211</v>
      </c>
      <c r="E2784" t="s">
        <v>10717</v>
      </c>
      <c r="F2784" t="s">
        <v>10718</v>
      </c>
      <c r="H2784">
        <v>49.478836000000001</v>
      </c>
      <c r="I2784">
        <v>-93.070973199999997</v>
      </c>
      <c r="J2784" s="1" t="str">
        <f t="shared" si="463"/>
        <v>Fluid (lake)</v>
      </c>
      <c r="K2784" s="1" t="str">
        <f t="shared" si="464"/>
        <v>Untreated Water</v>
      </c>
      <c r="L2784">
        <v>40</v>
      </c>
      <c r="M2784" t="s">
        <v>33</v>
      </c>
      <c r="N2784">
        <v>744</v>
      </c>
      <c r="O2784">
        <v>40</v>
      </c>
      <c r="P2784">
        <v>5.5</v>
      </c>
      <c r="Q2784">
        <v>2.5000000000000001E-2</v>
      </c>
      <c r="R2784">
        <v>1.8</v>
      </c>
      <c r="S2784">
        <v>1</v>
      </c>
      <c r="T2784">
        <v>7</v>
      </c>
    </row>
    <row r="2785" spans="1:20" hidden="1" x14ac:dyDescent="0.3">
      <c r="A2785" t="s">
        <v>10719</v>
      </c>
      <c r="B2785" t="s">
        <v>10720</v>
      </c>
      <c r="C2785" s="1" t="str">
        <f t="shared" si="458"/>
        <v>21:0699</v>
      </c>
      <c r="D2785" s="1" t="str">
        <f t="shared" si="462"/>
        <v>21:0211</v>
      </c>
      <c r="E2785" t="s">
        <v>10721</v>
      </c>
      <c r="F2785" t="s">
        <v>10722</v>
      </c>
      <c r="H2785">
        <v>49.476139400000001</v>
      </c>
      <c r="I2785">
        <v>-93.113209600000005</v>
      </c>
      <c r="J2785" s="1" t="str">
        <f t="shared" si="463"/>
        <v>Fluid (lake)</v>
      </c>
      <c r="K2785" s="1" t="str">
        <f t="shared" si="464"/>
        <v>Untreated Water</v>
      </c>
      <c r="L2785">
        <v>40</v>
      </c>
      <c r="M2785" t="s">
        <v>38</v>
      </c>
      <c r="N2785">
        <v>745</v>
      </c>
      <c r="O2785">
        <v>40</v>
      </c>
      <c r="P2785">
        <v>5.5</v>
      </c>
      <c r="Q2785">
        <v>2.5000000000000001E-2</v>
      </c>
      <c r="R2785">
        <v>2</v>
      </c>
      <c r="S2785">
        <v>0.96</v>
      </c>
      <c r="T2785">
        <v>7</v>
      </c>
    </row>
    <row r="2786" spans="1:20" hidden="1" x14ac:dyDescent="0.3">
      <c r="A2786" t="s">
        <v>10723</v>
      </c>
      <c r="B2786" t="s">
        <v>10724</v>
      </c>
      <c r="C2786" s="1" t="str">
        <f t="shared" si="458"/>
        <v>21:0699</v>
      </c>
      <c r="D2786" s="1" t="str">
        <f t="shared" si="462"/>
        <v>21:0211</v>
      </c>
      <c r="E2786" t="s">
        <v>10725</v>
      </c>
      <c r="F2786" t="s">
        <v>10726</v>
      </c>
      <c r="H2786">
        <v>49.493656000000001</v>
      </c>
      <c r="I2786">
        <v>-93.118442099999996</v>
      </c>
      <c r="J2786" s="1" t="str">
        <f t="shared" si="463"/>
        <v>Fluid (lake)</v>
      </c>
      <c r="K2786" s="1" t="str">
        <f t="shared" si="464"/>
        <v>Untreated Water</v>
      </c>
      <c r="L2786">
        <v>40</v>
      </c>
      <c r="M2786" t="s">
        <v>43</v>
      </c>
      <c r="N2786">
        <v>746</v>
      </c>
      <c r="O2786">
        <v>40</v>
      </c>
      <c r="P2786">
        <v>5.5</v>
      </c>
      <c r="Q2786">
        <v>2.5000000000000001E-2</v>
      </c>
      <c r="R2786">
        <v>1.8</v>
      </c>
      <c r="S2786">
        <v>0.92</v>
      </c>
      <c r="T2786">
        <v>5</v>
      </c>
    </row>
    <row r="2787" spans="1:20" hidden="1" x14ac:dyDescent="0.3">
      <c r="A2787" t="s">
        <v>10727</v>
      </c>
      <c r="B2787" t="s">
        <v>10728</v>
      </c>
      <c r="C2787" s="1" t="str">
        <f t="shared" si="458"/>
        <v>21:0699</v>
      </c>
      <c r="D2787" s="1" t="str">
        <f t="shared" si="462"/>
        <v>21:0211</v>
      </c>
      <c r="E2787" t="s">
        <v>10729</v>
      </c>
      <c r="F2787" t="s">
        <v>10730</v>
      </c>
      <c r="H2787">
        <v>49.508581200000002</v>
      </c>
      <c r="I2787">
        <v>-93.172694699999994</v>
      </c>
      <c r="J2787" s="1" t="str">
        <f t="shared" si="463"/>
        <v>Fluid (lake)</v>
      </c>
      <c r="K2787" s="1" t="str">
        <f t="shared" si="464"/>
        <v>Untreated Water</v>
      </c>
      <c r="L2787">
        <v>40</v>
      </c>
      <c r="M2787" t="s">
        <v>53</v>
      </c>
      <c r="N2787">
        <v>747</v>
      </c>
      <c r="O2787">
        <v>40</v>
      </c>
      <c r="P2787">
        <v>5.6</v>
      </c>
      <c r="Q2787">
        <v>2.5000000000000001E-2</v>
      </c>
      <c r="R2787">
        <v>3.5</v>
      </c>
      <c r="S2787">
        <v>1.2</v>
      </c>
      <c r="T2787">
        <v>11</v>
      </c>
    </row>
    <row r="2788" spans="1:20" hidden="1" x14ac:dyDescent="0.3">
      <c r="A2788" t="s">
        <v>10731</v>
      </c>
      <c r="B2788" t="s">
        <v>10732</v>
      </c>
      <c r="C2788" s="1" t="str">
        <f t="shared" si="458"/>
        <v>21:0699</v>
      </c>
      <c r="D2788" s="1" t="str">
        <f t="shared" si="462"/>
        <v>21:0211</v>
      </c>
      <c r="E2788" t="s">
        <v>10733</v>
      </c>
      <c r="F2788" t="s">
        <v>10734</v>
      </c>
      <c r="H2788">
        <v>49.525068500000003</v>
      </c>
      <c r="I2788">
        <v>-93.195220500000005</v>
      </c>
      <c r="J2788" s="1" t="str">
        <f t="shared" si="463"/>
        <v>Fluid (lake)</v>
      </c>
      <c r="K2788" s="1" t="str">
        <f t="shared" si="464"/>
        <v>Untreated Water</v>
      </c>
      <c r="L2788">
        <v>40</v>
      </c>
      <c r="M2788" t="s">
        <v>58</v>
      </c>
      <c r="N2788">
        <v>748</v>
      </c>
      <c r="O2788">
        <v>40</v>
      </c>
      <c r="P2788">
        <v>5.5</v>
      </c>
      <c r="Q2788">
        <v>2.5000000000000001E-2</v>
      </c>
      <c r="R2788">
        <v>2.8</v>
      </c>
      <c r="S2788">
        <v>1</v>
      </c>
      <c r="T2788">
        <v>9</v>
      </c>
    </row>
    <row r="2789" spans="1:20" hidden="1" x14ac:dyDescent="0.3">
      <c r="A2789" t="s">
        <v>10735</v>
      </c>
      <c r="B2789" t="s">
        <v>10736</v>
      </c>
      <c r="C2789" s="1" t="str">
        <f t="shared" si="458"/>
        <v>21:0699</v>
      </c>
      <c r="D2789" s="1" t="str">
        <f t="shared" si="462"/>
        <v>21:0211</v>
      </c>
      <c r="E2789" t="s">
        <v>10737</v>
      </c>
      <c r="F2789" t="s">
        <v>10738</v>
      </c>
      <c r="H2789">
        <v>49.522649999999999</v>
      </c>
      <c r="I2789">
        <v>-93.2241578</v>
      </c>
      <c r="J2789" s="1" t="str">
        <f t="shared" si="463"/>
        <v>Fluid (lake)</v>
      </c>
      <c r="K2789" s="1" t="str">
        <f t="shared" si="464"/>
        <v>Untreated Water</v>
      </c>
      <c r="L2789">
        <v>40</v>
      </c>
      <c r="M2789" t="s">
        <v>63</v>
      </c>
      <c r="N2789">
        <v>749</v>
      </c>
      <c r="O2789">
        <v>40</v>
      </c>
      <c r="P2789">
        <v>5.6</v>
      </c>
      <c r="Q2789">
        <v>2.5000000000000001E-2</v>
      </c>
      <c r="R2789">
        <v>3.7</v>
      </c>
      <c r="S2789">
        <v>1.08</v>
      </c>
      <c r="T2789">
        <v>12</v>
      </c>
    </row>
    <row r="2790" spans="1:20" hidden="1" x14ac:dyDescent="0.3">
      <c r="A2790" t="s">
        <v>10739</v>
      </c>
      <c r="B2790" t="s">
        <v>10740</v>
      </c>
      <c r="C2790" s="1" t="str">
        <f t="shared" si="458"/>
        <v>21:0699</v>
      </c>
      <c r="D2790" s="1" t="str">
        <f t="shared" si="462"/>
        <v>21:0211</v>
      </c>
      <c r="E2790" t="s">
        <v>10741</v>
      </c>
      <c r="F2790" t="s">
        <v>10742</v>
      </c>
      <c r="H2790">
        <v>49.497079900000003</v>
      </c>
      <c r="I2790">
        <v>-93.2277007</v>
      </c>
      <c r="J2790" s="1" t="str">
        <f t="shared" si="463"/>
        <v>Fluid (lake)</v>
      </c>
      <c r="K2790" s="1" t="str">
        <f t="shared" si="464"/>
        <v>Untreated Water</v>
      </c>
      <c r="L2790">
        <v>40</v>
      </c>
      <c r="M2790" t="s">
        <v>68</v>
      </c>
      <c r="N2790">
        <v>750</v>
      </c>
      <c r="O2790">
        <v>30</v>
      </c>
      <c r="P2790">
        <v>5.5</v>
      </c>
      <c r="Q2790">
        <v>2.5000000000000001E-2</v>
      </c>
      <c r="R2790">
        <v>2.5</v>
      </c>
      <c r="S2790">
        <v>0.96</v>
      </c>
      <c r="T2790">
        <v>8</v>
      </c>
    </row>
    <row r="2791" spans="1:20" hidden="1" x14ac:dyDescent="0.3">
      <c r="A2791" t="s">
        <v>10743</v>
      </c>
      <c r="B2791" t="s">
        <v>10744</v>
      </c>
      <c r="C2791" s="1" t="str">
        <f t="shared" si="458"/>
        <v>21:0699</v>
      </c>
      <c r="D2791" s="1" t="str">
        <f t="shared" si="462"/>
        <v>21:0211</v>
      </c>
      <c r="E2791" t="s">
        <v>10745</v>
      </c>
      <c r="F2791" t="s">
        <v>10746</v>
      </c>
      <c r="H2791">
        <v>49.528668699999997</v>
      </c>
      <c r="I2791">
        <v>-93.2539096</v>
      </c>
      <c r="J2791" s="1" t="str">
        <f t="shared" si="463"/>
        <v>Fluid (lake)</v>
      </c>
      <c r="K2791" s="1" t="str">
        <f t="shared" si="464"/>
        <v>Untreated Water</v>
      </c>
      <c r="L2791">
        <v>40</v>
      </c>
      <c r="M2791" t="s">
        <v>73</v>
      </c>
      <c r="N2791">
        <v>751</v>
      </c>
      <c r="O2791">
        <v>40</v>
      </c>
      <c r="P2791">
        <v>5.6</v>
      </c>
      <c r="Q2791">
        <v>2.5000000000000001E-2</v>
      </c>
      <c r="R2791">
        <v>2.2999999999999998</v>
      </c>
      <c r="S2791">
        <v>1.08</v>
      </c>
      <c r="T2791">
        <v>10</v>
      </c>
    </row>
    <row r="2792" spans="1:20" hidden="1" x14ac:dyDescent="0.3">
      <c r="A2792" t="s">
        <v>10747</v>
      </c>
      <c r="B2792" t="s">
        <v>10748</v>
      </c>
      <c r="C2792" s="1" t="str">
        <f t="shared" si="458"/>
        <v>21:0699</v>
      </c>
      <c r="D2792" s="1" t="str">
        <f>HYPERLINK("https://geochem.nrcan.gc.ca/cdogs/content/svy/svy_e.htm", "")</f>
        <v/>
      </c>
      <c r="G2792" s="1" t="str">
        <f>HYPERLINK("https://geochem.nrcan.gc.ca/cdogs/content/cr_/cr_00081_e.htm", "81")</f>
        <v>81</v>
      </c>
      <c r="J2792" t="s">
        <v>46</v>
      </c>
      <c r="K2792" t="s">
        <v>47</v>
      </c>
      <c r="L2792">
        <v>40</v>
      </c>
      <c r="M2792" t="s">
        <v>48</v>
      </c>
      <c r="N2792">
        <v>752</v>
      </c>
      <c r="O2792">
        <v>60</v>
      </c>
      <c r="P2792">
        <v>7</v>
      </c>
      <c r="Q2792">
        <v>0.16</v>
      </c>
      <c r="R2792">
        <v>44</v>
      </c>
      <c r="S2792">
        <v>3.4</v>
      </c>
      <c r="T2792">
        <v>132</v>
      </c>
    </row>
    <row r="2793" spans="1:20" hidden="1" x14ac:dyDescent="0.3">
      <c r="A2793" t="s">
        <v>10749</v>
      </c>
      <c r="B2793" t="s">
        <v>10750</v>
      </c>
      <c r="C2793" s="1" t="str">
        <f t="shared" si="458"/>
        <v>21:0699</v>
      </c>
      <c r="D2793" s="1" t="str">
        <f t="shared" ref="D2793:D2807" si="465">HYPERLINK("https://geochem.nrcan.gc.ca/cdogs/content/svy/svy210211_e.htm", "21:0211")</f>
        <v>21:0211</v>
      </c>
      <c r="E2793" t="s">
        <v>10751</v>
      </c>
      <c r="F2793" t="s">
        <v>10752</v>
      </c>
      <c r="H2793">
        <v>49.5058376</v>
      </c>
      <c r="I2793">
        <v>-93.266885599999995</v>
      </c>
      <c r="J2793" s="1" t="str">
        <f t="shared" ref="J2793:J2807" si="466">HYPERLINK("https://geochem.nrcan.gc.ca/cdogs/content/kwd/kwd020016_e.htm", "Fluid (lake)")</f>
        <v>Fluid (lake)</v>
      </c>
      <c r="K2793" s="1" t="str">
        <f t="shared" ref="K2793:K2807" si="467">HYPERLINK("https://geochem.nrcan.gc.ca/cdogs/content/kwd/kwd080007_e.htm", "Untreated Water")</f>
        <v>Untreated Water</v>
      </c>
      <c r="L2793">
        <v>40</v>
      </c>
      <c r="M2793" t="s">
        <v>78</v>
      </c>
      <c r="N2793">
        <v>753</v>
      </c>
      <c r="O2793">
        <v>40</v>
      </c>
      <c r="P2793">
        <v>5.8</v>
      </c>
      <c r="Q2793">
        <v>2.5000000000000001E-2</v>
      </c>
      <c r="R2793">
        <v>4</v>
      </c>
      <c r="S2793">
        <v>1.32</v>
      </c>
      <c r="T2793">
        <v>14</v>
      </c>
    </row>
    <row r="2794" spans="1:20" hidden="1" x14ac:dyDescent="0.3">
      <c r="A2794" t="s">
        <v>10753</v>
      </c>
      <c r="B2794" t="s">
        <v>10754</v>
      </c>
      <c r="C2794" s="1" t="str">
        <f t="shared" si="458"/>
        <v>21:0699</v>
      </c>
      <c r="D2794" s="1" t="str">
        <f t="shared" si="465"/>
        <v>21:0211</v>
      </c>
      <c r="E2794" t="s">
        <v>10755</v>
      </c>
      <c r="F2794" t="s">
        <v>10756</v>
      </c>
      <c r="H2794">
        <v>49.508640200000002</v>
      </c>
      <c r="I2794">
        <v>-93.321324899999993</v>
      </c>
      <c r="J2794" s="1" t="str">
        <f t="shared" si="466"/>
        <v>Fluid (lake)</v>
      </c>
      <c r="K2794" s="1" t="str">
        <f t="shared" si="467"/>
        <v>Untreated Water</v>
      </c>
      <c r="L2794">
        <v>40</v>
      </c>
      <c r="M2794" t="s">
        <v>83</v>
      </c>
      <c r="N2794">
        <v>754</v>
      </c>
      <c r="O2794">
        <v>40</v>
      </c>
      <c r="P2794">
        <v>5.7</v>
      </c>
      <c r="Q2794">
        <v>2.5000000000000001E-2</v>
      </c>
      <c r="R2794">
        <v>4.7</v>
      </c>
      <c r="S2794">
        <v>1.2</v>
      </c>
      <c r="T2794">
        <v>16</v>
      </c>
    </row>
    <row r="2795" spans="1:20" hidden="1" x14ac:dyDescent="0.3">
      <c r="A2795" t="s">
        <v>10757</v>
      </c>
      <c r="B2795" t="s">
        <v>10758</v>
      </c>
      <c r="C2795" s="1" t="str">
        <f t="shared" si="458"/>
        <v>21:0699</v>
      </c>
      <c r="D2795" s="1" t="str">
        <f t="shared" si="465"/>
        <v>21:0211</v>
      </c>
      <c r="E2795" t="s">
        <v>10759</v>
      </c>
      <c r="F2795" t="s">
        <v>10760</v>
      </c>
      <c r="H2795">
        <v>49.529930700000001</v>
      </c>
      <c r="I2795">
        <v>-93.324601299999998</v>
      </c>
      <c r="J2795" s="1" t="str">
        <f t="shared" si="466"/>
        <v>Fluid (lake)</v>
      </c>
      <c r="K2795" s="1" t="str">
        <f t="shared" si="467"/>
        <v>Untreated Water</v>
      </c>
      <c r="L2795">
        <v>40</v>
      </c>
      <c r="M2795" t="s">
        <v>88</v>
      </c>
      <c r="N2795">
        <v>755</v>
      </c>
      <c r="O2795">
        <v>30</v>
      </c>
      <c r="P2795">
        <v>5.6</v>
      </c>
      <c r="Q2795">
        <v>2.5000000000000001E-2</v>
      </c>
      <c r="R2795">
        <v>2.9</v>
      </c>
      <c r="S2795">
        <v>1.32</v>
      </c>
      <c r="T2795">
        <v>6</v>
      </c>
    </row>
    <row r="2796" spans="1:20" hidden="1" x14ac:dyDescent="0.3">
      <c r="A2796" t="s">
        <v>10761</v>
      </c>
      <c r="B2796" t="s">
        <v>10762</v>
      </c>
      <c r="C2796" s="1" t="str">
        <f t="shared" si="458"/>
        <v>21:0699</v>
      </c>
      <c r="D2796" s="1" t="str">
        <f t="shared" si="465"/>
        <v>21:0211</v>
      </c>
      <c r="E2796" t="s">
        <v>10763</v>
      </c>
      <c r="F2796" t="s">
        <v>10764</v>
      </c>
      <c r="H2796">
        <v>49.530129299999999</v>
      </c>
      <c r="I2796">
        <v>-93.372085499999997</v>
      </c>
      <c r="J2796" s="1" t="str">
        <f t="shared" si="466"/>
        <v>Fluid (lake)</v>
      </c>
      <c r="K2796" s="1" t="str">
        <f t="shared" si="467"/>
        <v>Untreated Water</v>
      </c>
      <c r="L2796">
        <v>40</v>
      </c>
      <c r="M2796" t="s">
        <v>93</v>
      </c>
      <c r="N2796">
        <v>756</v>
      </c>
      <c r="O2796">
        <v>40</v>
      </c>
      <c r="P2796">
        <v>5.6</v>
      </c>
      <c r="Q2796">
        <v>2.5000000000000001E-2</v>
      </c>
      <c r="R2796">
        <v>3</v>
      </c>
      <c r="S2796">
        <v>1.32</v>
      </c>
      <c r="T2796">
        <v>11</v>
      </c>
    </row>
    <row r="2797" spans="1:20" hidden="1" x14ac:dyDescent="0.3">
      <c r="A2797" t="s">
        <v>10765</v>
      </c>
      <c r="B2797" t="s">
        <v>10766</v>
      </c>
      <c r="C2797" s="1" t="str">
        <f t="shared" si="458"/>
        <v>21:0699</v>
      </c>
      <c r="D2797" s="1" t="str">
        <f t="shared" si="465"/>
        <v>21:0211</v>
      </c>
      <c r="E2797" t="s">
        <v>10767</v>
      </c>
      <c r="F2797" t="s">
        <v>10768</v>
      </c>
      <c r="H2797">
        <v>49.498513299999999</v>
      </c>
      <c r="I2797">
        <v>-93.388252499999993</v>
      </c>
      <c r="J2797" s="1" t="str">
        <f t="shared" si="466"/>
        <v>Fluid (lake)</v>
      </c>
      <c r="K2797" s="1" t="str">
        <f t="shared" si="467"/>
        <v>Untreated Water</v>
      </c>
      <c r="L2797">
        <v>40</v>
      </c>
      <c r="M2797" t="s">
        <v>98</v>
      </c>
      <c r="N2797">
        <v>757</v>
      </c>
      <c r="O2797">
        <v>40</v>
      </c>
      <c r="P2797">
        <v>5.5</v>
      </c>
      <c r="Q2797">
        <v>2.5000000000000001E-2</v>
      </c>
      <c r="R2797">
        <v>2.6</v>
      </c>
      <c r="S2797">
        <v>0.92</v>
      </c>
      <c r="T2797">
        <v>10</v>
      </c>
    </row>
    <row r="2798" spans="1:20" hidden="1" x14ac:dyDescent="0.3">
      <c r="A2798" t="s">
        <v>10769</v>
      </c>
      <c r="B2798" t="s">
        <v>10770</v>
      </c>
      <c r="C2798" s="1" t="str">
        <f t="shared" si="458"/>
        <v>21:0699</v>
      </c>
      <c r="D2798" s="1" t="str">
        <f t="shared" si="465"/>
        <v>21:0211</v>
      </c>
      <c r="E2798" t="s">
        <v>10771</v>
      </c>
      <c r="F2798" t="s">
        <v>10772</v>
      </c>
      <c r="H2798">
        <v>49.498928599999999</v>
      </c>
      <c r="I2798">
        <v>-93.421166200000002</v>
      </c>
      <c r="J2798" s="1" t="str">
        <f t="shared" si="466"/>
        <v>Fluid (lake)</v>
      </c>
      <c r="K2798" s="1" t="str">
        <f t="shared" si="467"/>
        <v>Untreated Water</v>
      </c>
      <c r="L2798">
        <v>40</v>
      </c>
      <c r="M2798" t="s">
        <v>103</v>
      </c>
      <c r="N2798">
        <v>758</v>
      </c>
      <c r="O2798">
        <v>30</v>
      </c>
      <c r="P2798">
        <v>5.5</v>
      </c>
      <c r="Q2798">
        <v>2.5000000000000001E-2</v>
      </c>
      <c r="R2798">
        <v>2.4</v>
      </c>
      <c r="S2798">
        <v>0.96</v>
      </c>
      <c r="T2798">
        <v>8</v>
      </c>
    </row>
    <row r="2799" spans="1:20" hidden="1" x14ac:dyDescent="0.3">
      <c r="A2799" t="s">
        <v>10773</v>
      </c>
      <c r="B2799" t="s">
        <v>10774</v>
      </c>
      <c r="C2799" s="1" t="str">
        <f t="shared" si="458"/>
        <v>21:0699</v>
      </c>
      <c r="D2799" s="1" t="str">
        <f t="shared" si="465"/>
        <v>21:0211</v>
      </c>
      <c r="E2799" t="s">
        <v>10775</v>
      </c>
      <c r="F2799" t="s">
        <v>10776</v>
      </c>
      <c r="H2799">
        <v>49.536543100000003</v>
      </c>
      <c r="I2799">
        <v>-93.419180999999995</v>
      </c>
      <c r="J2799" s="1" t="str">
        <f t="shared" si="466"/>
        <v>Fluid (lake)</v>
      </c>
      <c r="K2799" s="1" t="str">
        <f t="shared" si="467"/>
        <v>Untreated Water</v>
      </c>
      <c r="L2799">
        <v>40</v>
      </c>
      <c r="M2799" t="s">
        <v>108</v>
      </c>
      <c r="N2799">
        <v>759</v>
      </c>
      <c r="O2799">
        <v>30</v>
      </c>
      <c r="P2799">
        <v>5.7</v>
      </c>
      <c r="Q2799">
        <v>2.5000000000000001E-2</v>
      </c>
      <c r="R2799">
        <v>4.8</v>
      </c>
      <c r="S2799">
        <v>1.68</v>
      </c>
      <c r="T2799">
        <v>23</v>
      </c>
    </row>
    <row r="2800" spans="1:20" hidden="1" x14ac:dyDescent="0.3">
      <c r="A2800" t="s">
        <v>10777</v>
      </c>
      <c r="B2800" t="s">
        <v>10778</v>
      </c>
      <c r="C2800" s="1" t="str">
        <f t="shared" si="458"/>
        <v>21:0699</v>
      </c>
      <c r="D2800" s="1" t="str">
        <f t="shared" si="465"/>
        <v>21:0211</v>
      </c>
      <c r="E2800" t="s">
        <v>10779</v>
      </c>
      <c r="F2800" t="s">
        <v>10780</v>
      </c>
      <c r="H2800">
        <v>49.530240800000001</v>
      </c>
      <c r="I2800">
        <v>-93.4608475</v>
      </c>
      <c r="J2800" s="1" t="str">
        <f t="shared" si="466"/>
        <v>Fluid (lake)</v>
      </c>
      <c r="K2800" s="1" t="str">
        <f t="shared" si="467"/>
        <v>Untreated Water</v>
      </c>
      <c r="L2800">
        <v>40</v>
      </c>
      <c r="M2800" t="s">
        <v>113</v>
      </c>
      <c r="N2800">
        <v>760</v>
      </c>
      <c r="O2800">
        <v>30</v>
      </c>
      <c r="P2800">
        <v>5.7</v>
      </c>
      <c r="Q2800">
        <v>2.5000000000000001E-2</v>
      </c>
      <c r="R2800">
        <v>4.5</v>
      </c>
      <c r="S2800">
        <v>1.32</v>
      </c>
      <c r="T2800">
        <v>14</v>
      </c>
    </row>
    <row r="2801" spans="1:20" hidden="1" x14ac:dyDescent="0.3">
      <c r="A2801" t="s">
        <v>10781</v>
      </c>
      <c r="B2801" t="s">
        <v>10782</v>
      </c>
      <c r="C2801" s="1" t="str">
        <f t="shared" si="458"/>
        <v>21:0699</v>
      </c>
      <c r="D2801" s="1" t="str">
        <f t="shared" si="465"/>
        <v>21:0211</v>
      </c>
      <c r="E2801" t="s">
        <v>10783</v>
      </c>
      <c r="F2801" t="s">
        <v>10784</v>
      </c>
      <c r="H2801">
        <v>49.496937199999998</v>
      </c>
      <c r="I2801">
        <v>-93.473143199999996</v>
      </c>
      <c r="J2801" s="1" t="str">
        <f t="shared" si="466"/>
        <v>Fluid (lake)</v>
      </c>
      <c r="K2801" s="1" t="str">
        <f t="shared" si="467"/>
        <v>Untreated Water</v>
      </c>
      <c r="L2801">
        <v>41</v>
      </c>
      <c r="M2801" t="s">
        <v>24</v>
      </c>
      <c r="N2801">
        <v>761</v>
      </c>
      <c r="O2801">
        <v>40</v>
      </c>
      <c r="P2801">
        <v>5.5</v>
      </c>
      <c r="Q2801">
        <v>2.5000000000000001E-2</v>
      </c>
      <c r="R2801">
        <v>2.2000000000000002</v>
      </c>
      <c r="S2801">
        <v>1.04</v>
      </c>
      <c r="T2801">
        <v>8</v>
      </c>
    </row>
    <row r="2802" spans="1:20" hidden="1" x14ac:dyDescent="0.3">
      <c r="A2802" t="s">
        <v>10785</v>
      </c>
      <c r="B2802" t="s">
        <v>10786</v>
      </c>
      <c r="C2802" s="1" t="str">
        <f t="shared" si="458"/>
        <v>21:0699</v>
      </c>
      <c r="D2802" s="1" t="str">
        <f t="shared" si="465"/>
        <v>21:0211</v>
      </c>
      <c r="E2802" t="s">
        <v>10783</v>
      </c>
      <c r="F2802" t="s">
        <v>10787</v>
      </c>
      <c r="H2802">
        <v>49.496937199999998</v>
      </c>
      <c r="I2802">
        <v>-93.473143199999996</v>
      </c>
      <c r="J2802" s="1" t="str">
        <f t="shared" si="466"/>
        <v>Fluid (lake)</v>
      </c>
      <c r="K2802" s="1" t="str">
        <f t="shared" si="467"/>
        <v>Untreated Water</v>
      </c>
      <c r="L2802">
        <v>41</v>
      </c>
      <c r="M2802" t="s">
        <v>28</v>
      </c>
      <c r="N2802">
        <v>762</v>
      </c>
      <c r="O2802">
        <v>30</v>
      </c>
      <c r="P2802">
        <v>5.5</v>
      </c>
      <c r="Q2802">
        <v>2.5000000000000001E-2</v>
      </c>
      <c r="R2802">
        <v>1.8</v>
      </c>
      <c r="S2802">
        <v>1.08</v>
      </c>
      <c r="T2802">
        <v>8</v>
      </c>
    </row>
    <row r="2803" spans="1:20" hidden="1" x14ac:dyDescent="0.3">
      <c r="A2803" t="s">
        <v>10788</v>
      </c>
      <c r="B2803" t="s">
        <v>10789</v>
      </c>
      <c r="C2803" s="1" t="str">
        <f t="shared" si="458"/>
        <v>21:0699</v>
      </c>
      <c r="D2803" s="1" t="str">
        <f t="shared" si="465"/>
        <v>21:0211</v>
      </c>
      <c r="E2803" t="s">
        <v>10790</v>
      </c>
      <c r="F2803" t="s">
        <v>10791</v>
      </c>
      <c r="H2803">
        <v>49.494989500000003</v>
      </c>
      <c r="I2803">
        <v>-93.535915399999993</v>
      </c>
      <c r="J2803" s="1" t="str">
        <f t="shared" si="466"/>
        <v>Fluid (lake)</v>
      </c>
      <c r="K2803" s="1" t="str">
        <f t="shared" si="467"/>
        <v>Untreated Water</v>
      </c>
      <c r="L2803">
        <v>41</v>
      </c>
      <c r="M2803" t="s">
        <v>33</v>
      </c>
      <c r="N2803">
        <v>763</v>
      </c>
      <c r="O2803">
        <v>30</v>
      </c>
      <c r="P2803">
        <v>5.7</v>
      </c>
      <c r="Q2803">
        <v>2.5000000000000001E-2</v>
      </c>
      <c r="R2803">
        <v>5.7</v>
      </c>
      <c r="S2803">
        <v>1.08</v>
      </c>
      <c r="T2803">
        <v>19</v>
      </c>
    </row>
    <row r="2804" spans="1:20" hidden="1" x14ac:dyDescent="0.3">
      <c r="A2804" t="s">
        <v>10792</v>
      </c>
      <c r="B2804" t="s">
        <v>10793</v>
      </c>
      <c r="C2804" s="1" t="str">
        <f t="shared" si="458"/>
        <v>21:0699</v>
      </c>
      <c r="D2804" s="1" t="str">
        <f t="shared" si="465"/>
        <v>21:0211</v>
      </c>
      <c r="E2804" t="s">
        <v>10794</v>
      </c>
      <c r="F2804" t="s">
        <v>10795</v>
      </c>
      <c r="H2804">
        <v>49.4664584</v>
      </c>
      <c r="I2804">
        <v>-93.573157600000002</v>
      </c>
      <c r="J2804" s="1" t="str">
        <f t="shared" si="466"/>
        <v>Fluid (lake)</v>
      </c>
      <c r="K2804" s="1" t="str">
        <f t="shared" si="467"/>
        <v>Untreated Water</v>
      </c>
      <c r="L2804">
        <v>41</v>
      </c>
      <c r="M2804" t="s">
        <v>38</v>
      </c>
      <c r="N2804">
        <v>764</v>
      </c>
      <c r="O2804">
        <v>40</v>
      </c>
      <c r="P2804">
        <v>5.7</v>
      </c>
      <c r="Q2804">
        <v>2.5000000000000001E-2</v>
      </c>
      <c r="R2804">
        <v>5.7</v>
      </c>
      <c r="S2804">
        <v>1.08</v>
      </c>
      <c r="T2804">
        <v>18</v>
      </c>
    </row>
    <row r="2805" spans="1:20" hidden="1" x14ac:dyDescent="0.3">
      <c r="A2805" t="s">
        <v>10796</v>
      </c>
      <c r="B2805" t="s">
        <v>10797</v>
      </c>
      <c r="C2805" s="1" t="str">
        <f t="shared" si="458"/>
        <v>21:0699</v>
      </c>
      <c r="D2805" s="1" t="str">
        <f t="shared" si="465"/>
        <v>21:0211</v>
      </c>
      <c r="E2805" t="s">
        <v>10798</v>
      </c>
      <c r="F2805" t="s">
        <v>10799</v>
      </c>
      <c r="H2805">
        <v>49.435640499999998</v>
      </c>
      <c r="I2805">
        <v>-93.575170799999995</v>
      </c>
      <c r="J2805" s="1" t="str">
        <f t="shared" si="466"/>
        <v>Fluid (lake)</v>
      </c>
      <c r="K2805" s="1" t="str">
        <f t="shared" si="467"/>
        <v>Untreated Water</v>
      </c>
      <c r="L2805">
        <v>41</v>
      </c>
      <c r="M2805" t="s">
        <v>43</v>
      </c>
      <c r="N2805">
        <v>765</v>
      </c>
      <c r="O2805">
        <v>30</v>
      </c>
      <c r="P2805">
        <v>5.7</v>
      </c>
      <c r="Q2805">
        <v>2.5000000000000001E-2</v>
      </c>
      <c r="R2805">
        <v>5.6</v>
      </c>
      <c r="S2805">
        <v>1.08</v>
      </c>
      <c r="T2805">
        <v>19</v>
      </c>
    </row>
    <row r="2806" spans="1:20" hidden="1" x14ac:dyDescent="0.3">
      <c r="A2806" t="s">
        <v>10800</v>
      </c>
      <c r="B2806" t="s">
        <v>10801</v>
      </c>
      <c r="C2806" s="1" t="str">
        <f t="shared" si="458"/>
        <v>21:0699</v>
      </c>
      <c r="D2806" s="1" t="str">
        <f t="shared" si="465"/>
        <v>21:0211</v>
      </c>
      <c r="E2806" t="s">
        <v>10802</v>
      </c>
      <c r="F2806" t="s">
        <v>10803</v>
      </c>
      <c r="H2806">
        <v>49.407780299999999</v>
      </c>
      <c r="I2806">
        <v>-93.607198299999993</v>
      </c>
      <c r="J2806" s="1" t="str">
        <f t="shared" si="466"/>
        <v>Fluid (lake)</v>
      </c>
      <c r="K2806" s="1" t="str">
        <f t="shared" si="467"/>
        <v>Untreated Water</v>
      </c>
      <c r="L2806">
        <v>41</v>
      </c>
      <c r="M2806" t="s">
        <v>53</v>
      </c>
      <c r="N2806">
        <v>766</v>
      </c>
      <c r="O2806">
        <v>30</v>
      </c>
      <c r="P2806">
        <v>5.8</v>
      </c>
      <c r="Q2806">
        <v>2.5000000000000001E-2</v>
      </c>
      <c r="R2806">
        <v>6.7</v>
      </c>
      <c r="S2806">
        <v>1.36</v>
      </c>
      <c r="T2806">
        <v>21</v>
      </c>
    </row>
    <row r="2807" spans="1:20" hidden="1" x14ac:dyDescent="0.3">
      <c r="A2807" t="s">
        <v>10804</v>
      </c>
      <c r="B2807" t="s">
        <v>10805</v>
      </c>
      <c r="C2807" s="1" t="str">
        <f t="shared" si="458"/>
        <v>21:0699</v>
      </c>
      <c r="D2807" s="1" t="str">
        <f t="shared" si="465"/>
        <v>21:0211</v>
      </c>
      <c r="E2807" t="s">
        <v>10806</v>
      </c>
      <c r="F2807" t="s">
        <v>10807</v>
      </c>
      <c r="H2807">
        <v>49.408088900000003</v>
      </c>
      <c r="I2807">
        <v>-93.6333798</v>
      </c>
      <c r="J2807" s="1" t="str">
        <f t="shared" si="466"/>
        <v>Fluid (lake)</v>
      </c>
      <c r="K2807" s="1" t="str">
        <f t="shared" si="467"/>
        <v>Untreated Water</v>
      </c>
      <c r="L2807">
        <v>41</v>
      </c>
      <c r="M2807" t="s">
        <v>58</v>
      </c>
      <c r="N2807">
        <v>767</v>
      </c>
      <c r="O2807">
        <v>30</v>
      </c>
      <c r="P2807">
        <v>5.4</v>
      </c>
      <c r="Q2807">
        <v>2.5000000000000001E-2</v>
      </c>
      <c r="R2807">
        <v>5.3</v>
      </c>
      <c r="S2807">
        <v>0.84</v>
      </c>
      <c r="T2807">
        <v>14</v>
      </c>
    </row>
    <row r="2808" spans="1:20" hidden="1" x14ac:dyDescent="0.3">
      <c r="A2808" t="s">
        <v>10808</v>
      </c>
      <c r="B2808" t="s">
        <v>10809</v>
      </c>
      <c r="C2808" s="1" t="str">
        <f t="shared" si="458"/>
        <v>21:0699</v>
      </c>
      <c r="D2808" s="1" t="str">
        <f>HYPERLINK("https://geochem.nrcan.gc.ca/cdogs/content/svy/svy_e.htm", "")</f>
        <v/>
      </c>
      <c r="G2808" s="1" t="str">
        <f>HYPERLINK("https://geochem.nrcan.gc.ca/cdogs/content/cr_/cr_00080_e.htm", "80")</f>
        <v>80</v>
      </c>
      <c r="J2808" t="s">
        <v>46</v>
      </c>
      <c r="K2808" t="s">
        <v>47</v>
      </c>
      <c r="L2808">
        <v>41</v>
      </c>
      <c r="M2808" t="s">
        <v>48</v>
      </c>
      <c r="N2808">
        <v>768</v>
      </c>
      <c r="O2808">
        <v>50</v>
      </c>
      <c r="P2808">
        <v>5.9</v>
      </c>
      <c r="Q2808">
        <v>0.22</v>
      </c>
      <c r="R2808">
        <v>15</v>
      </c>
      <c r="S2808">
        <v>2.2000000000000002</v>
      </c>
      <c r="T2808">
        <v>40</v>
      </c>
    </row>
    <row r="2809" spans="1:20" hidden="1" x14ac:dyDescent="0.3">
      <c r="A2809" t="s">
        <v>10810</v>
      </c>
      <c r="B2809" t="s">
        <v>10811</v>
      </c>
      <c r="C2809" s="1" t="str">
        <f t="shared" ref="C2809:C2872" si="468">HYPERLINK("https://geochem.nrcan.gc.ca/cdogs/content/bdl/bdl210699_e.htm", "21:0699")</f>
        <v>21:0699</v>
      </c>
      <c r="D2809" s="1" t="str">
        <f t="shared" ref="D2809:D2821" si="469">HYPERLINK("https://geochem.nrcan.gc.ca/cdogs/content/svy/svy210211_e.htm", "21:0211")</f>
        <v>21:0211</v>
      </c>
      <c r="E2809" t="s">
        <v>10812</v>
      </c>
      <c r="F2809" t="s">
        <v>10813</v>
      </c>
      <c r="H2809">
        <v>49.357372699999999</v>
      </c>
      <c r="I2809">
        <v>-93.997477700000005</v>
      </c>
      <c r="J2809" s="1" t="str">
        <f t="shared" ref="J2809:J2821" si="470">HYPERLINK("https://geochem.nrcan.gc.ca/cdogs/content/kwd/kwd020016_e.htm", "Fluid (lake)")</f>
        <v>Fluid (lake)</v>
      </c>
      <c r="K2809" s="1" t="str">
        <f t="shared" ref="K2809:K2821" si="471">HYPERLINK("https://geochem.nrcan.gc.ca/cdogs/content/kwd/kwd080007_e.htm", "Untreated Water")</f>
        <v>Untreated Water</v>
      </c>
      <c r="L2809">
        <v>42</v>
      </c>
      <c r="M2809" t="s">
        <v>33</v>
      </c>
      <c r="N2809">
        <v>769</v>
      </c>
      <c r="O2809">
        <v>50</v>
      </c>
      <c r="P2809">
        <v>6</v>
      </c>
      <c r="Q2809">
        <v>2.5000000000000001E-2</v>
      </c>
      <c r="R2809">
        <v>13</v>
      </c>
      <c r="S2809">
        <v>2.4</v>
      </c>
      <c r="T2809">
        <v>43</v>
      </c>
    </row>
    <row r="2810" spans="1:20" hidden="1" x14ac:dyDescent="0.3">
      <c r="A2810" t="s">
        <v>10814</v>
      </c>
      <c r="B2810" t="s">
        <v>10815</v>
      </c>
      <c r="C2810" s="1" t="str">
        <f t="shared" si="468"/>
        <v>21:0699</v>
      </c>
      <c r="D2810" s="1" t="str">
        <f t="shared" si="469"/>
        <v>21:0211</v>
      </c>
      <c r="E2810" t="s">
        <v>10816</v>
      </c>
      <c r="F2810" t="s">
        <v>10817</v>
      </c>
      <c r="H2810">
        <v>49.331505499999999</v>
      </c>
      <c r="I2810">
        <v>-93.996060200000002</v>
      </c>
      <c r="J2810" s="1" t="str">
        <f t="shared" si="470"/>
        <v>Fluid (lake)</v>
      </c>
      <c r="K2810" s="1" t="str">
        <f t="shared" si="471"/>
        <v>Untreated Water</v>
      </c>
      <c r="L2810">
        <v>42</v>
      </c>
      <c r="M2810" t="s">
        <v>38</v>
      </c>
      <c r="N2810">
        <v>770</v>
      </c>
      <c r="O2810">
        <v>40</v>
      </c>
      <c r="P2810">
        <v>6.1</v>
      </c>
      <c r="Q2810">
        <v>2.5000000000000001E-2</v>
      </c>
      <c r="R2810">
        <v>16.5</v>
      </c>
      <c r="S2810">
        <v>2.1</v>
      </c>
      <c r="T2810">
        <v>49</v>
      </c>
    </row>
    <row r="2811" spans="1:20" hidden="1" x14ac:dyDescent="0.3">
      <c r="A2811" t="s">
        <v>10818</v>
      </c>
      <c r="B2811" t="s">
        <v>10819</v>
      </c>
      <c r="C2811" s="1" t="str">
        <f t="shared" si="468"/>
        <v>21:0699</v>
      </c>
      <c r="D2811" s="1" t="str">
        <f t="shared" si="469"/>
        <v>21:0211</v>
      </c>
      <c r="E2811" t="s">
        <v>10820</v>
      </c>
      <c r="F2811" t="s">
        <v>10821</v>
      </c>
      <c r="H2811">
        <v>49.290350500000002</v>
      </c>
      <c r="I2811">
        <v>-93.987790599999997</v>
      </c>
      <c r="J2811" s="1" t="str">
        <f t="shared" si="470"/>
        <v>Fluid (lake)</v>
      </c>
      <c r="K2811" s="1" t="str">
        <f t="shared" si="471"/>
        <v>Untreated Water</v>
      </c>
      <c r="L2811">
        <v>42</v>
      </c>
      <c r="M2811" t="s">
        <v>43</v>
      </c>
      <c r="N2811">
        <v>771</v>
      </c>
      <c r="O2811">
        <v>40</v>
      </c>
      <c r="P2811">
        <v>6.1</v>
      </c>
      <c r="Q2811">
        <v>2.5000000000000001E-2</v>
      </c>
      <c r="R2811">
        <v>21.5</v>
      </c>
      <c r="S2811">
        <v>1.3</v>
      </c>
      <c r="T2811">
        <v>55</v>
      </c>
    </row>
    <row r="2812" spans="1:20" hidden="1" x14ac:dyDescent="0.3">
      <c r="A2812" t="s">
        <v>10822</v>
      </c>
      <c r="B2812" t="s">
        <v>10823</v>
      </c>
      <c r="C2812" s="1" t="str">
        <f t="shared" si="468"/>
        <v>21:0699</v>
      </c>
      <c r="D2812" s="1" t="str">
        <f t="shared" si="469"/>
        <v>21:0211</v>
      </c>
      <c r="E2812" t="s">
        <v>10824</v>
      </c>
      <c r="F2812" t="s">
        <v>10825</v>
      </c>
      <c r="H2812">
        <v>49.270698400000001</v>
      </c>
      <c r="I2812">
        <v>-93.995824900000002</v>
      </c>
      <c r="J2812" s="1" t="str">
        <f t="shared" si="470"/>
        <v>Fluid (lake)</v>
      </c>
      <c r="K2812" s="1" t="str">
        <f t="shared" si="471"/>
        <v>Untreated Water</v>
      </c>
      <c r="L2812">
        <v>42</v>
      </c>
      <c r="M2812" t="s">
        <v>24</v>
      </c>
      <c r="N2812">
        <v>772</v>
      </c>
      <c r="O2812">
        <v>30</v>
      </c>
      <c r="P2812">
        <v>6.1</v>
      </c>
      <c r="Q2812">
        <v>2.5000000000000001E-2</v>
      </c>
      <c r="R2812">
        <v>24</v>
      </c>
      <c r="S2812">
        <v>1.2</v>
      </c>
      <c r="T2812">
        <v>68</v>
      </c>
    </row>
    <row r="2813" spans="1:20" hidden="1" x14ac:dyDescent="0.3">
      <c r="A2813" t="s">
        <v>10826</v>
      </c>
      <c r="B2813" t="s">
        <v>10827</v>
      </c>
      <c r="C2813" s="1" t="str">
        <f t="shared" si="468"/>
        <v>21:0699</v>
      </c>
      <c r="D2813" s="1" t="str">
        <f t="shared" si="469"/>
        <v>21:0211</v>
      </c>
      <c r="E2813" t="s">
        <v>10824</v>
      </c>
      <c r="F2813" t="s">
        <v>10828</v>
      </c>
      <c r="H2813">
        <v>49.270698400000001</v>
      </c>
      <c r="I2813">
        <v>-93.995824900000002</v>
      </c>
      <c r="J2813" s="1" t="str">
        <f t="shared" si="470"/>
        <v>Fluid (lake)</v>
      </c>
      <c r="K2813" s="1" t="str">
        <f t="shared" si="471"/>
        <v>Untreated Water</v>
      </c>
      <c r="L2813">
        <v>42</v>
      </c>
      <c r="M2813" t="s">
        <v>28</v>
      </c>
      <c r="N2813">
        <v>773</v>
      </c>
      <c r="O2813">
        <v>30</v>
      </c>
      <c r="P2813">
        <v>6.3</v>
      </c>
      <c r="Q2813">
        <v>2.5000000000000001E-2</v>
      </c>
      <c r="R2813">
        <v>22.5</v>
      </c>
      <c r="S2813">
        <v>1.2</v>
      </c>
      <c r="T2813">
        <v>69</v>
      </c>
    </row>
    <row r="2814" spans="1:20" hidden="1" x14ac:dyDescent="0.3">
      <c r="A2814" t="s">
        <v>10829</v>
      </c>
      <c r="B2814" t="s">
        <v>10830</v>
      </c>
      <c r="C2814" s="1" t="str">
        <f t="shared" si="468"/>
        <v>21:0699</v>
      </c>
      <c r="D2814" s="1" t="str">
        <f t="shared" si="469"/>
        <v>21:0211</v>
      </c>
      <c r="E2814" t="s">
        <v>10831</v>
      </c>
      <c r="F2814" t="s">
        <v>10832</v>
      </c>
      <c r="H2814">
        <v>49.248457600000002</v>
      </c>
      <c r="I2814">
        <v>-93.992079500000003</v>
      </c>
      <c r="J2814" s="1" t="str">
        <f t="shared" si="470"/>
        <v>Fluid (lake)</v>
      </c>
      <c r="K2814" s="1" t="str">
        <f t="shared" si="471"/>
        <v>Untreated Water</v>
      </c>
      <c r="L2814">
        <v>42</v>
      </c>
      <c r="M2814" t="s">
        <v>53</v>
      </c>
      <c r="N2814">
        <v>774</v>
      </c>
      <c r="O2814">
        <v>40</v>
      </c>
      <c r="P2814">
        <v>6.4</v>
      </c>
      <c r="Q2814">
        <v>2.5000000000000001E-2</v>
      </c>
      <c r="R2814">
        <v>20</v>
      </c>
      <c r="S2814">
        <v>3.5</v>
      </c>
      <c r="T2814">
        <v>74</v>
      </c>
    </row>
    <row r="2815" spans="1:20" hidden="1" x14ac:dyDescent="0.3">
      <c r="A2815" t="s">
        <v>10833</v>
      </c>
      <c r="B2815" t="s">
        <v>10834</v>
      </c>
      <c r="C2815" s="1" t="str">
        <f t="shared" si="468"/>
        <v>21:0699</v>
      </c>
      <c r="D2815" s="1" t="str">
        <f t="shared" si="469"/>
        <v>21:0211</v>
      </c>
      <c r="E2815" t="s">
        <v>10835</v>
      </c>
      <c r="F2815" t="s">
        <v>10836</v>
      </c>
      <c r="H2815">
        <v>49.220205499999999</v>
      </c>
      <c r="I2815">
        <v>-93.9933798</v>
      </c>
      <c r="J2815" s="1" t="str">
        <f t="shared" si="470"/>
        <v>Fluid (lake)</v>
      </c>
      <c r="K2815" s="1" t="str">
        <f t="shared" si="471"/>
        <v>Untreated Water</v>
      </c>
      <c r="L2815">
        <v>42</v>
      </c>
      <c r="M2815" t="s">
        <v>58</v>
      </c>
      <c r="N2815">
        <v>775</v>
      </c>
      <c r="O2815">
        <v>40</v>
      </c>
      <c r="P2815">
        <v>6.1</v>
      </c>
      <c r="Q2815">
        <v>2.5000000000000001E-2</v>
      </c>
      <c r="R2815">
        <v>13.5</v>
      </c>
      <c r="S2815">
        <v>3.8</v>
      </c>
      <c r="T2815">
        <v>45</v>
      </c>
    </row>
    <row r="2816" spans="1:20" hidden="1" x14ac:dyDescent="0.3">
      <c r="A2816" t="s">
        <v>10837</v>
      </c>
      <c r="B2816" t="s">
        <v>10838</v>
      </c>
      <c r="C2816" s="1" t="str">
        <f t="shared" si="468"/>
        <v>21:0699</v>
      </c>
      <c r="D2816" s="1" t="str">
        <f t="shared" si="469"/>
        <v>21:0211</v>
      </c>
      <c r="E2816" t="s">
        <v>10839</v>
      </c>
      <c r="F2816" t="s">
        <v>10840</v>
      </c>
      <c r="H2816">
        <v>49.208027100000002</v>
      </c>
      <c r="I2816">
        <v>-93.994041100000004</v>
      </c>
      <c r="J2816" s="1" t="str">
        <f t="shared" si="470"/>
        <v>Fluid (lake)</v>
      </c>
      <c r="K2816" s="1" t="str">
        <f t="shared" si="471"/>
        <v>Untreated Water</v>
      </c>
      <c r="L2816">
        <v>42</v>
      </c>
      <c r="M2816" t="s">
        <v>63</v>
      </c>
      <c r="N2816">
        <v>776</v>
      </c>
      <c r="O2816">
        <v>30</v>
      </c>
      <c r="P2816">
        <v>6.1</v>
      </c>
      <c r="Q2816">
        <v>2.5000000000000001E-2</v>
      </c>
      <c r="R2816">
        <v>13.5</v>
      </c>
      <c r="S2816">
        <v>3.8</v>
      </c>
      <c r="T2816">
        <v>50</v>
      </c>
    </row>
    <row r="2817" spans="1:20" hidden="1" x14ac:dyDescent="0.3">
      <c r="A2817" t="s">
        <v>10841</v>
      </c>
      <c r="B2817" t="s">
        <v>10842</v>
      </c>
      <c r="C2817" s="1" t="str">
        <f t="shared" si="468"/>
        <v>21:0699</v>
      </c>
      <c r="D2817" s="1" t="str">
        <f t="shared" si="469"/>
        <v>21:0211</v>
      </c>
      <c r="E2817" t="s">
        <v>10843</v>
      </c>
      <c r="F2817" t="s">
        <v>10844</v>
      </c>
      <c r="H2817">
        <v>49.150359899999998</v>
      </c>
      <c r="I2817">
        <v>-93.993637000000007</v>
      </c>
      <c r="J2817" s="1" t="str">
        <f t="shared" si="470"/>
        <v>Fluid (lake)</v>
      </c>
      <c r="K2817" s="1" t="str">
        <f t="shared" si="471"/>
        <v>Untreated Water</v>
      </c>
      <c r="L2817">
        <v>42</v>
      </c>
      <c r="M2817" t="s">
        <v>68</v>
      </c>
      <c r="N2817">
        <v>777</v>
      </c>
      <c r="O2817">
        <v>30</v>
      </c>
      <c r="P2817">
        <v>6.1</v>
      </c>
      <c r="Q2817">
        <v>2.5000000000000001E-2</v>
      </c>
      <c r="R2817">
        <v>9.8000000000000007</v>
      </c>
      <c r="S2817">
        <v>4.5999999999999996</v>
      </c>
      <c r="T2817">
        <v>45</v>
      </c>
    </row>
    <row r="2818" spans="1:20" hidden="1" x14ac:dyDescent="0.3">
      <c r="A2818" t="s">
        <v>10845</v>
      </c>
      <c r="B2818" t="s">
        <v>10846</v>
      </c>
      <c r="C2818" s="1" t="str">
        <f t="shared" si="468"/>
        <v>21:0699</v>
      </c>
      <c r="D2818" s="1" t="str">
        <f t="shared" si="469"/>
        <v>21:0211</v>
      </c>
      <c r="E2818" t="s">
        <v>10847</v>
      </c>
      <c r="F2818" t="s">
        <v>10848</v>
      </c>
      <c r="H2818">
        <v>49.100394799999997</v>
      </c>
      <c r="I2818">
        <v>-93.993922499999996</v>
      </c>
      <c r="J2818" s="1" t="str">
        <f t="shared" si="470"/>
        <v>Fluid (lake)</v>
      </c>
      <c r="K2818" s="1" t="str">
        <f t="shared" si="471"/>
        <v>Untreated Water</v>
      </c>
      <c r="L2818">
        <v>42</v>
      </c>
      <c r="M2818" t="s">
        <v>73</v>
      </c>
      <c r="N2818">
        <v>778</v>
      </c>
      <c r="O2818">
        <v>30</v>
      </c>
      <c r="P2818">
        <v>6</v>
      </c>
      <c r="Q2818">
        <v>2.5000000000000001E-2</v>
      </c>
      <c r="R2818">
        <v>9.1999999999999993</v>
      </c>
      <c r="S2818">
        <v>3.4</v>
      </c>
      <c r="T2818">
        <v>40</v>
      </c>
    </row>
    <row r="2819" spans="1:20" hidden="1" x14ac:dyDescent="0.3">
      <c r="A2819" t="s">
        <v>10849</v>
      </c>
      <c r="B2819" t="s">
        <v>10850</v>
      </c>
      <c r="C2819" s="1" t="str">
        <f t="shared" si="468"/>
        <v>21:0699</v>
      </c>
      <c r="D2819" s="1" t="str">
        <f t="shared" si="469"/>
        <v>21:0211</v>
      </c>
      <c r="E2819" t="s">
        <v>10851</v>
      </c>
      <c r="F2819" t="s">
        <v>10852</v>
      </c>
      <c r="H2819">
        <v>49.069831899999997</v>
      </c>
      <c r="I2819">
        <v>-93.992790099999993</v>
      </c>
      <c r="J2819" s="1" t="str">
        <f t="shared" si="470"/>
        <v>Fluid (lake)</v>
      </c>
      <c r="K2819" s="1" t="str">
        <f t="shared" si="471"/>
        <v>Untreated Water</v>
      </c>
      <c r="L2819">
        <v>42</v>
      </c>
      <c r="M2819" t="s">
        <v>78</v>
      </c>
      <c r="N2819">
        <v>779</v>
      </c>
      <c r="O2819">
        <v>30</v>
      </c>
      <c r="P2819">
        <v>6</v>
      </c>
      <c r="Q2819">
        <v>2.5000000000000001E-2</v>
      </c>
      <c r="R2819">
        <v>9.3000000000000007</v>
      </c>
      <c r="S2819">
        <v>3.4</v>
      </c>
      <c r="T2819">
        <v>40</v>
      </c>
    </row>
    <row r="2820" spans="1:20" hidden="1" x14ac:dyDescent="0.3">
      <c r="A2820" t="s">
        <v>10853</v>
      </c>
      <c r="B2820" t="s">
        <v>10854</v>
      </c>
      <c r="C2820" s="1" t="str">
        <f t="shared" si="468"/>
        <v>21:0699</v>
      </c>
      <c r="D2820" s="1" t="str">
        <f t="shared" si="469"/>
        <v>21:0211</v>
      </c>
      <c r="E2820" t="s">
        <v>10855</v>
      </c>
      <c r="F2820" t="s">
        <v>10856</v>
      </c>
      <c r="H2820">
        <v>49.019326800000002</v>
      </c>
      <c r="I2820">
        <v>-93.982809500000002</v>
      </c>
      <c r="J2820" s="1" t="str">
        <f t="shared" si="470"/>
        <v>Fluid (lake)</v>
      </c>
      <c r="K2820" s="1" t="str">
        <f t="shared" si="471"/>
        <v>Untreated Water</v>
      </c>
      <c r="L2820">
        <v>42</v>
      </c>
      <c r="M2820" t="s">
        <v>83</v>
      </c>
      <c r="N2820">
        <v>780</v>
      </c>
      <c r="O2820">
        <v>30</v>
      </c>
      <c r="P2820">
        <v>5.5</v>
      </c>
      <c r="Q2820">
        <v>2.5000000000000001E-2</v>
      </c>
      <c r="R2820">
        <v>2.2999999999999998</v>
      </c>
      <c r="S2820">
        <v>1</v>
      </c>
      <c r="T2820">
        <v>7</v>
      </c>
    </row>
    <row r="2821" spans="1:20" hidden="1" x14ac:dyDescent="0.3">
      <c r="A2821" t="s">
        <v>10857</v>
      </c>
      <c r="B2821" t="s">
        <v>10858</v>
      </c>
      <c r="C2821" s="1" t="str">
        <f t="shared" si="468"/>
        <v>21:0699</v>
      </c>
      <c r="D2821" s="1" t="str">
        <f t="shared" si="469"/>
        <v>21:0211</v>
      </c>
      <c r="E2821" t="s">
        <v>10859</v>
      </c>
      <c r="F2821" t="s">
        <v>10860</v>
      </c>
      <c r="H2821">
        <v>49.008963199999997</v>
      </c>
      <c r="I2821">
        <v>-93.975192899999996</v>
      </c>
      <c r="J2821" s="1" t="str">
        <f t="shared" si="470"/>
        <v>Fluid (lake)</v>
      </c>
      <c r="K2821" s="1" t="str">
        <f t="shared" si="471"/>
        <v>Untreated Water</v>
      </c>
      <c r="L2821">
        <v>42</v>
      </c>
      <c r="M2821" t="s">
        <v>88</v>
      </c>
      <c r="N2821">
        <v>781</v>
      </c>
      <c r="O2821">
        <v>40</v>
      </c>
      <c r="P2821">
        <v>5.5</v>
      </c>
      <c r="Q2821">
        <v>2.5000000000000001E-2</v>
      </c>
      <c r="R2821">
        <v>2.2999999999999998</v>
      </c>
      <c r="S2821">
        <v>1.2</v>
      </c>
      <c r="T2821">
        <v>7</v>
      </c>
    </row>
    <row r="2822" spans="1:20" hidden="1" x14ac:dyDescent="0.3">
      <c r="A2822" t="s">
        <v>10861</v>
      </c>
      <c r="B2822" t="s">
        <v>10862</v>
      </c>
      <c r="C2822" s="1" t="str">
        <f t="shared" si="468"/>
        <v>21:0699</v>
      </c>
      <c r="D2822" s="1" t="str">
        <f>HYPERLINK("https://geochem.nrcan.gc.ca/cdogs/content/svy/svy_e.htm", "")</f>
        <v/>
      </c>
      <c r="G2822" s="1" t="str">
        <f>HYPERLINK("https://geochem.nrcan.gc.ca/cdogs/content/cr_/cr_00081_e.htm", "81")</f>
        <v>81</v>
      </c>
      <c r="J2822" t="s">
        <v>46</v>
      </c>
      <c r="K2822" t="s">
        <v>47</v>
      </c>
      <c r="L2822">
        <v>42</v>
      </c>
      <c r="M2822" t="s">
        <v>48</v>
      </c>
      <c r="N2822">
        <v>782</v>
      </c>
      <c r="O2822">
        <v>80</v>
      </c>
      <c r="P2822">
        <v>7.3</v>
      </c>
      <c r="Q2822">
        <v>0.25</v>
      </c>
      <c r="R2822">
        <v>47.5</v>
      </c>
      <c r="S2822">
        <v>3.7</v>
      </c>
      <c r="T2822">
        <v>134</v>
      </c>
    </row>
    <row r="2823" spans="1:20" hidden="1" x14ac:dyDescent="0.3">
      <c r="A2823" t="s">
        <v>10863</v>
      </c>
      <c r="B2823" t="s">
        <v>10864</v>
      </c>
      <c r="C2823" s="1" t="str">
        <f t="shared" si="468"/>
        <v>21:0699</v>
      </c>
      <c r="D2823" s="1" t="str">
        <f t="shared" ref="D2823:D2840" si="472">HYPERLINK("https://geochem.nrcan.gc.ca/cdogs/content/svy/svy210211_e.htm", "21:0211")</f>
        <v>21:0211</v>
      </c>
      <c r="E2823" t="s">
        <v>10865</v>
      </c>
      <c r="F2823" t="s">
        <v>10866</v>
      </c>
      <c r="H2823">
        <v>49.001130799999999</v>
      </c>
      <c r="I2823">
        <v>-93.844407099999998</v>
      </c>
      <c r="J2823" s="1" t="str">
        <f t="shared" ref="J2823:J2840" si="473">HYPERLINK("https://geochem.nrcan.gc.ca/cdogs/content/kwd/kwd020016_e.htm", "Fluid (lake)")</f>
        <v>Fluid (lake)</v>
      </c>
      <c r="K2823" s="1" t="str">
        <f t="shared" ref="K2823:K2840" si="474">HYPERLINK("https://geochem.nrcan.gc.ca/cdogs/content/kwd/kwd080007_e.htm", "Untreated Water")</f>
        <v>Untreated Water</v>
      </c>
      <c r="L2823">
        <v>42</v>
      </c>
      <c r="M2823" t="s">
        <v>93</v>
      </c>
      <c r="N2823">
        <v>783</v>
      </c>
      <c r="O2823">
        <v>30</v>
      </c>
      <c r="P2823">
        <v>5.9</v>
      </c>
      <c r="Q2823">
        <v>2.5000000000000001E-2</v>
      </c>
      <c r="R2823">
        <v>8</v>
      </c>
      <c r="S2823">
        <v>0.9</v>
      </c>
      <c r="T2823">
        <v>24</v>
      </c>
    </row>
    <row r="2824" spans="1:20" hidden="1" x14ac:dyDescent="0.3">
      <c r="A2824" t="s">
        <v>10867</v>
      </c>
      <c r="B2824" t="s">
        <v>10868</v>
      </c>
      <c r="C2824" s="1" t="str">
        <f t="shared" si="468"/>
        <v>21:0699</v>
      </c>
      <c r="D2824" s="1" t="str">
        <f t="shared" si="472"/>
        <v>21:0211</v>
      </c>
      <c r="E2824" t="s">
        <v>10869</v>
      </c>
      <c r="F2824" t="s">
        <v>10870</v>
      </c>
      <c r="H2824">
        <v>49.005152000000002</v>
      </c>
      <c r="I2824">
        <v>-93.794661099999999</v>
      </c>
      <c r="J2824" s="1" t="str">
        <f t="shared" si="473"/>
        <v>Fluid (lake)</v>
      </c>
      <c r="K2824" s="1" t="str">
        <f t="shared" si="474"/>
        <v>Untreated Water</v>
      </c>
      <c r="L2824">
        <v>42</v>
      </c>
      <c r="M2824" t="s">
        <v>98</v>
      </c>
      <c r="N2824">
        <v>784</v>
      </c>
      <c r="O2824">
        <v>30</v>
      </c>
      <c r="P2824">
        <v>6</v>
      </c>
      <c r="Q2824">
        <v>2.5000000000000001E-2</v>
      </c>
      <c r="R2824">
        <v>14</v>
      </c>
      <c r="S2824">
        <v>1.4</v>
      </c>
      <c r="T2824">
        <v>40</v>
      </c>
    </row>
    <row r="2825" spans="1:20" hidden="1" x14ac:dyDescent="0.3">
      <c r="A2825" t="s">
        <v>10871</v>
      </c>
      <c r="B2825" t="s">
        <v>10872</v>
      </c>
      <c r="C2825" s="1" t="str">
        <f t="shared" si="468"/>
        <v>21:0699</v>
      </c>
      <c r="D2825" s="1" t="str">
        <f t="shared" si="472"/>
        <v>21:0211</v>
      </c>
      <c r="E2825" t="s">
        <v>10873</v>
      </c>
      <c r="F2825" t="s">
        <v>10874</v>
      </c>
      <c r="H2825">
        <v>49.013196200000003</v>
      </c>
      <c r="I2825">
        <v>-93.745528100000001</v>
      </c>
      <c r="J2825" s="1" t="str">
        <f t="shared" si="473"/>
        <v>Fluid (lake)</v>
      </c>
      <c r="K2825" s="1" t="str">
        <f t="shared" si="474"/>
        <v>Untreated Water</v>
      </c>
      <c r="L2825">
        <v>42</v>
      </c>
      <c r="M2825" t="s">
        <v>103</v>
      </c>
      <c r="N2825">
        <v>785</v>
      </c>
      <c r="O2825">
        <v>20</v>
      </c>
      <c r="P2825">
        <v>6</v>
      </c>
      <c r="Q2825">
        <v>2.5000000000000001E-2</v>
      </c>
      <c r="R2825">
        <v>15</v>
      </c>
      <c r="S2825">
        <v>0.9</v>
      </c>
      <c r="T2825">
        <v>46</v>
      </c>
    </row>
    <row r="2826" spans="1:20" hidden="1" x14ac:dyDescent="0.3">
      <c r="A2826" t="s">
        <v>10875</v>
      </c>
      <c r="B2826" t="s">
        <v>10876</v>
      </c>
      <c r="C2826" s="1" t="str">
        <f t="shared" si="468"/>
        <v>21:0699</v>
      </c>
      <c r="D2826" s="1" t="str">
        <f t="shared" si="472"/>
        <v>21:0211</v>
      </c>
      <c r="E2826" t="s">
        <v>10877</v>
      </c>
      <c r="F2826" t="s">
        <v>10878</v>
      </c>
      <c r="H2826">
        <v>49.025593700000002</v>
      </c>
      <c r="I2826">
        <v>-93.705003500000004</v>
      </c>
      <c r="J2826" s="1" t="str">
        <f t="shared" si="473"/>
        <v>Fluid (lake)</v>
      </c>
      <c r="K2826" s="1" t="str">
        <f t="shared" si="474"/>
        <v>Untreated Water</v>
      </c>
      <c r="L2826">
        <v>42</v>
      </c>
      <c r="M2826" t="s">
        <v>108</v>
      </c>
      <c r="N2826">
        <v>786</v>
      </c>
      <c r="O2826">
        <v>20</v>
      </c>
      <c r="P2826">
        <v>6</v>
      </c>
      <c r="Q2826">
        <v>2.5000000000000001E-2</v>
      </c>
      <c r="R2826">
        <v>15</v>
      </c>
      <c r="S2826">
        <v>1.8</v>
      </c>
      <c r="T2826">
        <v>44</v>
      </c>
    </row>
    <row r="2827" spans="1:20" hidden="1" x14ac:dyDescent="0.3">
      <c r="A2827" t="s">
        <v>10879</v>
      </c>
      <c r="B2827" t="s">
        <v>10880</v>
      </c>
      <c r="C2827" s="1" t="str">
        <f t="shared" si="468"/>
        <v>21:0699</v>
      </c>
      <c r="D2827" s="1" t="str">
        <f t="shared" si="472"/>
        <v>21:0211</v>
      </c>
      <c r="E2827" t="s">
        <v>10881</v>
      </c>
      <c r="F2827" t="s">
        <v>10882</v>
      </c>
      <c r="H2827">
        <v>49.007627399999997</v>
      </c>
      <c r="I2827">
        <v>-93.706732599999995</v>
      </c>
      <c r="J2827" s="1" t="str">
        <f t="shared" si="473"/>
        <v>Fluid (lake)</v>
      </c>
      <c r="K2827" s="1" t="str">
        <f t="shared" si="474"/>
        <v>Untreated Water</v>
      </c>
      <c r="L2827">
        <v>42</v>
      </c>
      <c r="M2827" t="s">
        <v>113</v>
      </c>
      <c r="N2827">
        <v>787</v>
      </c>
      <c r="O2827">
        <v>30</v>
      </c>
      <c r="P2827">
        <v>5.8</v>
      </c>
      <c r="Q2827">
        <v>2.5000000000000001E-2</v>
      </c>
      <c r="R2827">
        <v>7.3</v>
      </c>
      <c r="S2827">
        <v>1.4</v>
      </c>
      <c r="T2827">
        <v>23</v>
      </c>
    </row>
    <row r="2828" spans="1:20" hidden="1" x14ac:dyDescent="0.3">
      <c r="A2828" t="s">
        <v>10883</v>
      </c>
      <c r="B2828" t="s">
        <v>10884</v>
      </c>
      <c r="C2828" s="1" t="str">
        <f t="shared" si="468"/>
        <v>21:0699</v>
      </c>
      <c r="D2828" s="1" t="str">
        <f t="shared" si="472"/>
        <v>21:0211</v>
      </c>
      <c r="E2828" t="s">
        <v>10885</v>
      </c>
      <c r="F2828" t="s">
        <v>10886</v>
      </c>
      <c r="H2828">
        <v>49.0096968</v>
      </c>
      <c r="I2828">
        <v>-93.657614100000004</v>
      </c>
      <c r="J2828" s="1" t="str">
        <f t="shared" si="473"/>
        <v>Fluid (lake)</v>
      </c>
      <c r="K2828" s="1" t="str">
        <f t="shared" si="474"/>
        <v>Untreated Water</v>
      </c>
      <c r="L2828">
        <v>43</v>
      </c>
      <c r="M2828" t="s">
        <v>24</v>
      </c>
      <c r="N2828">
        <v>788</v>
      </c>
      <c r="O2828">
        <v>50</v>
      </c>
      <c r="P2828">
        <v>5.5</v>
      </c>
      <c r="Q2828">
        <v>2.5000000000000001E-2</v>
      </c>
      <c r="R2828">
        <v>4.2</v>
      </c>
      <c r="S2828">
        <v>1.2</v>
      </c>
      <c r="T2828">
        <v>13</v>
      </c>
    </row>
    <row r="2829" spans="1:20" hidden="1" x14ac:dyDescent="0.3">
      <c r="A2829" t="s">
        <v>10887</v>
      </c>
      <c r="B2829" t="s">
        <v>10888</v>
      </c>
      <c r="C2829" s="1" t="str">
        <f t="shared" si="468"/>
        <v>21:0699</v>
      </c>
      <c r="D2829" s="1" t="str">
        <f t="shared" si="472"/>
        <v>21:0211</v>
      </c>
      <c r="E2829" t="s">
        <v>10885</v>
      </c>
      <c r="F2829" t="s">
        <v>10889</v>
      </c>
      <c r="H2829">
        <v>49.0096968</v>
      </c>
      <c r="I2829">
        <v>-93.657614100000004</v>
      </c>
      <c r="J2829" s="1" t="str">
        <f t="shared" si="473"/>
        <v>Fluid (lake)</v>
      </c>
      <c r="K2829" s="1" t="str">
        <f t="shared" si="474"/>
        <v>Untreated Water</v>
      </c>
      <c r="L2829">
        <v>43</v>
      </c>
      <c r="M2829" t="s">
        <v>28</v>
      </c>
      <c r="N2829">
        <v>789</v>
      </c>
      <c r="O2829">
        <v>40</v>
      </c>
      <c r="P2829">
        <v>5.7</v>
      </c>
      <c r="Q2829">
        <v>2.5000000000000001E-2</v>
      </c>
      <c r="R2829">
        <v>3.8</v>
      </c>
      <c r="S2829">
        <v>1.2</v>
      </c>
      <c r="T2829">
        <v>13</v>
      </c>
    </row>
    <row r="2830" spans="1:20" hidden="1" x14ac:dyDescent="0.3">
      <c r="A2830" t="s">
        <v>10890</v>
      </c>
      <c r="B2830" t="s">
        <v>10891</v>
      </c>
      <c r="C2830" s="1" t="str">
        <f t="shared" si="468"/>
        <v>21:0699</v>
      </c>
      <c r="D2830" s="1" t="str">
        <f t="shared" si="472"/>
        <v>21:0211</v>
      </c>
      <c r="E2830" t="s">
        <v>10892</v>
      </c>
      <c r="F2830" t="s">
        <v>10893</v>
      </c>
      <c r="H2830">
        <v>49.0057738</v>
      </c>
      <c r="I2830">
        <v>-93.616527500000004</v>
      </c>
      <c r="J2830" s="1" t="str">
        <f t="shared" si="473"/>
        <v>Fluid (lake)</v>
      </c>
      <c r="K2830" s="1" t="str">
        <f t="shared" si="474"/>
        <v>Untreated Water</v>
      </c>
      <c r="L2830">
        <v>43</v>
      </c>
      <c r="M2830" t="s">
        <v>33</v>
      </c>
      <c r="N2830">
        <v>790</v>
      </c>
      <c r="O2830">
        <v>40</v>
      </c>
      <c r="P2830">
        <v>5.6</v>
      </c>
      <c r="Q2830">
        <v>2.5000000000000001E-2</v>
      </c>
      <c r="R2830">
        <v>3.3</v>
      </c>
      <c r="S2830">
        <v>1.1000000000000001</v>
      </c>
      <c r="T2830">
        <v>11</v>
      </c>
    </row>
    <row r="2831" spans="1:20" hidden="1" x14ac:dyDescent="0.3">
      <c r="A2831" t="s">
        <v>10894</v>
      </c>
      <c r="B2831" t="s">
        <v>10895</v>
      </c>
      <c r="C2831" s="1" t="str">
        <f t="shared" si="468"/>
        <v>21:0699</v>
      </c>
      <c r="D2831" s="1" t="str">
        <f t="shared" si="472"/>
        <v>21:0211</v>
      </c>
      <c r="E2831" t="s">
        <v>10896</v>
      </c>
      <c r="F2831" t="s">
        <v>10897</v>
      </c>
      <c r="H2831">
        <v>49.022949199999999</v>
      </c>
      <c r="I2831">
        <v>-93.560794799999996</v>
      </c>
      <c r="J2831" s="1" t="str">
        <f t="shared" si="473"/>
        <v>Fluid (lake)</v>
      </c>
      <c r="K2831" s="1" t="str">
        <f t="shared" si="474"/>
        <v>Untreated Water</v>
      </c>
      <c r="L2831">
        <v>43</v>
      </c>
      <c r="M2831" t="s">
        <v>38</v>
      </c>
      <c r="N2831">
        <v>791</v>
      </c>
      <c r="O2831">
        <v>30</v>
      </c>
      <c r="P2831">
        <v>5.6</v>
      </c>
      <c r="Q2831">
        <v>2.5000000000000001E-2</v>
      </c>
      <c r="R2831">
        <v>2.8</v>
      </c>
      <c r="S2831">
        <v>1.1000000000000001</v>
      </c>
      <c r="T2831">
        <v>9</v>
      </c>
    </row>
    <row r="2832" spans="1:20" hidden="1" x14ac:dyDescent="0.3">
      <c r="A2832" t="s">
        <v>10898</v>
      </c>
      <c r="B2832" t="s">
        <v>10899</v>
      </c>
      <c r="C2832" s="1" t="str">
        <f t="shared" si="468"/>
        <v>21:0699</v>
      </c>
      <c r="D2832" s="1" t="str">
        <f t="shared" si="472"/>
        <v>21:0211</v>
      </c>
      <c r="E2832" t="s">
        <v>10900</v>
      </c>
      <c r="F2832" t="s">
        <v>10901</v>
      </c>
      <c r="H2832">
        <v>49.015563299999997</v>
      </c>
      <c r="I2832">
        <v>-93.501902999999999</v>
      </c>
      <c r="J2832" s="1" t="str">
        <f t="shared" si="473"/>
        <v>Fluid (lake)</v>
      </c>
      <c r="K2832" s="1" t="str">
        <f t="shared" si="474"/>
        <v>Untreated Water</v>
      </c>
      <c r="L2832">
        <v>43</v>
      </c>
      <c r="M2832" t="s">
        <v>43</v>
      </c>
      <c r="N2832">
        <v>792</v>
      </c>
      <c r="O2832">
        <v>40</v>
      </c>
      <c r="P2832">
        <v>5.7</v>
      </c>
      <c r="Q2832">
        <v>2.5000000000000001E-2</v>
      </c>
      <c r="R2832">
        <v>6.3</v>
      </c>
      <c r="S2832">
        <v>1.6</v>
      </c>
      <c r="T2832">
        <v>21</v>
      </c>
    </row>
    <row r="2833" spans="1:20" hidden="1" x14ac:dyDescent="0.3">
      <c r="A2833" t="s">
        <v>10902</v>
      </c>
      <c r="B2833" t="s">
        <v>10903</v>
      </c>
      <c r="C2833" s="1" t="str">
        <f t="shared" si="468"/>
        <v>21:0699</v>
      </c>
      <c r="D2833" s="1" t="str">
        <f t="shared" si="472"/>
        <v>21:0211</v>
      </c>
      <c r="E2833" t="s">
        <v>10904</v>
      </c>
      <c r="F2833" t="s">
        <v>10905</v>
      </c>
      <c r="H2833">
        <v>49.024756099999998</v>
      </c>
      <c r="I2833">
        <v>-93.4380606</v>
      </c>
      <c r="J2833" s="1" t="str">
        <f t="shared" si="473"/>
        <v>Fluid (lake)</v>
      </c>
      <c r="K2833" s="1" t="str">
        <f t="shared" si="474"/>
        <v>Untreated Water</v>
      </c>
      <c r="L2833">
        <v>43</v>
      </c>
      <c r="M2833" t="s">
        <v>53</v>
      </c>
      <c r="N2833">
        <v>793</v>
      </c>
      <c r="O2833">
        <v>40</v>
      </c>
      <c r="P2833">
        <v>5.7</v>
      </c>
      <c r="Q2833">
        <v>2.5000000000000001E-2</v>
      </c>
      <c r="R2833">
        <v>6</v>
      </c>
      <c r="S2833">
        <v>1.6</v>
      </c>
      <c r="T2833">
        <v>20</v>
      </c>
    </row>
    <row r="2834" spans="1:20" hidden="1" x14ac:dyDescent="0.3">
      <c r="A2834" t="s">
        <v>10906</v>
      </c>
      <c r="B2834" t="s">
        <v>10907</v>
      </c>
      <c r="C2834" s="1" t="str">
        <f t="shared" si="468"/>
        <v>21:0699</v>
      </c>
      <c r="D2834" s="1" t="str">
        <f t="shared" si="472"/>
        <v>21:0211</v>
      </c>
      <c r="E2834" t="s">
        <v>10908</v>
      </c>
      <c r="F2834" t="s">
        <v>10909</v>
      </c>
      <c r="H2834">
        <v>49.007210100000002</v>
      </c>
      <c r="I2834">
        <v>-93.412254099999998</v>
      </c>
      <c r="J2834" s="1" t="str">
        <f t="shared" si="473"/>
        <v>Fluid (lake)</v>
      </c>
      <c r="K2834" s="1" t="str">
        <f t="shared" si="474"/>
        <v>Untreated Water</v>
      </c>
      <c r="L2834">
        <v>43</v>
      </c>
      <c r="M2834" t="s">
        <v>58</v>
      </c>
      <c r="N2834">
        <v>794</v>
      </c>
      <c r="O2834">
        <v>40</v>
      </c>
      <c r="P2834">
        <v>5.6</v>
      </c>
      <c r="Q2834">
        <v>2.5000000000000001E-2</v>
      </c>
      <c r="R2834">
        <v>2.2999999999999998</v>
      </c>
      <c r="S2834">
        <v>1.2</v>
      </c>
      <c r="T2834">
        <v>7</v>
      </c>
    </row>
    <row r="2835" spans="1:20" hidden="1" x14ac:dyDescent="0.3">
      <c r="A2835" t="s">
        <v>10910</v>
      </c>
      <c r="B2835" t="s">
        <v>10911</v>
      </c>
      <c r="C2835" s="1" t="str">
        <f t="shared" si="468"/>
        <v>21:0699</v>
      </c>
      <c r="D2835" s="1" t="str">
        <f t="shared" si="472"/>
        <v>21:0211</v>
      </c>
      <c r="E2835" t="s">
        <v>10912</v>
      </c>
      <c r="F2835" t="s">
        <v>10913</v>
      </c>
      <c r="H2835">
        <v>49.0114594</v>
      </c>
      <c r="I2835">
        <v>-93.345362899999998</v>
      </c>
      <c r="J2835" s="1" t="str">
        <f t="shared" si="473"/>
        <v>Fluid (lake)</v>
      </c>
      <c r="K2835" s="1" t="str">
        <f t="shared" si="474"/>
        <v>Untreated Water</v>
      </c>
      <c r="L2835">
        <v>43</v>
      </c>
      <c r="M2835" t="s">
        <v>63</v>
      </c>
      <c r="N2835">
        <v>795</v>
      </c>
      <c r="O2835">
        <v>50</v>
      </c>
      <c r="P2835">
        <v>5.5</v>
      </c>
      <c r="Q2835">
        <v>2.5000000000000001E-2</v>
      </c>
      <c r="R2835">
        <v>2.2999999999999998</v>
      </c>
      <c r="S2835">
        <v>1.1000000000000001</v>
      </c>
      <c r="T2835">
        <v>9</v>
      </c>
    </row>
    <row r="2836" spans="1:20" hidden="1" x14ac:dyDescent="0.3">
      <c r="A2836" t="s">
        <v>10914</v>
      </c>
      <c r="B2836" t="s">
        <v>10915</v>
      </c>
      <c r="C2836" s="1" t="str">
        <f t="shared" si="468"/>
        <v>21:0699</v>
      </c>
      <c r="D2836" s="1" t="str">
        <f t="shared" si="472"/>
        <v>21:0211</v>
      </c>
      <c r="E2836" t="s">
        <v>10916</v>
      </c>
      <c r="F2836" t="s">
        <v>10917</v>
      </c>
      <c r="H2836">
        <v>49.002999199999998</v>
      </c>
      <c r="I2836">
        <v>-93.308743199999995</v>
      </c>
      <c r="J2836" s="1" t="str">
        <f t="shared" si="473"/>
        <v>Fluid (lake)</v>
      </c>
      <c r="K2836" s="1" t="str">
        <f t="shared" si="474"/>
        <v>Untreated Water</v>
      </c>
      <c r="L2836">
        <v>43</v>
      </c>
      <c r="M2836" t="s">
        <v>68</v>
      </c>
      <c r="N2836">
        <v>796</v>
      </c>
      <c r="O2836">
        <v>40</v>
      </c>
      <c r="P2836">
        <v>5.7</v>
      </c>
      <c r="Q2836">
        <v>2.5000000000000001E-2</v>
      </c>
      <c r="R2836">
        <v>8.6999999999999993</v>
      </c>
      <c r="S2836">
        <v>1.4</v>
      </c>
      <c r="T2836">
        <v>29</v>
      </c>
    </row>
    <row r="2837" spans="1:20" hidden="1" x14ac:dyDescent="0.3">
      <c r="A2837" t="s">
        <v>10918</v>
      </c>
      <c r="B2837" t="s">
        <v>10919</v>
      </c>
      <c r="C2837" s="1" t="str">
        <f t="shared" si="468"/>
        <v>21:0699</v>
      </c>
      <c r="D2837" s="1" t="str">
        <f t="shared" si="472"/>
        <v>21:0211</v>
      </c>
      <c r="E2837" t="s">
        <v>10920</v>
      </c>
      <c r="F2837" t="s">
        <v>10921</v>
      </c>
      <c r="H2837">
        <v>49.0047158</v>
      </c>
      <c r="I2837">
        <v>-93.245719899999997</v>
      </c>
      <c r="J2837" s="1" t="str">
        <f t="shared" si="473"/>
        <v>Fluid (lake)</v>
      </c>
      <c r="K2837" s="1" t="str">
        <f t="shared" si="474"/>
        <v>Untreated Water</v>
      </c>
      <c r="L2837">
        <v>43</v>
      </c>
      <c r="M2837" t="s">
        <v>73</v>
      </c>
      <c r="N2837">
        <v>797</v>
      </c>
      <c r="O2837">
        <v>40</v>
      </c>
      <c r="P2837">
        <v>5.6</v>
      </c>
      <c r="Q2837">
        <v>2.5000000000000001E-2</v>
      </c>
      <c r="R2837">
        <v>2</v>
      </c>
      <c r="S2837">
        <v>1.1000000000000001</v>
      </c>
      <c r="T2837">
        <v>7</v>
      </c>
    </row>
    <row r="2838" spans="1:20" hidden="1" x14ac:dyDescent="0.3">
      <c r="A2838" t="s">
        <v>10922</v>
      </c>
      <c r="B2838" t="s">
        <v>10923</v>
      </c>
      <c r="C2838" s="1" t="str">
        <f t="shared" si="468"/>
        <v>21:0699</v>
      </c>
      <c r="D2838" s="1" t="str">
        <f t="shared" si="472"/>
        <v>21:0211</v>
      </c>
      <c r="E2838" t="s">
        <v>10924</v>
      </c>
      <c r="F2838" t="s">
        <v>10925</v>
      </c>
      <c r="H2838">
        <v>49.010962300000003</v>
      </c>
      <c r="I2838">
        <v>-93.191433599999996</v>
      </c>
      <c r="J2838" s="1" t="str">
        <f t="shared" si="473"/>
        <v>Fluid (lake)</v>
      </c>
      <c r="K2838" s="1" t="str">
        <f t="shared" si="474"/>
        <v>Untreated Water</v>
      </c>
      <c r="L2838">
        <v>43</v>
      </c>
      <c r="M2838" t="s">
        <v>78</v>
      </c>
      <c r="N2838">
        <v>798</v>
      </c>
      <c r="O2838">
        <v>40</v>
      </c>
      <c r="P2838">
        <v>5.7</v>
      </c>
      <c r="Q2838">
        <v>2.5000000000000001E-2</v>
      </c>
      <c r="R2838">
        <v>4.5</v>
      </c>
      <c r="S2838">
        <v>1.2</v>
      </c>
      <c r="T2838">
        <v>15</v>
      </c>
    </row>
    <row r="2839" spans="1:20" hidden="1" x14ac:dyDescent="0.3">
      <c r="A2839" t="s">
        <v>10926</v>
      </c>
      <c r="B2839" t="s">
        <v>10927</v>
      </c>
      <c r="C2839" s="1" t="str">
        <f t="shared" si="468"/>
        <v>21:0699</v>
      </c>
      <c r="D2839" s="1" t="str">
        <f t="shared" si="472"/>
        <v>21:0211</v>
      </c>
      <c r="E2839" t="s">
        <v>10928</v>
      </c>
      <c r="F2839" t="s">
        <v>10929</v>
      </c>
      <c r="H2839">
        <v>49.009684100000001</v>
      </c>
      <c r="I2839">
        <v>-93.149201399999995</v>
      </c>
      <c r="J2839" s="1" t="str">
        <f t="shared" si="473"/>
        <v>Fluid (lake)</v>
      </c>
      <c r="K2839" s="1" t="str">
        <f t="shared" si="474"/>
        <v>Untreated Water</v>
      </c>
      <c r="L2839">
        <v>43</v>
      </c>
      <c r="M2839" t="s">
        <v>83</v>
      </c>
      <c r="N2839">
        <v>799</v>
      </c>
      <c r="O2839">
        <v>40</v>
      </c>
      <c r="P2839">
        <v>5.5</v>
      </c>
      <c r="Q2839">
        <v>2.5000000000000001E-2</v>
      </c>
      <c r="R2839">
        <v>1.8</v>
      </c>
      <c r="S2839">
        <v>1.1000000000000001</v>
      </c>
      <c r="T2839">
        <v>6</v>
      </c>
    </row>
    <row r="2840" spans="1:20" hidden="1" x14ac:dyDescent="0.3">
      <c r="A2840" t="s">
        <v>10930</v>
      </c>
      <c r="B2840" t="s">
        <v>10931</v>
      </c>
      <c r="C2840" s="1" t="str">
        <f t="shared" si="468"/>
        <v>21:0699</v>
      </c>
      <c r="D2840" s="1" t="str">
        <f t="shared" si="472"/>
        <v>21:0211</v>
      </c>
      <c r="E2840" t="s">
        <v>10932</v>
      </c>
      <c r="F2840" t="s">
        <v>10933</v>
      </c>
      <c r="H2840">
        <v>49.012789499999997</v>
      </c>
      <c r="I2840">
        <v>-93.096696800000004</v>
      </c>
      <c r="J2840" s="1" t="str">
        <f t="shared" si="473"/>
        <v>Fluid (lake)</v>
      </c>
      <c r="K2840" s="1" t="str">
        <f t="shared" si="474"/>
        <v>Untreated Water</v>
      </c>
      <c r="L2840">
        <v>43</v>
      </c>
      <c r="M2840" t="s">
        <v>88</v>
      </c>
      <c r="N2840">
        <v>800</v>
      </c>
      <c r="O2840">
        <v>40</v>
      </c>
      <c r="P2840">
        <v>5.5</v>
      </c>
      <c r="Q2840">
        <v>2.5000000000000001E-2</v>
      </c>
      <c r="R2840">
        <v>2.5</v>
      </c>
      <c r="S2840">
        <v>1.2</v>
      </c>
      <c r="T2840">
        <v>8</v>
      </c>
    </row>
    <row r="2841" spans="1:20" hidden="1" x14ac:dyDescent="0.3">
      <c r="A2841" t="s">
        <v>10934</v>
      </c>
      <c r="B2841" t="s">
        <v>10935</v>
      </c>
      <c r="C2841" s="1" t="str">
        <f t="shared" si="468"/>
        <v>21:0699</v>
      </c>
      <c r="D2841" s="1" t="str">
        <f>HYPERLINK("https://geochem.nrcan.gc.ca/cdogs/content/svy/svy_e.htm", "")</f>
        <v/>
      </c>
      <c r="G2841" s="1" t="str">
        <f>HYPERLINK("https://geochem.nrcan.gc.ca/cdogs/content/cr_/cr_00081_e.htm", "81")</f>
        <v>81</v>
      </c>
      <c r="J2841" t="s">
        <v>46</v>
      </c>
      <c r="K2841" t="s">
        <v>47</v>
      </c>
      <c r="L2841">
        <v>43</v>
      </c>
      <c r="M2841" t="s">
        <v>48</v>
      </c>
      <c r="N2841">
        <v>801</v>
      </c>
      <c r="O2841">
        <v>60</v>
      </c>
      <c r="P2841">
        <v>7.2</v>
      </c>
      <c r="Q2841">
        <v>0.21</v>
      </c>
      <c r="R2841">
        <v>46.5</v>
      </c>
      <c r="S2841">
        <v>3.5</v>
      </c>
      <c r="T2841">
        <v>132</v>
      </c>
    </row>
    <row r="2842" spans="1:20" hidden="1" x14ac:dyDescent="0.3">
      <c r="A2842" t="s">
        <v>10936</v>
      </c>
      <c r="B2842" t="s">
        <v>10937</v>
      </c>
      <c r="C2842" s="1" t="str">
        <f t="shared" si="468"/>
        <v>21:0699</v>
      </c>
      <c r="D2842" s="1" t="str">
        <f t="shared" ref="D2842:D2864" si="475">HYPERLINK("https://geochem.nrcan.gc.ca/cdogs/content/svy/svy210211_e.htm", "21:0211")</f>
        <v>21:0211</v>
      </c>
      <c r="E2842" t="s">
        <v>10938</v>
      </c>
      <c r="F2842" t="s">
        <v>10939</v>
      </c>
      <c r="H2842">
        <v>49.011851399999998</v>
      </c>
      <c r="I2842">
        <v>-93.060893300000004</v>
      </c>
      <c r="J2842" s="1" t="str">
        <f t="shared" ref="J2842:J2864" si="476">HYPERLINK("https://geochem.nrcan.gc.ca/cdogs/content/kwd/kwd020016_e.htm", "Fluid (lake)")</f>
        <v>Fluid (lake)</v>
      </c>
      <c r="K2842" s="1" t="str">
        <f t="shared" ref="K2842:K2864" si="477">HYPERLINK("https://geochem.nrcan.gc.ca/cdogs/content/kwd/kwd080007_e.htm", "Untreated Water")</f>
        <v>Untreated Water</v>
      </c>
      <c r="L2842">
        <v>43</v>
      </c>
      <c r="M2842" t="s">
        <v>93</v>
      </c>
      <c r="N2842">
        <v>802</v>
      </c>
      <c r="O2842">
        <v>30</v>
      </c>
      <c r="P2842">
        <v>5.7</v>
      </c>
      <c r="Q2842">
        <v>2.5000000000000001E-2</v>
      </c>
      <c r="R2842">
        <v>2.2999999999999998</v>
      </c>
      <c r="S2842">
        <v>0.9</v>
      </c>
      <c r="T2842">
        <v>8</v>
      </c>
    </row>
    <row r="2843" spans="1:20" hidden="1" x14ac:dyDescent="0.3">
      <c r="A2843" t="s">
        <v>10940</v>
      </c>
      <c r="B2843" t="s">
        <v>10941</v>
      </c>
      <c r="C2843" s="1" t="str">
        <f t="shared" si="468"/>
        <v>21:0699</v>
      </c>
      <c r="D2843" s="1" t="str">
        <f t="shared" si="475"/>
        <v>21:0211</v>
      </c>
      <c r="E2843" t="s">
        <v>10942</v>
      </c>
      <c r="F2843" t="s">
        <v>10943</v>
      </c>
      <c r="H2843">
        <v>49.0155356</v>
      </c>
      <c r="I2843">
        <v>-93.021236700000003</v>
      </c>
      <c r="J2843" s="1" t="str">
        <f t="shared" si="476"/>
        <v>Fluid (lake)</v>
      </c>
      <c r="K2843" s="1" t="str">
        <f t="shared" si="477"/>
        <v>Untreated Water</v>
      </c>
      <c r="L2843">
        <v>43</v>
      </c>
      <c r="M2843" t="s">
        <v>98</v>
      </c>
      <c r="N2843">
        <v>803</v>
      </c>
      <c r="O2843">
        <v>30</v>
      </c>
      <c r="P2843">
        <v>5.8</v>
      </c>
      <c r="Q2843">
        <v>2.5000000000000001E-2</v>
      </c>
      <c r="R2843">
        <v>12</v>
      </c>
      <c r="S2843">
        <v>1.1000000000000001</v>
      </c>
      <c r="T2843">
        <v>29</v>
      </c>
    </row>
    <row r="2844" spans="1:20" hidden="1" x14ac:dyDescent="0.3">
      <c r="A2844" t="s">
        <v>10944</v>
      </c>
      <c r="B2844" t="s">
        <v>10945</v>
      </c>
      <c r="C2844" s="1" t="str">
        <f t="shared" si="468"/>
        <v>21:0699</v>
      </c>
      <c r="D2844" s="1" t="str">
        <f t="shared" si="475"/>
        <v>21:0211</v>
      </c>
      <c r="E2844" t="s">
        <v>10946</v>
      </c>
      <c r="F2844" t="s">
        <v>10947</v>
      </c>
      <c r="H2844">
        <v>49.009731299999999</v>
      </c>
      <c r="I2844">
        <v>-92.969667200000004</v>
      </c>
      <c r="J2844" s="1" t="str">
        <f t="shared" si="476"/>
        <v>Fluid (lake)</v>
      </c>
      <c r="K2844" s="1" t="str">
        <f t="shared" si="477"/>
        <v>Untreated Water</v>
      </c>
      <c r="L2844">
        <v>43</v>
      </c>
      <c r="M2844" t="s">
        <v>103</v>
      </c>
      <c r="N2844">
        <v>804</v>
      </c>
      <c r="O2844">
        <v>30</v>
      </c>
      <c r="P2844">
        <v>5.8</v>
      </c>
      <c r="Q2844">
        <v>2.5000000000000001E-2</v>
      </c>
      <c r="R2844">
        <v>7.7</v>
      </c>
      <c r="S2844">
        <v>1</v>
      </c>
      <c r="T2844">
        <v>24</v>
      </c>
    </row>
    <row r="2845" spans="1:20" hidden="1" x14ac:dyDescent="0.3">
      <c r="A2845" t="s">
        <v>10948</v>
      </c>
      <c r="B2845" t="s">
        <v>10949</v>
      </c>
      <c r="C2845" s="1" t="str">
        <f t="shared" si="468"/>
        <v>21:0699</v>
      </c>
      <c r="D2845" s="1" t="str">
        <f t="shared" si="475"/>
        <v>21:0211</v>
      </c>
      <c r="E2845" t="s">
        <v>10950</v>
      </c>
      <c r="F2845" t="s">
        <v>10951</v>
      </c>
      <c r="H2845">
        <v>49.022002200000003</v>
      </c>
      <c r="I2845">
        <v>-92.9472004</v>
      </c>
      <c r="J2845" s="1" t="str">
        <f t="shared" si="476"/>
        <v>Fluid (lake)</v>
      </c>
      <c r="K2845" s="1" t="str">
        <f t="shared" si="477"/>
        <v>Untreated Water</v>
      </c>
      <c r="L2845">
        <v>43</v>
      </c>
      <c r="M2845" t="s">
        <v>108</v>
      </c>
      <c r="N2845">
        <v>805</v>
      </c>
      <c r="O2845">
        <v>30</v>
      </c>
      <c r="P2845">
        <v>5.6</v>
      </c>
      <c r="Q2845">
        <v>2.5000000000000001E-2</v>
      </c>
      <c r="R2845">
        <v>3.2</v>
      </c>
      <c r="S2845">
        <v>0.9</v>
      </c>
      <c r="T2845">
        <v>6</v>
      </c>
    </row>
    <row r="2846" spans="1:20" hidden="1" x14ac:dyDescent="0.3">
      <c r="A2846" t="s">
        <v>10952</v>
      </c>
      <c r="B2846" t="s">
        <v>10953</v>
      </c>
      <c r="C2846" s="1" t="str">
        <f t="shared" si="468"/>
        <v>21:0699</v>
      </c>
      <c r="D2846" s="1" t="str">
        <f t="shared" si="475"/>
        <v>21:0211</v>
      </c>
      <c r="E2846" t="s">
        <v>10954</v>
      </c>
      <c r="F2846" t="s">
        <v>10955</v>
      </c>
      <c r="H2846">
        <v>49.018396500000001</v>
      </c>
      <c r="I2846">
        <v>-92.907034800000005</v>
      </c>
      <c r="J2846" s="1" t="str">
        <f t="shared" si="476"/>
        <v>Fluid (lake)</v>
      </c>
      <c r="K2846" s="1" t="str">
        <f t="shared" si="477"/>
        <v>Untreated Water</v>
      </c>
      <c r="L2846">
        <v>43</v>
      </c>
      <c r="M2846" t="s">
        <v>113</v>
      </c>
      <c r="N2846">
        <v>806</v>
      </c>
      <c r="O2846">
        <v>40</v>
      </c>
      <c r="P2846">
        <v>5.6</v>
      </c>
      <c r="Q2846">
        <v>2.5000000000000001E-2</v>
      </c>
      <c r="R2846">
        <v>2.7</v>
      </c>
      <c r="S2846">
        <v>1.1000000000000001</v>
      </c>
      <c r="T2846">
        <v>10</v>
      </c>
    </row>
    <row r="2847" spans="1:20" hidden="1" x14ac:dyDescent="0.3">
      <c r="A2847" t="s">
        <v>10956</v>
      </c>
      <c r="B2847" t="s">
        <v>10957</v>
      </c>
      <c r="C2847" s="1" t="str">
        <f t="shared" si="468"/>
        <v>21:0699</v>
      </c>
      <c r="D2847" s="1" t="str">
        <f t="shared" si="475"/>
        <v>21:0211</v>
      </c>
      <c r="E2847" t="s">
        <v>10958</v>
      </c>
      <c r="F2847" t="s">
        <v>10959</v>
      </c>
      <c r="H2847">
        <v>49.006415799999999</v>
      </c>
      <c r="I2847">
        <v>-92.855849000000006</v>
      </c>
      <c r="J2847" s="1" t="str">
        <f t="shared" si="476"/>
        <v>Fluid (lake)</v>
      </c>
      <c r="K2847" s="1" t="str">
        <f t="shared" si="477"/>
        <v>Untreated Water</v>
      </c>
      <c r="L2847">
        <v>44</v>
      </c>
      <c r="M2847" t="s">
        <v>33</v>
      </c>
      <c r="N2847">
        <v>807</v>
      </c>
      <c r="O2847">
        <v>40</v>
      </c>
      <c r="P2847">
        <v>5.5</v>
      </c>
      <c r="Q2847">
        <v>2.5000000000000001E-2</v>
      </c>
      <c r="R2847">
        <v>3</v>
      </c>
      <c r="S2847">
        <v>1.1000000000000001</v>
      </c>
      <c r="T2847">
        <v>10</v>
      </c>
    </row>
    <row r="2848" spans="1:20" hidden="1" x14ac:dyDescent="0.3">
      <c r="A2848" t="s">
        <v>10960</v>
      </c>
      <c r="B2848" t="s">
        <v>10961</v>
      </c>
      <c r="C2848" s="1" t="str">
        <f t="shared" si="468"/>
        <v>21:0699</v>
      </c>
      <c r="D2848" s="1" t="str">
        <f t="shared" si="475"/>
        <v>21:0211</v>
      </c>
      <c r="E2848" t="s">
        <v>10962</v>
      </c>
      <c r="F2848" t="s">
        <v>10963</v>
      </c>
      <c r="H2848">
        <v>49.008473700000003</v>
      </c>
      <c r="I2848">
        <v>-92.805398600000004</v>
      </c>
      <c r="J2848" s="1" t="str">
        <f t="shared" si="476"/>
        <v>Fluid (lake)</v>
      </c>
      <c r="K2848" s="1" t="str">
        <f t="shared" si="477"/>
        <v>Untreated Water</v>
      </c>
      <c r="L2848">
        <v>44</v>
      </c>
      <c r="M2848" t="s">
        <v>38</v>
      </c>
      <c r="N2848">
        <v>808</v>
      </c>
      <c r="O2848">
        <v>50</v>
      </c>
      <c r="P2848">
        <v>5.5</v>
      </c>
      <c r="Q2848">
        <v>2.5000000000000001E-2</v>
      </c>
      <c r="R2848">
        <v>2.5</v>
      </c>
      <c r="S2848">
        <v>1.2</v>
      </c>
      <c r="T2848">
        <v>8</v>
      </c>
    </row>
    <row r="2849" spans="1:20" hidden="1" x14ac:dyDescent="0.3">
      <c r="A2849" t="s">
        <v>10964</v>
      </c>
      <c r="B2849" t="s">
        <v>10965</v>
      </c>
      <c r="C2849" s="1" t="str">
        <f t="shared" si="468"/>
        <v>21:0699</v>
      </c>
      <c r="D2849" s="1" t="str">
        <f t="shared" si="475"/>
        <v>21:0211</v>
      </c>
      <c r="E2849" t="s">
        <v>10966</v>
      </c>
      <c r="F2849" t="s">
        <v>10967</v>
      </c>
      <c r="H2849">
        <v>49.006627000000002</v>
      </c>
      <c r="I2849">
        <v>-92.752324099999996</v>
      </c>
      <c r="J2849" s="1" t="str">
        <f t="shared" si="476"/>
        <v>Fluid (lake)</v>
      </c>
      <c r="K2849" s="1" t="str">
        <f t="shared" si="477"/>
        <v>Untreated Water</v>
      </c>
      <c r="L2849">
        <v>44</v>
      </c>
      <c r="M2849" t="s">
        <v>24</v>
      </c>
      <c r="N2849">
        <v>809</v>
      </c>
      <c r="O2849">
        <v>50</v>
      </c>
      <c r="P2849">
        <v>5.6</v>
      </c>
      <c r="Q2849">
        <v>2.5000000000000001E-2</v>
      </c>
      <c r="R2849">
        <v>3</v>
      </c>
      <c r="S2849">
        <v>1.5</v>
      </c>
      <c r="T2849">
        <v>10</v>
      </c>
    </row>
    <row r="2850" spans="1:20" hidden="1" x14ac:dyDescent="0.3">
      <c r="A2850" t="s">
        <v>10968</v>
      </c>
      <c r="B2850" t="s">
        <v>10969</v>
      </c>
      <c r="C2850" s="1" t="str">
        <f t="shared" si="468"/>
        <v>21:0699</v>
      </c>
      <c r="D2850" s="1" t="str">
        <f t="shared" si="475"/>
        <v>21:0211</v>
      </c>
      <c r="E2850" t="s">
        <v>10966</v>
      </c>
      <c r="F2850" t="s">
        <v>10970</v>
      </c>
      <c r="H2850">
        <v>49.006627000000002</v>
      </c>
      <c r="I2850">
        <v>-92.752324099999996</v>
      </c>
      <c r="J2850" s="1" t="str">
        <f t="shared" si="476"/>
        <v>Fluid (lake)</v>
      </c>
      <c r="K2850" s="1" t="str">
        <f t="shared" si="477"/>
        <v>Untreated Water</v>
      </c>
      <c r="L2850">
        <v>44</v>
      </c>
      <c r="M2850" t="s">
        <v>28</v>
      </c>
      <c r="N2850">
        <v>810</v>
      </c>
      <c r="O2850">
        <v>50</v>
      </c>
      <c r="P2850">
        <v>5.6</v>
      </c>
      <c r="Q2850">
        <v>2.5000000000000001E-2</v>
      </c>
      <c r="R2850">
        <v>2.8</v>
      </c>
      <c r="S2850">
        <v>1.5</v>
      </c>
      <c r="T2850">
        <v>10</v>
      </c>
    </row>
    <row r="2851" spans="1:20" hidden="1" x14ac:dyDescent="0.3">
      <c r="A2851" t="s">
        <v>10971</v>
      </c>
      <c r="B2851" t="s">
        <v>10972</v>
      </c>
      <c r="C2851" s="1" t="str">
        <f t="shared" si="468"/>
        <v>21:0699</v>
      </c>
      <c r="D2851" s="1" t="str">
        <f t="shared" si="475"/>
        <v>21:0211</v>
      </c>
      <c r="E2851" t="s">
        <v>10973</v>
      </c>
      <c r="F2851" t="s">
        <v>10974</v>
      </c>
      <c r="H2851">
        <v>49.016856799999999</v>
      </c>
      <c r="I2851">
        <v>-92.729448500000004</v>
      </c>
      <c r="J2851" s="1" t="str">
        <f t="shared" si="476"/>
        <v>Fluid (lake)</v>
      </c>
      <c r="K2851" s="1" t="str">
        <f t="shared" si="477"/>
        <v>Untreated Water</v>
      </c>
      <c r="L2851">
        <v>44</v>
      </c>
      <c r="M2851" t="s">
        <v>43</v>
      </c>
      <c r="N2851">
        <v>811</v>
      </c>
      <c r="O2851">
        <v>40</v>
      </c>
      <c r="P2851">
        <v>5.6</v>
      </c>
      <c r="Q2851">
        <v>2.5000000000000001E-2</v>
      </c>
      <c r="R2851">
        <v>2.2999999999999998</v>
      </c>
      <c r="S2851">
        <v>1.2</v>
      </c>
      <c r="T2851">
        <v>8</v>
      </c>
    </row>
    <row r="2852" spans="1:20" hidden="1" x14ac:dyDescent="0.3">
      <c r="A2852" t="s">
        <v>10975</v>
      </c>
      <c r="B2852" t="s">
        <v>10976</v>
      </c>
      <c r="C2852" s="1" t="str">
        <f t="shared" si="468"/>
        <v>21:0699</v>
      </c>
      <c r="D2852" s="1" t="str">
        <f t="shared" si="475"/>
        <v>21:0211</v>
      </c>
      <c r="E2852" t="s">
        <v>10977</v>
      </c>
      <c r="F2852" t="s">
        <v>10978</v>
      </c>
      <c r="H2852">
        <v>49.004730299999999</v>
      </c>
      <c r="I2852">
        <v>-92.711411999999996</v>
      </c>
      <c r="J2852" s="1" t="str">
        <f t="shared" si="476"/>
        <v>Fluid (lake)</v>
      </c>
      <c r="K2852" s="1" t="str">
        <f t="shared" si="477"/>
        <v>Untreated Water</v>
      </c>
      <c r="L2852">
        <v>44</v>
      </c>
      <c r="M2852" t="s">
        <v>53</v>
      </c>
      <c r="N2852">
        <v>812</v>
      </c>
      <c r="O2852">
        <v>40</v>
      </c>
      <c r="P2852">
        <v>5.5</v>
      </c>
      <c r="Q2852">
        <v>2.5000000000000001E-2</v>
      </c>
      <c r="R2852">
        <v>2.5</v>
      </c>
      <c r="S2852">
        <v>1.2</v>
      </c>
      <c r="T2852">
        <v>8</v>
      </c>
    </row>
    <row r="2853" spans="1:20" hidden="1" x14ac:dyDescent="0.3">
      <c r="A2853" t="s">
        <v>10979</v>
      </c>
      <c r="B2853" t="s">
        <v>10980</v>
      </c>
      <c r="C2853" s="1" t="str">
        <f t="shared" si="468"/>
        <v>21:0699</v>
      </c>
      <c r="D2853" s="1" t="str">
        <f t="shared" si="475"/>
        <v>21:0211</v>
      </c>
      <c r="E2853" t="s">
        <v>10981</v>
      </c>
      <c r="F2853" t="s">
        <v>10982</v>
      </c>
      <c r="H2853">
        <v>49.021565699999996</v>
      </c>
      <c r="I2853">
        <v>-92.666932500000001</v>
      </c>
      <c r="J2853" s="1" t="str">
        <f t="shared" si="476"/>
        <v>Fluid (lake)</v>
      </c>
      <c r="K2853" s="1" t="str">
        <f t="shared" si="477"/>
        <v>Untreated Water</v>
      </c>
      <c r="L2853">
        <v>44</v>
      </c>
      <c r="M2853" t="s">
        <v>58</v>
      </c>
      <c r="N2853">
        <v>813</v>
      </c>
      <c r="O2853">
        <v>40</v>
      </c>
      <c r="P2853">
        <v>5.5</v>
      </c>
      <c r="Q2853">
        <v>2.5000000000000001E-2</v>
      </c>
      <c r="R2853">
        <v>2.2000000000000002</v>
      </c>
      <c r="S2853">
        <v>1</v>
      </c>
      <c r="T2853">
        <v>8</v>
      </c>
    </row>
    <row r="2854" spans="1:20" hidden="1" x14ac:dyDescent="0.3">
      <c r="A2854" t="s">
        <v>10983</v>
      </c>
      <c r="B2854" t="s">
        <v>10984</v>
      </c>
      <c r="C2854" s="1" t="str">
        <f t="shared" si="468"/>
        <v>21:0699</v>
      </c>
      <c r="D2854" s="1" t="str">
        <f t="shared" si="475"/>
        <v>21:0211</v>
      </c>
      <c r="E2854" t="s">
        <v>10985</v>
      </c>
      <c r="F2854" t="s">
        <v>10986</v>
      </c>
      <c r="H2854">
        <v>49.025991500000003</v>
      </c>
      <c r="I2854">
        <v>-92.622205199999996</v>
      </c>
      <c r="J2854" s="1" t="str">
        <f t="shared" si="476"/>
        <v>Fluid (lake)</v>
      </c>
      <c r="K2854" s="1" t="str">
        <f t="shared" si="477"/>
        <v>Untreated Water</v>
      </c>
      <c r="L2854">
        <v>44</v>
      </c>
      <c r="M2854" t="s">
        <v>63</v>
      </c>
      <c r="N2854">
        <v>814</v>
      </c>
      <c r="O2854">
        <v>40</v>
      </c>
      <c r="P2854">
        <v>5.5</v>
      </c>
      <c r="Q2854">
        <v>2.5000000000000001E-2</v>
      </c>
      <c r="R2854">
        <v>2.5</v>
      </c>
      <c r="S2854">
        <v>1</v>
      </c>
      <c r="T2854">
        <v>5</v>
      </c>
    </row>
    <row r="2855" spans="1:20" hidden="1" x14ac:dyDescent="0.3">
      <c r="A2855" t="s">
        <v>10987</v>
      </c>
      <c r="B2855" t="s">
        <v>10988</v>
      </c>
      <c r="C2855" s="1" t="str">
        <f t="shared" si="468"/>
        <v>21:0699</v>
      </c>
      <c r="D2855" s="1" t="str">
        <f t="shared" si="475"/>
        <v>21:0211</v>
      </c>
      <c r="E2855" t="s">
        <v>10989</v>
      </c>
      <c r="F2855" t="s">
        <v>10990</v>
      </c>
      <c r="H2855">
        <v>49.016486999999998</v>
      </c>
      <c r="I2855">
        <v>-92.553641099999993</v>
      </c>
      <c r="J2855" s="1" t="str">
        <f t="shared" si="476"/>
        <v>Fluid (lake)</v>
      </c>
      <c r="K2855" s="1" t="str">
        <f t="shared" si="477"/>
        <v>Untreated Water</v>
      </c>
      <c r="L2855">
        <v>44</v>
      </c>
      <c r="M2855" t="s">
        <v>68</v>
      </c>
      <c r="N2855">
        <v>815</v>
      </c>
      <c r="O2855">
        <v>30</v>
      </c>
      <c r="P2855">
        <v>5.3</v>
      </c>
      <c r="Q2855">
        <v>2.5000000000000001E-2</v>
      </c>
      <c r="R2855">
        <v>1.5</v>
      </c>
      <c r="S2855">
        <v>0.8</v>
      </c>
      <c r="T2855">
        <v>3</v>
      </c>
    </row>
    <row r="2856" spans="1:20" hidden="1" x14ac:dyDescent="0.3">
      <c r="A2856" t="s">
        <v>10991</v>
      </c>
      <c r="B2856" t="s">
        <v>10992</v>
      </c>
      <c r="C2856" s="1" t="str">
        <f t="shared" si="468"/>
        <v>21:0699</v>
      </c>
      <c r="D2856" s="1" t="str">
        <f t="shared" si="475"/>
        <v>21:0211</v>
      </c>
      <c r="E2856" t="s">
        <v>10993</v>
      </c>
      <c r="F2856" t="s">
        <v>10994</v>
      </c>
      <c r="H2856">
        <v>49.021673100000001</v>
      </c>
      <c r="I2856">
        <v>-92.514222500000002</v>
      </c>
      <c r="J2856" s="1" t="str">
        <f t="shared" si="476"/>
        <v>Fluid (lake)</v>
      </c>
      <c r="K2856" s="1" t="str">
        <f t="shared" si="477"/>
        <v>Untreated Water</v>
      </c>
      <c r="L2856">
        <v>44</v>
      </c>
      <c r="M2856" t="s">
        <v>73</v>
      </c>
      <c r="N2856">
        <v>816</v>
      </c>
      <c r="O2856">
        <v>40</v>
      </c>
      <c r="P2856">
        <v>5.3</v>
      </c>
      <c r="Q2856">
        <v>2.5000000000000001E-2</v>
      </c>
      <c r="R2856">
        <v>1.7</v>
      </c>
      <c r="S2856">
        <v>0.9</v>
      </c>
      <c r="T2856">
        <v>4</v>
      </c>
    </row>
    <row r="2857" spans="1:20" hidden="1" x14ac:dyDescent="0.3">
      <c r="A2857" t="s">
        <v>10995</v>
      </c>
      <c r="B2857" t="s">
        <v>10996</v>
      </c>
      <c r="C2857" s="1" t="str">
        <f t="shared" si="468"/>
        <v>21:0699</v>
      </c>
      <c r="D2857" s="1" t="str">
        <f t="shared" si="475"/>
        <v>21:0211</v>
      </c>
      <c r="E2857" t="s">
        <v>10997</v>
      </c>
      <c r="F2857" t="s">
        <v>10998</v>
      </c>
      <c r="H2857">
        <v>49.005154099999999</v>
      </c>
      <c r="I2857">
        <v>-92.461655100000002</v>
      </c>
      <c r="J2857" s="1" t="str">
        <f t="shared" si="476"/>
        <v>Fluid (lake)</v>
      </c>
      <c r="K2857" s="1" t="str">
        <f t="shared" si="477"/>
        <v>Untreated Water</v>
      </c>
      <c r="L2857">
        <v>44</v>
      </c>
      <c r="M2857" t="s">
        <v>78</v>
      </c>
      <c r="N2857">
        <v>817</v>
      </c>
      <c r="O2857">
        <v>40</v>
      </c>
      <c r="P2857">
        <v>5.4</v>
      </c>
      <c r="Q2857">
        <v>2.5000000000000001E-2</v>
      </c>
      <c r="R2857">
        <v>1.8</v>
      </c>
      <c r="S2857">
        <v>1</v>
      </c>
      <c r="T2857">
        <v>6</v>
      </c>
    </row>
    <row r="2858" spans="1:20" hidden="1" x14ac:dyDescent="0.3">
      <c r="A2858" t="s">
        <v>10999</v>
      </c>
      <c r="B2858" t="s">
        <v>11000</v>
      </c>
      <c r="C2858" s="1" t="str">
        <f t="shared" si="468"/>
        <v>21:0699</v>
      </c>
      <c r="D2858" s="1" t="str">
        <f t="shared" si="475"/>
        <v>21:0211</v>
      </c>
      <c r="E2858" t="s">
        <v>11001</v>
      </c>
      <c r="F2858" t="s">
        <v>11002</v>
      </c>
      <c r="H2858">
        <v>49.010874999999999</v>
      </c>
      <c r="I2858">
        <v>-92.427173400000001</v>
      </c>
      <c r="J2858" s="1" t="str">
        <f t="shared" si="476"/>
        <v>Fluid (lake)</v>
      </c>
      <c r="K2858" s="1" t="str">
        <f t="shared" si="477"/>
        <v>Untreated Water</v>
      </c>
      <c r="L2858">
        <v>44</v>
      </c>
      <c r="M2858" t="s">
        <v>83</v>
      </c>
      <c r="N2858">
        <v>818</v>
      </c>
      <c r="O2858">
        <v>40</v>
      </c>
      <c r="P2858">
        <v>5.3</v>
      </c>
      <c r="Q2858">
        <v>2.5000000000000001E-2</v>
      </c>
      <c r="R2858">
        <v>3.4</v>
      </c>
      <c r="S2858">
        <v>1.1000000000000001</v>
      </c>
      <c r="T2858">
        <v>10</v>
      </c>
    </row>
    <row r="2859" spans="1:20" hidden="1" x14ac:dyDescent="0.3">
      <c r="A2859" t="s">
        <v>11003</v>
      </c>
      <c r="B2859" t="s">
        <v>11004</v>
      </c>
      <c r="C2859" s="1" t="str">
        <f t="shared" si="468"/>
        <v>21:0699</v>
      </c>
      <c r="D2859" s="1" t="str">
        <f t="shared" si="475"/>
        <v>21:0211</v>
      </c>
      <c r="E2859" t="s">
        <v>11005</v>
      </c>
      <c r="F2859" t="s">
        <v>11006</v>
      </c>
      <c r="H2859">
        <v>49.010400599999997</v>
      </c>
      <c r="I2859">
        <v>-92.384524200000001</v>
      </c>
      <c r="J2859" s="1" t="str">
        <f t="shared" si="476"/>
        <v>Fluid (lake)</v>
      </c>
      <c r="K2859" s="1" t="str">
        <f t="shared" si="477"/>
        <v>Untreated Water</v>
      </c>
      <c r="L2859">
        <v>44</v>
      </c>
      <c r="M2859" t="s">
        <v>88</v>
      </c>
      <c r="N2859">
        <v>819</v>
      </c>
      <c r="O2859">
        <v>50</v>
      </c>
      <c r="P2859">
        <v>5.6</v>
      </c>
      <c r="Q2859">
        <v>2.5000000000000001E-2</v>
      </c>
      <c r="R2859">
        <v>3.5</v>
      </c>
      <c r="S2859">
        <v>1.1000000000000001</v>
      </c>
      <c r="T2859">
        <v>11</v>
      </c>
    </row>
    <row r="2860" spans="1:20" hidden="1" x14ac:dyDescent="0.3">
      <c r="A2860" t="s">
        <v>11007</v>
      </c>
      <c r="B2860" t="s">
        <v>11008</v>
      </c>
      <c r="C2860" s="1" t="str">
        <f t="shared" si="468"/>
        <v>21:0699</v>
      </c>
      <c r="D2860" s="1" t="str">
        <f t="shared" si="475"/>
        <v>21:0211</v>
      </c>
      <c r="E2860" t="s">
        <v>11009</v>
      </c>
      <c r="F2860" t="s">
        <v>11010</v>
      </c>
      <c r="H2860">
        <v>49.0192859</v>
      </c>
      <c r="I2860">
        <v>-92.333602999999997</v>
      </c>
      <c r="J2860" s="1" t="str">
        <f t="shared" si="476"/>
        <v>Fluid (lake)</v>
      </c>
      <c r="K2860" s="1" t="str">
        <f t="shared" si="477"/>
        <v>Untreated Water</v>
      </c>
      <c r="L2860">
        <v>44</v>
      </c>
      <c r="M2860" t="s">
        <v>93</v>
      </c>
      <c r="N2860">
        <v>820</v>
      </c>
      <c r="O2860">
        <v>60</v>
      </c>
      <c r="P2860">
        <v>5.7</v>
      </c>
      <c r="Q2860">
        <v>0.18</v>
      </c>
      <c r="R2860">
        <v>4</v>
      </c>
      <c r="S2860">
        <v>1.2</v>
      </c>
      <c r="T2860">
        <v>13</v>
      </c>
    </row>
    <row r="2861" spans="1:20" hidden="1" x14ac:dyDescent="0.3">
      <c r="A2861" t="s">
        <v>11011</v>
      </c>
      <c r="B2861" t="s">
        <v>11012</v>
      </c>
      <c r="C2861" s="1" t="str">
        <f t="shared" si="468"/>
        <v>21:0699</v>
      </c>
      <c r="D2861" s="1" t="str">
        <f t="shared" si="475"/>
        <v>21:0211</v>
      </c>
      <c r="E2861" t="s">
        <v>11013</v>
      </c>
      <c r="F2861" t="s">
        <v>11014</v>
      </c>
      <c r="H2861">
        <v>49.009481100000002</v>
      </c>
      <c r="I2861">
        <v>-92.275693599999997</v>
      </c>
      <c r="J2861" s="1" t="str">
        <f t="shared" si="476"/>
        <v>Fluid (lake)</v>
      </c>
      <c r="K2861" s="1" t="str">
        <f t="shared" si="477"/>
        <v>Untreated Water</v>
      </c>
      <c r="L2861">
        <v>44</v>
      </c>
      <c r="M2861" t="s">
        <v>98</v>
      </c>
      <c r="N2861">
        <v>821</v>
      </c>
      <c r="O2861">
        <v>40</v>
      </c>
      <c r="P2861">
        <v>5.6</v>
      </c>
      <c r="Q2861">
        <v>2.5000000000000001E-2</v>
      </c>
      <c r="R2861">
        <v>3.3</v>
      </c>
      <c r="S2861">
        <v>1</v>
      </c>
      <c r="T2861">
        <v>11</v>
      </c>
    </row>
    <row r="2862" spans="1:20" hidden="1" x14ac:dyDescent="0.3">
      <c r="A2862" t="s">
        <v>11015</v>
      </c>
      <c r="B2862" t="s">
        <v>11016</v>
      </c>
      <c r="C2862" s="1" t="str">
        <f t="shared" si="468"/>
        <v>21:0699</v>
      </c>
      <c r="D2862" s="1" t="str">
        <f t="shared" si="475"/>
        <v>21:0211</v>
      </c>
      <c r="E2862" t="s">
        <v>11017</v>
      </c>
      <c r="F2862" t="s">
        <v>11018</v>
      </c>
      <c r="H2862">
        <v>49.021673900000003</v>
      </c>
      <c r="I2862">
        <v>-92.2120544</v>
      </c>
      <c r="J2862" s="1" t="str">
        <f t="shared" si="476"/>
        <v>Fluid (lake)</v>
      </c>
      <c r="K2862" s="1" t="str">
        <f t="shared" si="477"/>
        <v>Untreated Water</v>
      </c>
      <c r="L2862">
        <v>44</v>
      </c>
      <c r="M2862" t="s">
        <v>103</v>
      </c>
      <c r="N2862">
        <v>822</v>
      </c>
      <c r="O2862">
        <v>40</v>
      </c>
      <c r="P2862">
        <v>5.5</v>
      </c>
      <c r="Q2862">
        <v>0.21</v>
      </c>
      <c r="R2862">
        <v>2.7</v>
      </c>
      <c r="S2862">
        <v>0.8</v>
      </c>
      <c r="T2862">
        <v>6</v>
      </c>
    </row>
    <row r="2863" spans="1:20" hidden="1" x14ac:dyDescent="0.3">
      <c r="A2863" t="s">
        <v>11019</v>
      </c>
      <c r="B2863" t="s">
        <v>11020</v>
      </c>
      <c r="C2863" s="1" t="str">
        <f t="shared" si="468"/>
        <v>21:0699</v>
      </c>
      <c r="D2863" s="1" t="str">
        <f t="shared" si="475"/>
        <v>21:0211</v>
      </c>
      <c r="E2863" t="s">
        <v>11021</v>
      </c>
      <c r="F2863" t="s">
        <v>11022</v>
      </c>
      <c r="H2863">
        <v>49.001815399999998</v>
      </c>
      <c r="I2863">
        <v>-92.185835299999994</v>
      </c>
      <c r="J2863" s="1" t="str">
        <f t="shared" si="476"/>
        <v>Fluid (lake)</v>
      </c>
      <c r="K2863" s="1" t="str">
        <f t="shared" si="477"/>
        <v>Untreated Water</v>
      </c>
      <c r="L2863">
        <v>44</v>
      </c>
      <c r="M2863" t="s">
        <v>108</v>
      </c>
      <c r="N2863">
        <v>823</v>
      </c>
      <c r="O2863">
        <v>60</v>
      </c>
      <c r="P2863">
        <v>5.6</v>
      </c>
      <c r="Q2863">
        <v>0.31</v>
      </c>
      <c r="R2863">
        <v>3.8</v>
      </c>
      <c r="S2863">
        <v>1</v>
      </c>
      <c r="T2863">
        <v>12</v>
      </c>
    </row>
    <row r="2864" spans="1:20" hidden="1" x14ac:dyDescent="0.3">
      <c r="A2864" t="s">
        <v>11023</v>
      </c>
      <c r="B2864" t="s">
        <v>11024</v>
      </c>
      <c r="C2864" s="1" t="str">
        <f t="shared" si="468"/>
        <v>21:0699</v>
      </c>
      <c r="D2864" s="1" t="str">
        <f t="shared" si="475"/>
        <v>21:0211</v>
      </c>
      <c r="E2864" t="s">
        <v>11025</v>
      </c>
      <c r="F2864" t="s">
        <v>11026</v>
      </c>
      <c r="H2864">
        <v>49.008375600000001</v>
      </c>
      <c r="I2864">
        <v>-92.109372399999998</v>
      </c>
      <c r="J2864" s="1" t="str">
        <f t="shared" si="476"/>
        <v>Fluid (lake)</v>
      </c>
      <c r="K2864" s="1" t="str">
        <f t="shared" si="477"/>
        <v>Untreated Water</v>
      </c>
      <c r="L2864">
        <v>44</v>
      </c>
      <c r="M2864" t="s">
        <v>113</v>
      </c>
      <c r="N2864">
        <v>824</v>
      </c>
      <c r="O2864">
        <v>70</v>
      </c>
      <c r="P2864">
        <v>5.7</v>
      </c>
      <c r="Q2864">
        <v>2.5000000000000001E-2</v>
      </c>
      <c r="R2864">
        <v>4.2</v>
      </c>
      <c r="S2864">
        <v>1</v>
      </c>
      <c r="T2864">
        <v>18</v>
      </c>
    </row>
    <row r="2865" spans="1:20" hidden="1" x14ac:dyDescent="0.3">
      <c r="A2865" t="s">
        <v>11027</v>
      </c>
      <c r="B2865" t="s">
        <v>11028</v>
      </c>
      <c r="C2865" s="1" t="str">
        <f t="shared" si="468"/>
        <v>21:0699</v>
      </c>
      <c r="D2865" s="1" t="str">
        <f>HYPERLINK("https://geochem.nrcan.gc.ca/cdogs/content/svy/svy_e.htm", "")</f>
        <v/>
      </c>
      <c r="G2865" s="1" t="str">
        <f>HYPERLINK("https://geochem.nrcan.gc.ca/cdogs/content/cr_/cr_00081_e.htm", "81")</f>
        <v>81</v>
      </c>
      <c r="J2865" t="s">
        <v>46</v>
      </c>
      <c r="K2865" t="s">
        <v>47</v>
      </c>
      <c r="L2865">
        <v>44</v>
      </c>
      <c r="M2865" t="s">
        <v>48</v>
      </c>
      <c r="N2865">
        <v>825</v>
      </c>
      <c r="O2865">
        <v>70</v>
      </c>
      <c r="P2865">
        <v>7.2</v>
      </c>
      <c r="Q2865">
        <v>0.25</v>
      </c>
      <c r="R2865">
        <v>46.5</v>
      </c>
      <c r="S2865">
        <v>3.7</v>
      </c>
      <c r="T2865">
        <v>133</v>
      </c>
    </row>
    <row r="2866" spans="1:20" hidden="1" x14ac:dyDescent="0.3">
      <c r="A2866" t="s">
        <v>11029</v>
      </c>
      <c r="B2866" t="s">
        <v>11030</v>
      </c>
      <c r="C2866" s="1" t="str">
        <f t="shared" si="468"/>
        <v>21:0699</v>
      </c>
      <c r="D2866" s="1" t="str">
        <f>HYPERLINK("https://geochem.nrcan.gc.ca/cdogs/content/svy/svy210211_e.htm", "21:0211")</f>
        <v>21:0211</v>
      </c>
      <c r="E2866" t="s">
        <v>11031</v>
      </c>
      <c r="F2866" t="s">
        <v>11032</v>
      </c>
      <c r="H2866">
        <v>49.0171603</v>
      </c>
      <c r="I2866">
        <v>-92.065192800000005</v>
      </c>
      <c r="J2866" s="1" t="str">
        <f>HYPERLINK("https://geochem.nrcan.gc.ca/cdogs/content/kwd/kwd020016_e.htm", "Fluid (lake)")</f>
        <v>Fluid (lake)</v>
      </c>
      <c r="K2866" s="1" t="str">
        <f>HYPERLINK("https://geochem.nrcan.gc.ca/cdogs/content/kwd/kwd080007_e.htm", "Untreated Water")</f>
        <v>Untreated Water</v>
      </c>
      <c r="L2866">
        <v>45</v>
      </c>
      <c r="M2866" t="s">
        <v>33</v>
      </c>
      <c r="N2866">
        <v>826</v>
      </c>
      <c r="O2866">
        <v>40</v>
      </c>
      <c r="P2866">
        <v>5.6</v>
      </c>
      <c r="Q2866">
        <v>2.5000000000000001E-2</v>
      </c>
      <c r="R2866">
        <v>2.5</v>
      </c>
      <c r="S2866">
        <v>0.7</v>
      </c>
      <c r="T2866">
        <v>7</v>
      </c>
    </row>
    <row r="2867" spans="1:20" hidden="1" x14ac:dyDescent="0.3">
      <c r="A2867" t="s">
        <v>11033</v>
      </c>
      <c r="B2867" t="s">
        <v>11034</v>
      </c>
      <c r="C2867" s="1" t="str">
        <f t="shared" si="468"/>
        <v>21:0699</v>
      </c>
      <c r="D2867" s="1" t="str">
        <f>HYPERLINK("https://geochem.nrcan.gc.ca/cdogs/content/svy/svy210211_e.htm", "21:0211")</f>
        <v>21:0211</v>
      </c>
      <c r="E2867" t="s">
        <v>11035</v>
      </c>
      <c r="F2867" t="s">
        <v>11036</v>
      </c>
      <c r="H2867">
        <v>49.032031199999999</v>
      </c>
      <c r="I2867">
        <v>-92.014067400000002</v>
      </c>
      <c r="J2867" s="1" t="str">
        <f>HYPERLINK("https://geochem.nrcan.gc.ca/cdogs/content/kwd/kwd020016_e.htm", "Fluid (lake)")</f>
        <v>Fluid (lake)</v>
      </c>
      <c r="K2867" s="1" t="str">
        <f>HYPERLINK("https://geochem.nrcan.gc.ca/cdogs/content/kwd/kwd080007_e.htm", "Untreated Water")</f>
        <v>Untreated Water</v>
      </c>
      <c r="L2867">
        <v>45</v>
      </c>
      <c r="M2867" t="s">
        <v>38</v>
      </c>
      <c r="N2867">
        <v>827</v>
      </c>
      <c r="O2867">
        <v>30</v>
      </c>
      <c r="P2867">
        <v>5.4</v>
      </c>
      <c r="Q2867">
        <v>2.5000000000000001E-2</v>
      </c>
      <c r="R2867">
        <v>2.4</v>
      </c>
      <c r="S2867">
        <v>0.6</v>
      </c>
      <c r="T2867">
        <v>6</v>
      </c>
    </row>
    <row r="2868" spans="1:20" hidden="1" x14ac:dyDescent="0.3">
      <c r="A2868" t="s">
        <v>11037</v>
      </c>
      <c r="B2868" t="s">
        <v>11038</v>
      </c>
      <c r="C2868" s="1" t="str">
        <f t="shared" si="468"/>
        <v>21:0699</v>
      </c>
      <c r="D2868" s="1" t="str">
        <f>HYPERLINK("https://geochem.nrcan.gc.ca/cdogs/content/svy/svy210211_e.htm", "21:0211")</f>
        <v>21:0211</v>
      </c>
      <c r="E2868" t="s">
        <v>11039</v>
      </c>
      <c r="F2868" t="s">
        <v>11040</v>
      </c>
      <c r="H2868">
        <v>49.056725999999998</v>
      </c>
      <c r="I2868">
        <v>-92.006908600000003</v>
      </c>
      <c r="J2868" s="1" t="str">
        <f>HYPERLINK("https://geochem.nrcan.gc.ca/cdogs/content/kwd/kwd020016_e.htm", "Fluid (lake)")</f>
        <v>Fluid (lake)</v>
      </c>
      <c r="K2868" s="1" t="str">
        <f>HYPERLINK("https://geochem.nrcan.gc.ca/cdogs/content/kwd/kwd080007_e.htm", "Untreated Water")</f>
        <v>Untreated Water</v>
      </c>
      <c r="L2868">
        <v>45</v>
      </c>
      <c r="M2868" t="s">
        <v>43</v>
      </c>
      <c r="N2868">
        <v>828</v>
      </c>
      <c r="O2868">
        <v>30</v>
      </c>
      <c r="P2868">
        <v>5.4</v>
      </c>
      <c r="Q2868">
        <v>2.5000000000000001E-2</v>
      </c>
      <c r="R2868">
        <v>2</v>
      </c>
      <c r="S2868">
        <v>0.6</v>
      </c>
      <c r="T2868">
        <v>6</v>
      </c>
    </row>
    <row r="2869" spans="1:20" hidden="1" x14ac:dyDescent="0.3">
      <c r="A2869" t="s">
        <v>11041</v>
      </c>
      <c r="B2869" t="s">
        <v>11042</v>
      </c>
      <c r="C2869" s="1" t="str">
        <f t="shared" si="468"/>
        <v>21:0699</v>
      </c>
      <c r="D2869" s="1" t="str">
        <f>HYPERLINK("https://geochem.nrcan.gc.ca/cdogs/content/svy/svy210211_e.htm", "21:0211")</f>
        <v>21:0211</v>
      </c>
      <c r="E2869" t="s">
        <v>11043</v>
      </c>
      <c r="F2869" t="s">
        <v>11044</v>
      </c>
      <c r="H2869">
        <v>49.057771799999998</v>
      </c>
      <c r="I2869">
        <v>-92.059669200000002</v>
      </c>
      <c r="J2869" s="1" t="str">
        <f>HYPERLINK("https://geochem.nrcan.gc.ca/cdogs/content/kwd/kwd020016_e.htm", "Fluid (lake)")</f>
        <v>Fluid (lake)</v>
      </c>
      <c r="K2869" s="1" t="str">
        <f>HYPERLINK("https://geochem.nrcan.gc.ca/cdogs/content/kwd/kwd080007_e.htm", "Untreated Water")</f>
        <v>Untreated Water</v>
      </c>
      <c r="L2869">
        <v>45</v>
      </c>
      <c r="M2869" t="s">
        <v>53</v>
      </c>
      <c r="N2869">
        <v>829</v>
      </c>
      <c r="O2869">
        <v>30</v>
      </c>
      <c r="P2869">
        <v>5.4</v>
      </c>
      <c r="Q2869">
        <v>2.5000000000000001E-2</v>
      </c>
      <c r="R2869">
        <v>2.4</v>
      </c>
      <c r="S2869">
        <v>0.6</v>
      </c>
      <c r="T2869">
        <v>7</v>
      </c>
    </row>
    <row r="2870" spans="1:20" hidden="1" x14ac:dyDescent="0.3">
      <c r="A2870" t="s">
        <v>11045</v>
      </c>
      <c r="B2870" t="s">
        <v>11046</v>
      </c>
      <c r="C2870" s="1" t="str">
        <f t="shared" si="468"/>
        <v>21:0699</v>
      </c>
      <c r="D2870" s="1" t="str">
        <f>HYPERLINK("https://geochem.nrcan.gc.ca/cdogs/content/svy/svy210211_e.htm", "21:0211")</f>
        <v>21:0211</v>
      </c>
      <c r="E2870" t="s">
        <v>11047</v>
      </c>
      <c r="F2870" t="s">
        <v>11048</v>
      </c>
      <c r="H2870">
        <v>49.050491800000003</v>
      </c>
      <c r="I2870">
        <v>-92.130478999999994</v>
      </c>
      <c r="J2870" s="1" t="str">
        <f>HYPERLINK("https://geochem.nrcan.gc.ca/cdogs/content/kwd/kwd020016_e.htm", "Fluid (lake)")</f>
        <v>Fluid (lake)</v>
      </c>
      <c r="K2870" s="1" t="str">
        <f>HYPERLINK("https://geochem.nrcan.gc.ca/cdogs/content/kwd/kwd080007_e.htm", "Untreated Water")</f>
        <v>Untreated Water</v>
      </c>
      <c r="L2870">
        <v>45</v>
      </c>
      <c r="M2870" t="s">
        <v>58</v>
      </c>
      <c r="N2870">
        <v>830</v>
      </c>
      <c r="O2870">
        <v>30</v>
      </c>
      <c r="P2870">
        <v>5.3</v>
      </c>
      <c r="Q2870">
        <v>2.5000000000000001E-2</v>
      </c>
      <c r="R2870">
        <v>1.6</v>
      </c>
      <c r="S2870">
        <v>0.6</v>
      </c>
      <c r="T2870">
        <v>5</v>
      </c>
    </row>
    <row r="2871" spans="1:20" hidden="1" x14ac:dyDescent="0.3">
      <c r="A2871" t="s">
        <v>11049</v>
      </c>
      <c r="B2871" t="s">
        <v>11050</v>
      </c>
      <c r="C2871" s="1" t="str">
        <f t="shared" si="468"/>
        <v>21:0699</v>
      </c>
      <c r="D2871" s="1" t="str">
        <f>HYPERLINK("https://geochem.nrcan.gc.ca/cdogs/content/svy/svy_e.htm", "")</f>
        <v/>
      </c>
      <c r="G2871" s="1" t="str">
        <f>HYPERLINK("https://geochem.nrcan.gc.ca/cdogs/content/cr_/cr_00081_e.htm", "81")</f>
        <v>81</v>
      </c>
      <c r="J2871" t="s">
        <v>46</v>
      </c>
      <c r="K2871" t="s">
        <v>47</v>
      </c>
      <c r="L2871">
        <v>45</v>
      </c>
      <c r="M2871" t="s">
        <v>48</v>
      </c>
      <c r="N2871">
        <v>831</v>
      </c>
      <c r="O2871">
        <v>40</v>
      </c>
      <c r="P2871">
        <v>7.4</v>
      </c>
      <c r="Q2871">
        <v>0.18</v>
      </c>
      <c r="R2871">
        <v>46.5</v>
      </c>
      <c r="S2871">
        <v>3.7</v>
      </c>
      <c r="T2871">
        <v>133</v>
      </c>
    </row>
    <row r="2872" spans="1:20" hidden="1" x14ac:dyDescent="0.3">
      <c r="A2872" t="s">
        <v>11051</v>
      </c>
      <c r="B2872" t="s">
        <v>11052</v>
      </c>
      <c r="C2872" s="1" t="str">
        <f t="shared" si="468"/>
        <v>21:0699</v>
      </c>
      <c r="D2872" s="1" t="str">
        <f t="shared" ref="D2872:D2900" si="478">HYPERLINK("https://geochem.nrcan.gc.ca/cdogs/content/svy/svy210211_e.htm", "21:0211")</f>
        <v>21:0211</v>
      </c>
      <c r="E2872" t="s">
        <v>11053</v>
      </c>
      <c r="F2872" t="s">
        <v>11054</v>
      </c>
      <c r="H2872">
        <v>49.023909199999999</v>
      </c>
      <c r="I2872">
        <v>-92.163651999999999</v>
      </c>
      <c r="J2872" s="1" t="str">
        <f t="shared" ref="J2872:J2900" si="479">HYPERLINK("https://geochem.nrcan.gc.ca/cdogs/content/kwd/kwd020016_e.htm", "Fluid (lake)")</f>
        <v>Fluid (lake)</v>
      </c>
      <c r="K2872" s="1" t="str">
        <f t="shared" ref="K2872:K2900" si="480">HYPERLINK("https://geochem.nrcan.gc.ca/cdogs/content/kwd/kwd080007_e.htm", "Untreated Water")</f>
        <v>Untreated Water</v>
      </c>
      <c r="L2872">
        <v>45</v>
      </c>
      <c r="M2872" t="s">
        <v>63</v>
      </c>
      <c r="N2872">
        <v>832</v>
      </c>
      <c r="O2872">
        <v>40</v>
      </c>
      <c r="P2872">
        <v>5.7</v>
      </c>
      <c r="Q2872">
        <v>0.2</v>
      </c>
      <c r="R2872">
        <v>3.2</v>
      </c>
      <c r="S2872">
        <v>1</v>
      </c>
      <c r="T2872">
        <v>10</v>
      </c>
    </row>
    <row r="2873" spans="1:20" hidden="1" x14ac:dyDescent="0.3">
      <c r="A2873" t="s">
        <v>11055</v>
      </c>
      <c r="B2873" t="s">
        <v>11056</v>
      </c>
      <c r="C2873" s="1" t="str">
        <f t="shared" ref="C2873:C2936" si="481">HYPERLINK("https://geochem.nrcan.gc.ca/cdogs/content/bdl/bdl210699_e.htm", "21:0699")</f>
        <v>21:0699</v>
      </c>
      <c r="D2873" s="1" t="str">
        <f t="shared" si="478"/>
        <v>21:0211</v>
      </c>
      <c r="E2873" t="s">
        <v>11057</v>
      </c>
      <c r="F2873" t="s">
        <v>11058</v>
      </c>
      <c r="H2873">
        <v>49.043450200000002</v>
      </c>
      <c r="I2873">
        <v>-92.173635899999994</v>
      </c>
      <c r="J2873" s="1" t="str">
        <f t="shared" si="479"/>
        <v>Fluid (lake)</v>
      </c>
      <c r="K2873" s="1" t="str">
        <f t="shared" si="480"/>
        <v>Untreated Water</v>
      </c>
      <c r="L2873">
        <v>45</v>
      </c>
      <c r="M2873" t="s">
        <v>24</v>
      </c>
      <c r="N2873">
        <v>833</v>
      </c>
      <c r="O2873">
        <v>50</v>
      </c>
      <c r="P2873">
        <v>5.6</v>
      </c>
      <c r="Q2873">
        <v>0.25</v>
      </c>
      <c r="R2873">
        <v>3.3</v>
      </c>
      <c r="S2873">
        <v>1</v>
      </c>
      <c r="T2873">
        <v>11</v>
      </c>
    </row>
    <row r="2874" spans="1:20" hidden="1" x14ac:dyDescent="0.3">
      <c r="A2874" t="s">
        <v>11059</v>
      </c>
      <c r="B2874" t="s">
        <v>11060</v>
      </c>
      <c r="C2874" s="1" t="str">
        <f t="shared" si="481"/>
        <v>21:0699</v>
      </c>
      <c r="D2874" s="1" t="str">
        <f t="shared" si="478"/>
        <v>21:0211</v>
      </c>
      <c r="E2874" t="s">
        <v>11057</v>
      </c>
      <c r="F2874" t="s">
        <v>11061</v>
      </c>
      <c r="H2874">
        <v>49.043450200000002</v>
      </c>
      <c r="I2874">
        <v>-92.173635899999994</v>
      </c>
      <c r="J2874" s="1" t="str">
        <f t="shared" si="479"/>
        <v>Fluid (lake)</v>
      </c>
      <c r="K2874" s="1" t="str">
        <f t="shared" si="480"/>
        <v>Untreated Water</v>
      </c>
      <c r="L2874">
        <v>45</v>
      </c>
      <c r="M2874" t="s">
        <v>28</v>
      </c>
      <c r="N2874">
        <v>834</v>
      </c>
      <c r="O2874">
        <v>60</v>
      </c>
      <c r="P2874">
        <v>5.6</v>
      </c>
      <c r="Q2874">
        <v>0.25</v>
      </c>
      <c r="R2874">
        <v>3.3</v>
      </c>
      <c r="S2874">
        <v>1</v>
      </c>
      <c r="T2874">
        <v>11</v>
      </c>
    </row>
    <row r="2875" spans="1:20" hidden="1" x14ac:dyDescent="0.3">
      <c r="A2875" t="s">
        <v>11062</v>
      </c>
      <c r="B2875" t="s">
        <v>11063</v>
      </c>
      <c r="C2875" s="1" t="str">
        <f t="shared" si="481"/>
        <v>21:0699</v>
      </c>
      <c r="D2875" s="1" t="str">
        <f t="shared" si="478"/>
        <v>21:0211</v>
      </c>
      <c r="E2875" t="s">
        <v>11064</v>
      </c>
      <c r="F2875" t="s">
        <v>11065</v>
      </c>
      <c r="H2875">
        <v>49.051480300000001</v>
      </c>
      <c r="I2875">
        <v>-92.208706899999996</v>
      </c>
      <c r="J2875" s="1" t="str">
        <f t="shared" si="479"/>
        <v>Fluid (lake)</v>
      </c>
      <c r="K2875" s="1" t="str">
        <f t="shared" si="480"/>
        <v>Untreated Water</v>
      </c>
      <c r="L2875">
        <v>45</v>
      </c>
      <c r="M2875" t="s">
        <v>68</v>
      </c>
      <c r="N2875">
        <v>835</v>
      </c>
      <c r="O2875">
        <v>50</v>
      </c>
      <c r="P2875">
        <v>5.5</v>
      </c>
      <c r="Q2875">
        <v>2.5000000000000001E-2</v>
      </c>
      <c r="R2875">
        <v>2.8</v>
      </c>
      <c r="S2875">
        <v>0.9</v>
      </c>
      <c r="T2875">
        <v>8</v>
      </c>
    </row>
    <row r="2876" spans="1:20" hidden="1" x14ac:dyDescent="0.3">
      <c r="A2876" t="s">
        <v>11066</v>
      </c>
      <c r="B2876" t="s">
        <v>11067</v>
      </c>
      <c r="C2876" s="1" t="str">
        <f t="shared" si="481"/>
        <v>21:0699</v>
      </c>
      <c r="D2876" s="1" t="str">
        <f t="shared" si="478"/>
        <v>21:0211</v>
      </c>
      <c r="E2876" t="s">
        <v>11068</v>
      </c>
      <c r="F2876" t="s">
        <v>11069</v>
      </c>
      <c r="H2876">
        <v>49.044309900000002</v>
      </c>
      <c r="I2876">
        <v>-92.2602847</v>
      </c>
      <c r="J2876" s="1" t="str">
        <f t="shared" si="479"/>
        <v>Fluid (lake)</v>
      </c>
      <c r="K2876" s="1" t="str">
        <f t="shared" si="480"/>
        <v>Untreated Water</v>
      </c>
      <c r="L2876">
        <v>45</v>
      </c>
      <c r="M2876" t="s">
        <v>73</v>
      </c>
      <c r="N2876">
        <v>836</v>
      </c>
      <c r="O2876">
        <v>40</v>
      </c>
      <c r="P2876">
        <v>5.5</v>
      </c>
      <c r="Q2876">
        <v>2.5000000000000001E-2</v>
      </c>
      <c r="R2876">
        <v>2.9</v>
      </c>
      <c r="S2876">
        <v>0.9</v>
      </c>
      <c r="T2876">
        <v>9</v>
      </c>
    </row>
    <row r="2877" spans="1:20" hidden="1" x14ac:dyDescent="0.3">
      <c r="A2877" t="s">
        <v>11070</v>
      </c>
      <c r="B2877" t="s">
        <v>11071</v>
      </c>
      <c r="C2877" s="1" t="str">
        <f t="shared" si="481"/>
        <v>21:0699</v>
      </c>
      <c r="D2877" s="1" t="str">
        <f t="shared" si="478"/>
        <v>21:0211</v>
      </c>
      <c r="E2877" t="s">
        <v>11072</v>
      </c>
      <c r="F2877" t="s">
        <v>11073</v>
      </c>
      <c r="H2877">
        <v>49.056577400000002</v>
      </c>
      <c r="I2877">
        <v>-92.316404899999995</v>
      </c>
      <c r="J2877" s="1" t="str">
        <f t="shared" si="479"/>
        <v>Fluid (lake)</v>
      </c>
      <c r="K2877" s="1" t="str">
        <f t="shared" si="480"/>
        <v>Untreated Water</v>
      </c>
      <c r="L2877">
        <v>45</v>
      </c>
      <c r="M2877" t="s">
        <v>78</v>
      </c>
      <c r="N2877">
        <v>837</v>
      </c>
      <c r="O2877">
        <v>40</v>
      </c>
      <c r="P2877">
        <v>5.6</v>
      </c>
      <c r="Q2877">
        <v>2.5000000000000001E-2</v>
      </c>
      <c r="R2877">
        <v>3.8</v>
      </c>
      <c r="S2877">
        <v>1.2</v>
      </c>
      <c r="T2877">
        <v>13</v>
      </c>
    </row>
    <row r="2878" spans="1:20" hidden="1" x14ac:dyDescent="0.3">
      <c r="A2878" t="s">
        <v>11074</v>
      </c>
      <c r="B2878" t="s">
        <v>11075</v>
      </c>
      <c r="C2878" s="1" t="str">
        <f t="shared" si="481"/>
        <v>21:0699</v>
      </c>
      <c r="D2878" s="1" t="str">
        <f t="shared" si="478"/>
        <v>21:0211</v>
      </c>
      <c r="E2878" t="s">
        <v>11076</v>
      </c>
      <c r="F2878" t="s">
        <v>11077</v>
      </c>
      <c r="H2878">
        <v>49.035872699999999</v>
      </c>
      <c r="I2878">
        <v>-92.422131699999994</v>
      </c>
      <c r="J2878" s="1" t="str">
        <f t="shared" si="479"/>
        <v>Fluid (lake)</v>
      </c>
      <c r="K2878" s="1" t="str">
        <f t="shared" si="480"/>
        <v>Untreated Water</v>
      </c>
      <c r="L2878">
        <v>45</v>
      </c>
      <c r="M2878" t="s">
        <v>83</v>
      </c>
      <c r="N2878">
        <v>838</v>
      </c>
      <c r="O2878">
        <v>40</v>
      </c>
      <c r="P2878">
        <v>5.6</v>
      </c>
      <c r="Q2878">
        <v>2.5000000000000001E-2</v>
      </c>
      <c r="R2878">
        <v>3.5</v>
      </c>
      <c r="S2878">
        <v>1</v>
      </c>
      <c r="T2878">
        <v>10</v>
      </c>
    </row>
    <row r="2879" spans="1:20" hidden="1" x14ac:dyDescent="0.3">
      <c r="A2879" t="s">
        <v>11078</v>
      </c>
      <c r="B2879" t="s">
        <v>11079</v>
      </c>
      <c r="C2879" s="1" t="str">
        <f t="shared" si="481"/>
        <v>21:0699</v>
      </c>
      <c r="D2879" s="1" t="str">
        <f t="shared" si="478"/>
        <v>21:0211</v>
      </c>
      <c r="E2879" t="s">
        <v>11080</v>
      </c>
      <c r="F2879" t="s">
        <v>11081</v>
      </c>
      <c r="H2879">
        <v>49.040167400000001</v>
      </c>
      <c r="I2879">
        <v>-92.550999899999994</v>
      </c>
      <c r="J2879" s="1" t="str">
        <f t="shared" si="479"/>
        <v>Fluid (lake)</v>
      </c>
      <c r="K2879" s="1" t="str">
        <f t="shared" si="480"/>
        <v>Untreated Water</v>
      </c>
      <c r="L2879">
        <v>45</v>
      </c>
      <c r="M2879" t="s">
        <v>88</v>
      </c>
      <c r="N2879">
        <v>839</v>
      </c>
      <c r="O2879">
        <v>30</v>
      </c>
      <c r="P2879">
        <v>5.4</v>
      </c>
      <c r="Q2879">
        <v>2.5000000000000001E-2</v>
      </c>
      <c r="R2879">
        <v>1.5</v>
      </c>
      <c r="S2879">
        <v>0.9</v>
      </c>
      <c r="T2879">
        <v>4</v>
      </c>
    </row>
    <row r="2880" spans="1:20" hidden="1" x14ac:dyDescent="0.3">
      <c r="A2880" t="s">
        <v>11082</v>
      </c>
      <c r="B2880" t="s">
        <v>11083</v>
      </c>
      <c r="C2880" s="1" t="str">
        <f t="shared" si="481"/>
        <v>21:0699</v>
      </c>
      <c r="D2880" s="1" t="str">
        <f t="shared" si="478"/>
        <v>21:0211</v>
      </c>
      <c r="E2880" t="s">
        <v>11084</v>
      </c>
      <c r="F2880" t="s">
        <v>11085</v>
      </c>
      <c r="H2880">
        <v>49.051523600000003</v>
      </c>
      <c r="I2880">
        <v>-92.635164700000004</v>
      </c>
      <c r="J2880" s="1" t="str">
        <f t="shared" si="479"/>
        <v>Fluid (lake)</v>
      </c>
      <c r="K2880" s="1" t="str">
        <f t="shared" si="480"/>
        <v>Untreated Water</v>
      </c>
      <c r="L2880">
        <v>45</v>
      </c>
      <c r="M2880" t="s">
        <v>93</v>
      </c>
      <c r="N2880">
        <v>840</v>
      </c>
      <c r="O2880">
        <v>30</v>
      </c>
      <c r="P2880">
        <v>5.4</v>
      </c>
      <c r="Q2880">
        <v>2.5000000000000001E-2</v>
      </c>
      <c r="R2880">
        <v>2.5</v>
      </c>
      <c r="S2880">
        <v>1</v>
      </c>
      <c r="T2880">
        <v>8</v>
      </c>
    </row>
    <row r="2881" spans="1:20" hidden="1" x14ac:dyDescent="0.3">
      <c r="A2881" t="s">
        <v>11086</v>
      </c>
      <c r="B2881" t="s">
        <v>11087</v>
      </c>
      <c r="C2881" s="1" t="str">
        <f t="shared" si="481"/>
        <v>21:0699</v>
      </c>
      <c r="D2881" s="1" t="str">
        <f t="shared" si="478"/>
        <v>21:0211</v>
      </c>
      <c r="E2881" t="s">
        <v>11088</v>
      </c>
      <c r="F2881" t="s">
        <v>11089</v>
      </c>
      <c r="H2881">
        <v>49.0352745</v>
      </c>
      <c r="I2881">
        <v>-92.669508399999998</v>
      </c>
      <c r="J2881" s="1" t="str">
        <f t="shared" si="479"/>
        <v>Fluid (lake)</v>
      </c>
      <c r="K2881" s="1" t="str">
        <f t="shared" si="480"/>
        <v>Untreated Water</v>
      </c>
      <c r="L2881">
        <v>45</v>
      </c>
      <c r="M2881" t="s">
        <v>98</v>
      </c>
      <c r="N2881">
        <v>841</v>
      </c>
      <c r="O2881">
        <v>30</v>
      </c>
      <c r="P2881">
        <v>5.5</v>
      </c>
      <c r="Q2881">
        <v>2.5000000000000001E-2</v>
      </c>
      <c r="R2881">
        <v>3</v>
      </c>
      <c r="S2881">
        <v>1.1000000000000001</v>
      </c>
      <c r="T2881">
        <v>6</v>
      </c>
    </row>
    <row r="2882" spans="1:20" hidden="1" x14ac:dyDescent="0.3">
      <c r="A2882" t="s">
        <v>11090</v>
      </c>
      <c r="B2882" t="s">
        <v>11091</v>
      </c>
      <c r="C2882" s="1" t="str">
        <f t="shared" si="481"/>
        <v>21:0699</v>
      </c>
      <c r="D2882" s="1" t="str">
        <f t="shared" si="478"/>
        <v>21:0211</v>
      </c>
      <c r="E2882" t="s">
        <v>11092</v>
      </c>
      <c r="F2882" t="s">
        <v>11093</v>
      </c>
      <c r="H2882">
        <v>49.045882200000001</v>
      </c>
      <c r="I2882">
        <v>-92.705891699999995</v>
      </c>
      <c r="J2882" s="1" t="str">
        <f t="shared" si="479"/>
        <v>Fluid (lake)</v>
      </c>
      <c r="K2882" s="1" t="str">
        <f t="shared" si="480"/>
        <v>Untreated Water</v>
      </c>
      <c r="L2882">
        <v>45</v>
      </c>
      <c r="M2882" t="s">
        <v>103</v>
      </c>
      <c r="N2882">
        <v>842</v>
      </c>
      <c r="O2882">
        <v>30</v>
      </c>
      <c r="P2882">
        <v>5.5</v>
      </c>
      <c r="Q2882">
        <v>2.5000000000000001E-2</v>
      </c>
      <c r="R2882">
        <v>2.4</v>
      </c>
      <c r="S2882">
        <v>1.4</v>
      </c>
      <c r="T2882">
        <v>7</v>
      </c>
    </row>
    <row r="2883" spans="1:20" hidden="1" x14ac:dyDescent="0.3">
      <c r="A2883" t="s">
        <v>11094</v>
      </c>
      <c r="B2883" t="s">
        <v>11095</v>
      </c>
      <c r="C2883" s="1" t="str">
        <f t="shared" si="481"/>
        <v>21:0699</v>
      </c>
      <c r="D2883" s="1" t="str">
        <f t="shared" si="478"/>
        <v>21:0211</v>
      </c>
      <c r="E2883" t="s">
        <v>11096</v>
      </c>
      <c r="F2883" t="s">
        <v>11097</v>
      </c>
      <c r="H2883">
        <v>49.043719199999998</v>
      </c>
      <c r="I2883">
        <v>-92.770887200000004</v>
      </c>
      <c r="J2883" s="1" t="str">
        <f t="shared" si="479"/>
        <v>Fluid (lake)</v>
      </c>
      <c r="K2883" s="1" t="str">
        <f t="shared" si="480"/>
        <v>Untreated Water</v>
      </c>
      <c r="L2883">
        <v>45</v>
      </c>
      <c r="M2883" t="s">
        <v>108</v>
      </c>
      <c r="N2883">
        <v>843</v>
      </c>
      <c r="O2883">
        <v>30</v>
      </c>
      <c r="P2883">
        <v>5.5</v>
      </c>
      <c r="Q2883">
        <v>2.5000000000000001E-2</v>
      </c>
      <c r="R2883">
        <v>2.7</v>
      </c>
      <c r="S2883">
        <v>1.1000000000000001</v>
      </c>
      <c r="T2883">
        <v>7</v>
      </c>
    </row>
    <row r="2884" spans="1:20" hidden="1" x14ac:dyDescent="0.3">
      <c r="A2884" t="s">
        <v>11098</v>
      </c>
      <c r="B2884" t="s">
        <v>11099</v>
      </c>
      <c r="C2884" s="1" t="str">
        <f t="shared" si="481"/>
        <v>21:0699</v>
      </c>
      <c r="D2884" s="1" t="str">
        <f t="shared" si="478"/>
        <v>21:0211</v>
      </c>
      <c r="E2884" t="s">
        <v>11100</v>
      </c>
      <c r="F2884" t="s">
        <v>11101</v>
      </c>
      <c r="H2884">
        <v>49.055128000000003</v>
      </c>
      <c r="I2884">
        <v>-92.796347299999994</v>
      </c>
      <c r="J2884" s="1" t="str">
        <f t="shared" si="479"/>
        <v>Fluid (lake)</v>
      </c>
      <c r="K2884" s="1" t="str">
        <f t="shared" si="480"/>
        <v>Untreated Water</v>
      </c>
      <c r="L2884">
        <v>45</v>
      </c>
      <c r="M2884" t="s">
        <v>113</v>
      </c>
      <c r="N2884">
        <v>844</v>
      </c>
      <c r="O2884">
        <v>30</v>
      </c>
      <c r="P2884">
        <v>5.5</v>
      </c>
      <c r="Q2884">
        <v>2.5000000000000001E-2</v>
      </c>
      <c r="R2884">
        <v>2.4</v>
      </c>
      <c r="S2884">
        <v>1.2</v>
      </c>
      <c r="T2884">
        <v>6</v>
      </c>
    </row>
    <row r="2885" spans="1:20" hidden="1" x14ac:dyDescent="0.3">
      <c r="A2885" t="s">
        <v>11102</v>
      </c>
      <c r="B2885" t="s">
        <v>11103</v>
      </c>
      <c r="C2885" s="1" t="str">
        <f t="shared" si="481"/>
        <v>21:0699</v>
      </c>
      <c r="D2885" s="1" t="str">
        <f t="shared" si="478"/>
        <v>21:0211</v>
      </c>
      <c r="E2885" t="s">
        <v>11104</v>
      </c>
      <c r="F2885" t="s">
        <v>11105</v>
      </c>
      <c r="H2885">
        <v>49.041688999999998</v>
      </c>
      <c r="I2885">
        <v>-92.818500799999995</v>
      </c>
      <c r="J2885" s="1" t="str">
        <f t="shared" si="479"/>
        <v>Fluid (lake)</v>
      </c>
      <c r="K2885" s="1" t="str">
        <f t="shared" si="480"/>
        <v>Untreated Water</v>
      </c>
      <c r="L2885">
        <v>46</v>
      </c>
      <c r="M2885" t="s">
        <v>24</v>
      </c>
      <c r="N2885">
        <v>845</v>
      </c>
      <c r="O2885">
        <v>40</v>
      </c>
      <c r="P2885">
        <v>5.7</v>
      </c>
      <c r="Q2885">
        <v>2.5000000000000001E-2</v>
      </c>
      <c r="R2885">
        <v>3.5</v>
      </c>
      <c r="S2885">
        <v>1.6</v>
      </c>
      <c r="T2885">
        <v>13</v>
      </c>
    </row>
    <row r="2886" spans="1:20" hidden="1" x14ac:dyDescent="0.3">
      <c r="A2886" t="s">
        <v>11106</v>
      </c>
      <c r="B2886" t="s">
        <v>11107</v>
      </c>
      <c r="C2886" s="1" t="str">
        <f t="shared" si="481"/>
        <v>21:0699</v>
      </c>
      <c r="D2886" s="1" t="str">
        <f t="shared" si="478"/>
        <v>21:0211</v>
      </c>
      <c r="E2886" t="s">
        <v>11104</v>
      </c>
      <c r="F2886" t="s">
        <v>11108</v>
      </c>
      <c r="H2886">
        <v>49.041688999999998</v>
      </c>
      <c r="I2886">
        <v>-92.818500799999995</v>
      </c>
      <c r="J2886" s="1" t="str">
        <f t="shared" si="479"/>
        <v>Fluid (lake)</v>
      </c>
      <c r="K2886" s="1" t="str">
        <f t="shared" si="480"/>
        <v>Untreated Water</v>
      </c>
      <c r="L2886">
        <v>46</v>
      </c>
      <c r="M2886" t="s">
        <v>28</v>
      </c>
      <c r="N2886">
        <v>846</v>
      </c>
      <c r="O2886">
        <v>40</v>
      </c>
      <c r="P2886">
        <v>5.7</v>
      </c>
      <c r="Q2886">
        <v>2.5000000000000001E-2</v>
      </c>
      <c r="R2886">
        <v>3.4</v>
      </c>
      <c r="S2886">
        <v>1.6</v>
      </c>
      <c r="T2886">
        <v>13</v>
      </c>
    </row>
    <row r="2887" spans="1:20" hidden="1" x14ac:dyDescent="0.3">
      <c r="A2887" t="s">
        <v>11109</v>
      </c>
      <c r="B2887" t="s">
        <v>11110</v>
      </c>
      <c r="C2887" s="1" t="str">
        <f t="shared" si="481"/>
        <v>21:0699</v>
      </c>
      <c r="D2887" s="1" t="str">
        <f t="shared" si="478"/>
        <v>21:0211</v>
      </c>
      <c r="E2887" t="s">
        <v>11111</v>
      </c>
      <c r="F2887" t="s">
        <v>11112</v>
      </c>
      <c r="H2887">
        <v>49.047720599999998</v>
      </c>
      <c r="I2887">
        <v>-92.905214700000002</v>
      </c>
      <c r="J2887" s="1" t="str">
        <f t="shared" si="479"/>
        <v>Fluid (lake)</v>
      </c>
      <c r="K2887" s="1" t="str">
        <f t="shared" si="480"/>
        <v>Untreated Water</v>
      </c>
      <c r="L2887">
        <v>46</v>
      </c>
      <c r="M2887" t="s">
        <v>33</v>
      </c>
      <c r="N2887">
        <v>847</v>
      </c>
      <c r="O2887">
        <v>40</v>
      </c>
      <c r="P2887">
        <v>5.7</v>
      </c>
      <c r="Q2887">
        <v>2.5000000000000001E-2</v>
      </c>
      <c r="R2887">
        <v>5.7</v>
      </c>
      <c r="S2887">
        <v>1.1000000000000001</v>
      </c>
      <c r="T2887">
        <v>14</v>
      </c>
    </row>
    <row r="2888" spans="1:20" hidden="1" x14ac:dyDescent="0.3">
      <c r="A2888" t="s">
        <v>11113</v>
      </c>
      <c r="B2888" t="s">
        <v>11114</v>
      </c>
      <c r="C2888" s="1" t="str">
        <f t="shared" si="481"/>
        <v>21:0699</v>
      </c>
      <c r="D2888" s="1" t="str">
        <f t="shared" si="478"/>
        <v>21:0211</v>
      </c>
      <c r="E2888" t="s">
        <v>11115</v>
      </c>
      <c r="F2888" t="s">
        <v>11116</v>
      </c>
      <c r="H2888">
        <v>49.0401387</v>
      </c>
      <c r="I2888">
        <v>-92.9803213</v>
      </c>
      <c r="J2888" s="1" t="str">
        <f t="shared" si="479"/>
        <v>Fluid (lake)</v>
      </c>
      <c r="K2888" s="1" t="str">
        <f t="shared" si="480"/>
        <v>Untreated Water</v>
      </c>
      <c r="L2888">
        <v>46</v>
      </c>
      <c r="M2888" t="s">
        <v>38</v>
      </c>
      <c r="N2888">
        <v>848</v>
      </c>
      <c r="O2888">
        <v>30</v>
      </c>
      <c r="P2888">
        <v>5.8</v>
      </c>
      <c r="Q2888">
        <v>2.5000000000000001E-2</v>
      </c>
      <c r="R2888">
        <v>12</v>
      </c>
      <c r="S2888">
        <v>1.2</v>
      </c>
      <c r="T2888">
        <v>28</v>
      </c>
    </row>
    <row r="2889" spans="1:20" hidden="1" x14ac:dyDescent="0.3">
      <c r="A2889" t="s">
        <v>11117</v>
      </c>
      <c r="B2889" t="s">
        <v>11118</v>
      </c>
      <c r="C2889" s="1" t="str">
        <f t="shared" si="481"/>
        <v>21:0699</v>
      </c>
      <c r="D2889" s="1" t="str">
        <f t="shared" si="478"/>
        <v>21:0211</v>
      </c>
      <c r="E2889" t="s">
        <v>11119</v>
      </c>
      <c r="F2889" t="s">
        <v>11120</v>
      </c>
      <c r="H2889">
        <v>49.071408099999999</v>
      </c>
      <c r="I2889">
        <v>-92.897337899999997</v>
      </c>
      <c r="J2889" s="1" t="str">
        <f t="shared" si="479"/>
        <v>Fluid (lake)</v>
      </c>
      <c r="K2889" s="1" t="str">
        <f t="shared" si="480"/>
        <v>Untreated Water</v>
      </c>
      <c r="L2889">
        <v>46</v>
      </c>
      <c r="M2889" t="s">
        <v>43</v>
      </c>
      <c r="N2889">
        <v>849</v>
      </c>
      <c r="O2889">
        <v>30</v>
      </c>
      <c r="P2889">
        <v>5.4</v>
      </c>
      <c r="Q2889">
        <v>2.5000000000000001E-2</v>
      </c>
      <c r="R2889">
        <v>2</v>
      </c>
      <c r="S2889">
        <v>0.9</v>
      </c>
      <c r="T2889">
        <v>5</v>
      </c>
    </row>
    <row r="2890" spans="1:20" hidden="1" x14ac:dyDescent="0.3">
      <c r="A2890" t="s">
        <v>11121</v>
      </c>
      <c r="B2890" t="s">
        <v>11122</v>
      </c>
      <c r="C2890" s="1" t="str">
        <f t="shared" si="481"/>
        <v>21:0699</v>
      </c>
      <c r="D2890" s="1" t="str">
        <f t="shared" si="478"/>
        <v>21:0211</v>
      </c>
      <c r="E2890" t="s">
        <v>11123</v>
      </c>
      <c r="F2890" t="s">
        <v>11124</v>
      </c>
      <c r="H2890">
        <v>49.055394900000003</v>
      </c>
      <c r="I2890">
        <v>-92.854420599999997</v>
      </c>
      <c r="J2890" s="1" t="str">
        <f t="shared" si="479"/>
        <v>Fluid (lake)</v>
      </c>
      <c r="K2890" s="1" t="str">
        <f t="shared" si="480"/>
        <v>Untreated Water</v>
      </c>
      <c r="L2890">
        <v>46</v>
      </c>
      <c r="M2890" t="s">
        <v>53</v>
      </c>
      <c r="N2890">
        <v>850</v>
      </c>
      <c r="O2890">
        <v>30</v>
      </c>
      <c r="P2890">
        <v>5.2</v>
      </c>
      <c r="Q2890">
        <v>2.5000000000000001E-2</v>
      </c>
      <c r="R2890">
        <v>1.4</v>
      </c>
      <c r="S2890">
        <v>0.9</v>
      </c>
      <c r="T2890">
        <v>3</v>
      </c>
    </row>
    <row r="2891" spans="1:20" hidden="1" x14ac:dyDescent="0.3">
      <c r="A2891" t="s">
        <v>11125</v>
      </c>
      <c r="B2891" t="s">
        <v>11126</v>
      </c>
      <c r="C2891" s="1" t="str">
        <f t="shared" si="481"/>
        <v>21:0699</v>
      </c>
      <c r="D2891" s="1" t="str">
        <f t="shared" si="478"/>
        <v>21:0211</v>
      </c>
      <c r="E2891" t="s">
        <v>11127</v>
      </c>
      <c r="F2891" t="s">
        <v>11128</v>
      </c>
      <c r="H2891">
        <v>49.071128299999998</v>
      </c>
      <c r="I2891">
        <v>-92.816367200000002</v>
      </c>
      <c r="J2891" s="1" t="str">
        <f t="shared" si="479"/>
        <v>Fluid (lake)</v>
      </c>
      <c r="K2891" s="1" t="str">
        <f t="shared" si="480"/>
        <v>Untreated Water</v>
      </c>
      <c r="L2891">
        <v>46</v>
      </c>
      <c r="M2891" t="s">
        <v>58</v>
      </c>
      <c r="N2891">
        <v>851</v>
      </c>
      <c r="O2891">
        <v>30</v>
      </c>
      <c r="P2891">
        <v>5.5</v>
      </c>
      <c r="Q2891">
        <v>2.5000000000000001E-2</v>
      </c>
      <c r="R2891">
        <v>2.2999999999999998</v>
      </c>
      <c r="S2891">
        <v>1</v>
      </c>
      <c r="T2891">
        <v>6</v>
      </c>
    </row>
    <row r="2892" spans="1:20" hidden="1" x14ac:dyDescent="0.3">
      <c r="A2892" t="s">
        <v>11129</v>
      </c>
      <c r="B2892" t="s">
        <v>11130</v>
      </c>
      <c r="C2892" s="1" t="str">
        <f t="shared" si="481"/>
        <v>21:0699</v>
      </c>
      <c r="D2892" s="1" t="str">
        <f t="shared" si="478"/>
        <v>21:0211</v>
      </c>
      <c r="E2892" t="s">
        <v>11131</v>
      </c>
      <c r="F2892" t="s">
        <v>11132</v>
      </c>
      <c r="H2892">
        <v>49.084196900000002</v>
      </c>
      <c r="I2892">
        <v>-92.782972200000003</v>
      </c>
      <c r="J2892" s="1" t="str">
        <f t="shared" si="479"/>
        <v>Fluid (lake)</v>
      </c>
      <c r="K2892" s="1" t="str">
        <f t="shared" si="480"/>
        <v>Untreated Water</v>
      </c>
      <c r="L2892">
        <v>46</v>
      </c>
      <c r="M2892" t="s">
        <v>63</v>
      </c>
      <c r="N2892">
        <v>852</v>
      </c>
      <c r="O2892">
        <v>30</v>
      </c>
      <c r="P2892">
        <v>5.6</v>
      </c>
      <c r="Q2892">
        <v>2.5000000000000001E-2</v>
      </c>
      <c r="R2892">
        <v>2.5</v>
      </c>
      <c r="S2892">
        <v>1.2</v>
      </c>
      <c r="T2892">
        <v>7</v>
      </c>
    </row>
    <row r="2893" spans="1:20" hidden="1" x14ac:dyDescent="0.3">
      <c r="A2893" t="s">
        <v>11133</v>
      </c>
      <c r="B2893" t="s">
        <v>11134</v>
      </c>
      <c r="C2893" s="1" t="str">
        <f t="shared" si="481"/>
        <v>21:0699</v>
      </c>
      <c r="D2893" s="1" t="str">
        <f t="shared" si="478"/>
        <v>21:0211</v>
      </c>
      <c r="E2893" t="s">
        <v>11135</v>
      </c>
      <c r="F2893" t="s">
        <v>11136</v>
      </c>
      <c r="H2893">
        <v>49.088392800000001</v>
      </c>
      <c r="I2893">
        <v>-92.712887300000006</v>
      </c>
      <c r="J2893" s="1" t="str">
        <f t="shared" si="479"/>
        <v>Fluid (lake)</v>
      </c>
      <c r="K2893" s="1" t="str">
        <f t="shared" si="480"/>
        <v>Untreated Water</v>
      </c>
      <c r="L2893">
        <v>46</v>
      </c>
      <c r="M2893" t="s">
        <v>68</v>
      </c>
      <c r="N2893">
        <v>853</v>
      </c>
      <c r="O2893">
        <v>40</v>
      </c>
      <c r="P2893">
        <v>5.6</v>
      </c>
      <c r="Q2893">
        <v>2.5000000000000001E-2</v>
      </c>
      <c r="R2893">
        <v>2.5</v>
      </c>
      <c r="S2893">
        <v>1.1000000000000001</v>
      </c>
      <c r="T2893">
        <v>9</v>
      </c>
    </row>
    <row r="2894" spans="1:20" hidden="1" x14ac:dyDescent="0.3">
      <c r="A2894" t="s">
        <v>11137</v>
      </c>
      <c r="B2894" t="s">
        <v>11138</v>
      </c>
      <c r="C2894" s="1" t="str">
        <f t="shared" si="481"/>
        <v>21:0699</v>
      </c>
      <c r="D2894" s="1" t="str">
        <f t="shared" si="478"/>
        <v>21:0211</v>
      </c>
      <c r="E2894" t="s">
        <v>11139</v>
      </c>
      <c r="F2894" t="s">
        <v>11140</v>
      </c>
      <c r="H2894">
        <v>49.069847799999998</v>
      </c>
      <c r="I2894">
        <v>-92.669839600000003</v>
      </c>
      <c r="J2894" s="1" t="str">
        <f t="shared" si="479"/>
        <v>Fluid (lake)</v>
      </c>
      <c r="K2894" s="1" t="str">
        <f t="shared" si="480"/>
        <v>Untreated Water</v>
      </c>
      <c r="L2894">
        <v>46</v>
      </c>
      <c r="M2894" t="s">
        <v>73</v>
      </c>
      <c r="N2894">
        <v>854</v>
      </c>
      <c r="O2894">
        <v>40</v>
      </c>
      <c r="P2894">
        <v>5.5</v>
      </c>
      <c r="Q2894">
        <v>2.5000000000000001E-2</v>
      </c>
      <c r="R2894">
        <v>2.2000000000000002</v>
      </c>
      <c r="S2894">
        <v>0.9</v>
      </c>
      <c r="T2894">
        <v>5</v>
      </c>
    </row>
    <row r="2895" spans="1:20" hidden="1" x14ac:dyDescent="0.3">
      <c r="A2895" t="s">
        <v>11141</v>
      </c>
      <c r="B2895" t="s">
        <v>11142</v>
      </c>
      <c r="C2895" s="1" t="str">
        <f t="shared" si="481"/>
        <v>21:0699</v>
      </c>
      <c r="D2895" s="1" t="str">
        <f t="shared" si="478"/>
        <v>21:0211</v>
      </c>
      <c r="E2895" t="s">
        <v>11143</v>
      </c>
      <c r="F2895" t="s">
        <v>11144</v>
      </c>
      <c r="H2895">
        <v>49.0819543</v>
      </c>
      <c r="I2895">
        <v>-92.598666199999997</v>
      </c>
      <c r="J2895" s="1" t="str">
        <f t="shared" si="479"/>
        <v>Fluid (lake)</v>
      </c>
      <c r="K2895" s="1" t="str">
        <f t="shared" si="480"/>
        <v>Untreated Water</v>
      </c>
      <c r="L2895">
        <v>46</v>
      </c>
      <c r="M2895" t="s">
        <v>78</v>
      </c>
      <c r="N2895">
        <v>855</v>
      </c>
      <c r="O2895">
        <v>30</v>
      </c>
      <c r="P2895">
        <v>5.5</v>
      </c>
      <c r="Q2895">
        <v>2.5000000000000001E-2</v>
      </c>
      <c r="R2895">
        <v>2.4</v>
      </c>
      <c r="S2895">
        <v>0.8</v>
      </c>
      <c r="T2895">
        <v>5</v>
      </c>
    </row>
    <row r="2896" spans="1:20" hidden="1" x14ac:dyDescent="0.3">
      <c r="A2896" t="s">
        <v>11145</v>
      </c>
      <c r="B2896" t="s">
        <v>11146</v>
      </c>
      <c r="C2896" s="1" t="str">
        <f t="shared" si="481"/>
        <v>21:0699</v>
      </c>
      <c r="D2896" s="1" t="str">
        <f t="shared" si="478"/>
        <v>21:0211</v>
      </c>
      <c r="E2896" t="s">
        <v>11147</v>
      </c>
      <c r="F2896" t="s">
        <v>11148</v>
      </c>
      <c r="H2896">
        <v>49.068083399999999</v>
      </c>
      <c r="I2896">
        <v>-92.5517684</v>
      </c>
      <c r="J2896" s="1" t="str">
        <f t="shared" si="479"/>
        <v>Fluid (lake)</v>
      </c>
      <c r="K2896" s="1" t="str">
        <f t="shared" si="480"/>
        <v>Untreated Water</v>
      </c>
      <c r="L2896">
        <v>46</v>
      </c>
      <c r="M2896" t="s">
        <v>83</v>
      </c>
      <c r="N2896">
        <v>856</v>
      </c>
      <c r="O2896">
        <v>30</v>
      </c>
      <c r="P2896">
        <v>5.5</v>
      </c>
      <c r="Q2896">
        <v>2.5000000000000001E-2</v>
      </c>
      <c r="R2896">
        <v>2.2999999999999998</v>
      </c>
      <c r="S2896">
        <v>0.7</v>
      </c>
      <c r="T2896">
        <v>4</v>
      </c>
    </row>
    <row r="2897" spans="1:20" hidden="1" x14ac:dyDescent="0.3">
      <c r="A2897" t="s">
        <v>11149</v>
      </c>
      <c r="B2897" t="s">
        <v>11150</v>
      </c>
      <c r="C2897" s="1" t="str">
        <f t="shared" si="481"/>
        <v>21:0699</v>
      </c>
      <c r="D2897" s="1" t="str">
        <f t="shared" si="478"/>
        <v>21:0211</v>
      </c>
      <c r="E2897" t="s">
        <v>11151</v>
      </c>
      <c r="F2897" t="s">
        <v>11152</v>
      </c>
      <c r="H2897">
        <v>49.0899474</v>
      </c>
      <c r="I2897">
        <v>-92.531100800000004</v>
      </c>
      <c r="J2897" s="1" t="str">
        <f t="shared" si="479"/>
        <v>Fluid (lake)</v>
      </c>
      <c r="K2897" s="1" t="str">
        <f t="shared" si="480"/>
        <v>Untreated Water</v>
      </c>
      <c r="L2897">
        <v>46</v>
      </c>
      <c r="M2897" t="s">
        <v>88</v>
      </c>
      <c r="N2897">
        <v>857</v>
      </c>
      <c r="O2897">
        <v>30</v>
      </c>
      <c r="P2897">
        <v>5.5</v>
      </c>
      <c r="Q2897">
        <v>2.5000000000000001E-2</v>
      </c>
      <c r="R2897">
        <v>2.2000000000000002</v>
      </c>
      <c r="S2897">
        <v>0.7</v>
      </c>
      <c r="T2897">
        <v>5</v>
      </c>
    </row>
    <row r="2898" spans="1:20" hidden="1" x14ac:dyDescent="0.3">
      <c r="A2898" t="s">
        <v>11153</v>
      </c>
      <c r="B2898" t="s">
        <v>11154</v>
      </c>
      <c r="C2898" s="1" t="str">
        <f t="shared" si="481"/>
        <v>21:0699</v>
      </c>
      <c r="D2898" s="1" t="str">
        <f t="shared" si="478"/>
        <v>21:0211</v>
      </c>
      <c r="E2898" t="s">
        <v>11155</v>
      </c>
      <c r="F2898" t="s">
        <v>11156</v>
      </c>
      <c r="H2898">
        <v>49.093244200000001</v>
      </c>
      <c r="I2898">
        <v>-92.491006900000002</v>
      </c>
      <c r="J2898" s="1" t="str">
        <f t="shared" si="479"/>
        <v>Fluid (lake)</v>
      </c>
      <c r="K2898" s="1" t="str">
        <f t="shared" si="480"/>
        <v>Untreated Water</v>
      </c>
      <c r="L2898">
        <v>46</v>
      </c>
      <c r="M2898" t="s">
        <v>93</v>
      </c>
      <c r="N2898">
        <v>858</v>
      </c>
      <c r="O2898">
        <v>30</v>
      </c>
      <c r="P2898">
        <v>5.5</v>
      </c>
      <c r="Q2898">
        <v>2.5000000000000001E-2</v>
      </c>
      <c r="R2898">
        <v>2.2000000000000002</v>
      </c>
      <c r="S2898">
        <v>0.8</v>
      </c>
      <c r="T2898">
        <v>4</v>
      </c>
    </row>
    <row r="2899" spans="1:20" hidden="1" x14ac:dyDescent="0.3">
      <c r="A2899" t="s">
        <v>11157</v>
      </c>
      <c r="B2899" t="s">
        <v>11158</v>
      </c>
      <c r="C2899" s="1" t="str">
        <f t="shared" si="481"/>
        <v>21:0699</v>
      </c>
      <c r="D2899" s="1" t="str">
        <f t="shared" si="478"/>
        <v>21:0211</v>
      </c>
      <c r="E2899" t="s">
        <v>11159</v>
      </c>
      <c r="F2899" t="s">
        <v>11160</v>
      </c>
      <c r="H2899">
        <v>49.103077800000001</v>
      </c>
      <c r="I2899">
        <v>-92.451600799999994</v>
      </c>
      <c r="J2899" s="1" t="str">
        <f t="shared" si="479"/>
        <v>Fluid (lake)</v>
      </c>
      <c r="K2899" s="1" t="str">
        <f t="shared" si="480"/>
        <v>Untreated Water</v>
      </c>
      <c r="L2899">
        <v>46</v>
      </c>
      <c r="M2899" t="s">
        <v>98</v>
      </c>
      <c r="N2899">
        <v>859</v>
      </c>
      <c r="O2899">
        <v>30</v>
      </c>
      <c r="P2899">
        <v>5.6</v>
      </c>
      <c r="Q2899">
        <v>2.5000000000000001E-2</v>
      </c>
      <c r="R2899">
        <v>3.4</v>
      </c>
      <c r="S2899">
        <v>0.8</v>
      </c>
      <c r="T2899">
        <v>10</v>
      </c>
    </row>
    <row r="2900" spans="1:20" hidden="1" x14ac:dyDescent="0.3">
      <c r="A2900" t="s">
        <v>11161</v>
      </c>
      <c r="B2900" t="s">
        <v>11162</v>
      </c>
      <c r="C2900" s="1" t="str">
        <f t="shared" si="481"/>
        <v>21:0699</v>
      </c>
      <c r="D2900" s="1" t="str">
        <f t="shared" si="478"/>
        <v>21:0211</v>
      </c>
      <c r="E2900" t="s">
        <v>11163</v>
      </c>
      <c r="F2900" t="s">
        <v>11164</v>
      </c>
      <c r="H2900">
        <v>49.065100299999997</v>
      </c>
      <c r="I2900">
        <v>-92.376814999999993</v>
      </c>
      <c r="J2900" s="1" t="str">
        <f t="shared" si="479"/>
        <v>Fluid (lake)</v>
      </c>
      <c r="K2900" s="1" t="str">
        <f t="shared" si="480"/>
        <v>Untreated Water</v>
      </c>
      <c r="L2900">
        <v>46</v>
      </c>
      <c r="M2900" t="s">
        <v>103</v>
      </c>
      <c r="N2900">
        <v>860</v>
      </c>
      <c r="O2900">
        <v>30</v>
      </c>
      <c r="P2900">
        <v>5.7</v>
      </c>
      <c r="Q2900">
        <v>2.5000000000000001E-2</v>
      </c>
      <c r="R2900">
        <v>4.3</v>
      </c>
      <c r="S2900">
        <v>1.3</v>
      </c>
      <c r="T2900">
        <v>17</v>
      </c>
    </row>
    <row r="2901" spans="1:20" hidden="1" x14ac:dyDescent="0.3">
      <c r="A2901" t="s">
        <v>11165</v>
      </c>
      <c r="B2901" t="s">
        <v>11166</v>
      </c>
      <c r="C2901" s="1" t="str">
        <f t="shared" si="481"/>
        <v>21:0699</v>
      </c>
      <c r="D2901" s="1" t="str">
        <f>HYPERLINK("https://geochem.nrcan.gc.ca/cdogs/content/svy/svy_e.htm", "")</f>
        <v/>
      </c>
      <c r="G2901" s="1" t="str">
        <f>HYPERLINK("https://geochem.nrcan.gc.ca/cdogs/content/cr_/cr_00082_e.htm", "82")</f>
        <v>82</v>
      </c>
      <c r="J2901" t="s">
        <v>46</v>
      </c>
      <c r="K2901" t="s">
        <v>47</v>
      </c>
      <c r="L2901">
        <v>46</v>
      </c>
      <c r="M2901" t="s">
        <v>48</v>
      </c>
      <c r="N2901">
        <v>861</v>
      </c>
      <c r="O2901">
        <v>110</v>
      </c>
      <c r="P2901">
        <v>6.1</v>
      </c>
      <c r="Q2901">
        <v>0.43</v>
      </c>
      <c r="R2901">
        <v>17.5</v>
      </c>
      <c r="S2901">
        <v>2.2999999999999998</v>
      </c>
      <c r="T2901">
        <v>39</v>
      </c>
    </row>
    <row r="2902" spans="1:20" hidden="1" x14ac:dyDescent="0.3">
      <c r="A2902" t="s">
        <v>11167</v>
      </c>
      <c r="B2902" t="s">
        <v>11168</v>
      </c>
      <c r="C2902" s="1" t="str">
        <f t="shared" si="481"/>
        <v>21:0699</v>
      </c>
      <c r="D2902" s="1" t="str">
        <f t="shared" ref="D2902:D2911" si="482">HYPERLINK("https://geochem.nrcan.gc.ca/cdogs/content/svy/svy210211_e.htm", "21:0211")</f>
        <v>21:0211</v>
      </c>
      <c r="E2902" t="s">
        <v>11169</v>
      </c>
      <c r="F2902" t="s">
        <v>11170</v>
      </c>
      <c r="H2902">
        <v>49.074261399999997</v>
      </c>
      <c r="I2902">
        <v>-92.275310099999999</v>
      </c>
      <c r="J2902" s="1" t="str">
        <f t="shared" ref="J2902:J2911" si="483">HYPERLINK("https://geochem.nrcan.gc.ca/cdogs/content/kwd/kwd020016_e.htm", "Fluid (lake)")</f>
        <v>Fluid (lake)</v>
      </c>
      <c r="K2902" s="1" t="str">
        <f t="shared" ref="K2902:K2911" si="484">HYPERLINK("https://geochem.nrcan.gc.ca/cdogs/content/kwd/kwd080007_e.htm", "Untreated Water")</f>
        <v>Untreated Water</v>
      </c>
      <c r="L2902">
        <v>46</v>
      </c>
      <c r="M2902" t="s">
        <v>108</v>
      </c>
      <c r="N2902">
        <v>862</v>
      </c>
      <c r="O2902">
        <v>40</v>
      </c>
      <c r="P2902">
        <v>5.5</v>
      </c>
      <c r="Q2902">
        <v>0.31</v>
      </c>
      <c r="R2902">
        <v>3</v>
      </c>
      <c r="S2902">
        <v>0.7</v>
      </c>
      <c r="T2902">
        <v>7</v>
      </c>
    </row>
    <row r="2903" spans="1:20" hidden="1" x14ac:dyDescent="0.3">
      <c r="A2903" t="s">
        <v>11171</v>
      </c>
      <c r="B2903" t="s">
        <v>11172</v>
      </c>
      <c r="C2903" s="1" t="str">
        <f t="shared" si="481"/>
        <v>21:0699</v>
      </c>
      <c r="D2903" s="1" t="str">
        <f t="shared" si="482"/>
        <v>21:0211</v>
      </c>
      <c r="E2903" t="s">
        <v>11173</v>
      </c>
      <c r="F2903" t="s">
        <v>11174</v>
      </c>
      <c r="H2903">
        <v>49.072364200000003</v>
      </c>
      <c r="I2903">
        <v>-92.204877999999994</v>
      </c>
      <c r="J2903" s="1" t="str">
        <f t="shared" si="483"/>
        <v>Fluid (lake)</v>
      </c>
      <c r="K2903" s="1" t="str">
        <f t="shared" si="484"/>
        <v>Untreated Water</v>
      </c>
      <c r="L2903">
        <v>46</v>
      </c>
      <c r="M2903" t="s">
        <v>113</v>
      </c>
      <c r="N2903">
        <v>863</v>
      </c>
      <c r="O2903">
        <v>50</v>
      </c>
      <c r="P2903">
        <v>5.5</v>
      </c>
      <c r="Q2903">
        <v>2.5000000000000001E-2</v>
      </c>
      <c r="R2903">
        <v>3</v>
      </c>
      <c r="S2903">
        <v>0.7</v>
      </c>
      <c r="T2903">
        <v>8</v>
      </c>
    </row>
    <row r="2904" spans="1:20" hidden="1" x14ac:dyDescent="0.3">
      <c r="A2904" t="s">
        <v>11175</v>
      </c>
      <c r="B2904" t="s">
        <v>11176</v>
      </c>
      <c r="C2904" s="1" t="str">
        <f t="shared" si="481"/>
        <v>21:0699</v>
      </c>
      <c r="D2904" s="1" t="str">
        <f t="shared" si="482"/>
        <v>21:0211</v>
      </c>
      <c r="E2904" t="s">
        <v>11177</v>
      </c>
      <c r="F2904" t="s">
        <v>11178</v>
      </c>
      <c r="H2904">
        <v>49.062354499999998</v>
      </c>
      <c r="I2904">
        <v>-92.136149200000006</v>
      </c>
      <c r="J2904" s="1" t="str">
        <f t="shared" si="483"/>
        <v>Fluid (lake)</v>
      </c>
      <c r="K2904" s="1" t="str">
        <f t="shared" si="484"/>
        <v>Untreated Water</v>
      </c>
      <c r="L2904">
        <v>47</v>
      </c>
      <c r="M2904" t="s">
        <v>33</v>
      </c>
      <c r="N2904">
        <v>864</v>
      </c>
      <c r="O2904">
        <v>40</v>
      </c>
      <c r="P2904">
        <v>5.4</v>
      </c>
      <c r="Q2904">
        <v>2.5000000000000001E-2</v>
      </c>
      <c r="R2904">
        <v>2.5</v>
      </c>
      <c r="S2904">
        <v>0.6</v>
      </c>
      <c r="T2904">
        <v>6</v>
      </c>
    </row>
    <row r="2905" spans="1:20" hidden="1" x14ac:dyDescent="0.3">
      <c r="A2905" t="s">
        <v>11179</v>
      </c>
      <c r="B2905" t="s">
        <v>11180</v>
      </c>
      <c r="C2905" s="1" t="str">
        <f t="shared" si="481"/>
        <v>21:0699</v>
      </c>
      <c r="D2905" s="1" t="str">
        <f t="shared" si="482"/>
        <v>21:0211</v>
      </c>
      <c r="E2905" t="s">
        <v>11181</v>
      </c>
      <c r="F2905" t="s">
        <v>11182</v>
      </c>
      <c r="H2905">
        <v>49.077719399999999</v>
      </c>
      <c r="I2905">
        <v>-92.071090100000006</v>
      </c>
      <c r="J2905" s="1" t="str">
        <f t="shared" si="483"/>
        <v>Fluid (lake)</v>
      </c>
      <c r="K2905" s="1" t="str">
        <f t="shared" si="484"/>
        <v>Untreated Water</v>
      </c>
      <c r="L2905">
        <v>47</v>
      </c>
      <c r="M2905" t="s">
        <v>24</v>
      </c>
      <c r="N2905">
        <v>865</v>
      </c>
      <c r="O2905">
        <v>40</v>
      </c>
      <c r="P2905">
        <v>5.4</v>
      </c>
      <c r="Q2905">
        <v>2.5000000000000001E-2</v>
      </c>
      <c r="R2905">
        <v>2.2999999999999998</v>
      </c>
      <c r="S2905">
        <v>0.5</v>
      </c>
      <c r="T2905">
        <v>7</v>
      </c>
    </row>
    <row r="2906" spans="1:20" hidden="1" x14ac:dyDescent="0.3">
      <c r="A2906" t="s">
        <v>11183</v>
      </c>
      <c r="B2906" t="s">
        <v>11184</v>
      </c>
      <c r="C2906" s="1" t="str">
        <f t="shared" si="481"/>
        <v>21:0699</v>
      </c>
      <c r="D2906" s="1" t="str">
        <f t="shared" si="482"/>
        <v>21:0211</v>
      </c>
      <c r="E2906" t="s">
        <v>11181</v>
      </c>
      <c r="F2906" t="s">
        <v>11185</v>
      </c>
      <c r="H2906">
        <v>49.077719399999999</v>
      </c>
      <c r="I2906">
        <v>-92.071090100000006</v>
      </c>
      <c r="J2906" s="1" t="str">
        <f t="shared" si="483"/>
        <v>Fluid (lake)</v>
      </c>
      <c r="K2906" s="1" t="str">
        <f t="shared" si="484"/>
        <v>Untreated Water</v>
      </c>
      <c r="L2906">
        <v>47</v>
      </c>
      <c r="M2906" t="s">
        <v>28</v>
      </c>
      <c r="N2906">
        <v>866</v>
      </c>
      <c r="O2906">
        <v>40</v>
      </c>
      <c r="P2906">
        <v>5.5</v>
      </c>
      <c r="Q2906">
        <v>2.5000000000000001E-2</v>
      </c>
      <c r="R2906">
        <v>2.2999999999999998</v>
      </c>
      <c r="S2906">
        <v>0.6</v>
      </c>
      <c r="T2906">
        <v>7</v>
      </c>
    </row>
    <row r="2907" spans="1:20" hidden="1" x14ac:dyDescent="0.3">
      <c r="A2907" t="s">
        <v>11186</v>
      </c>
      <c r="B2907" t="s">
        <v>11187</v>
      </c>
      <c r="C2907" s="1" t="str">
        <f t="shared" si="481"/>
        <v>21:0699</v>
      </c>
      <c r="D2907" s="1" t="str">
        <f t="shared" si="482"/>
        <v>21:0211</v>
      </c>
      <c r="E2907" t="s">
        <v>11188</v>
      </c>
      <c r="F2907" t="s">
        <v>11189</v>
      </c>
      <c r="H2907">
        <v>49.086076499999997</v>
      </c>
      <c r="I2907">
        <v>-92.006305999999995</v>
      </c>
      <c r="J2907" s="1" t="str">
        <f t="shared" si="483"/>
        <v>Fluid (lake)</v>
      </c>
      <c r="K2907" s="1" t="str">
        <f t="shared" si="484"/>
        <v>Untreated Water</v>
      </c>
      <c r="L2907">
        <v>47</v>
      </c>
      <c r="M2907" t="s">
        <v>38</v>
      </c>
      <c r="N2907">
        <v>867</v>
      </c>
      <c r="O2907">
        <v>30</v>
      </c>
      <c r="P2907">
        <v>5.4</v>
      </c>
      <c r="Q2907">
        <v>2.5000000000000001E-2</v>
      </c>
      <c r="R2907">
        <v>2.1</v>
      </c>
      <c r="S2907">
        <v>0.5</v>
      </c>
      <c r="T2907">
        <v>5</v>
      </c>
    </row>
    <row r="2908" spans="1:20" hidden="1" x14ac:dyDescent="0.3">
      <c r="A2908" t="s">
        <v>11190</v>
      </c>
      <c r="B2908" t="s">
        <v>11191</v>
      </c>
      <c r="C2908" s="1" t="str">
        <f t="shared" si="481"/>
        <v>21:0699</v>
      </c>
      <c r="D2908" s="1" t="str">
        <f t="shared" si="482"/>
        <v>21:0211</v>
      </c>
      <c r="E2908" t="s">
        <v>11192</v>
      </c>
      <c r="F2908" t="s">
        <v>11193</v>
      </c>
      <c r="H2908">
        <v>49.116169800000002</v>
      </c>
      <c r="I2908">
        <v>-92.031893600000004</v>
      </c>
      <c r="J2908" s="1" t="str">
        <f t="shared" si="483"/>
        <v>Fluid (lake)</v>
      </c>
      <c r="K2908" s="1" t="str">
        <f t="shared" si="484"/>
        <v>Untreated Water</v>
      </c>
      <c r="L2908">
        <v>47</v>
      </c>
      <c r="M2908" t="s">
        <v>43</v>
      </c>
      <c r="N2908">
        <v>868</v>
      </c>
      <c r="O2908">
        <v>30</v>
      </c>
      <c r="P2908">
        <v>5.4</v>
      </c>
      <c r="Q2908">
        <v>2.5000000000000001E-2</v>
      </c>
      <c r="R2908">
        <v>2.2000000000000002</v>
      </c>
      <c r="S2908">
        <v>0.5</v>
      </c>
      <c r="T2908">
        <v>5</v>
      </c>
    </row>
    <row r="2909" spans="1:20" hidden="1" x14ac:dyDescent="0.3">
      <c r="A2909" t="s">
        <v>11194</v>
      </c>
      <c r="B2909" t="s">
        <v>11195</v>
      </c>
      <c r="C2909" s="1" t="str">
        <f t="shared" si="481"/>
        <v>21:0699</v>
      </c>
      <c r="D2909" s="1" t="str">
        <f t="shared" si="482"/>
        <v>21:0211</v>
      </c>
      <c r="E2909" t="s">
        <v>11196</v>
      </c>
      <c r="F2909" t="s">
        <v>11197</v>
      </c>
      <c r="H2909">
        <v>49.099248600000003</v>
      </c>
      <c r="I2909">
        <v>-92.080403500000003</v>
      </c>
      <c r="J2909" s="1" t="str">
        <f t="shared" si="483"/>
        <v>Fluid (lake)</v>
      </c>
      <c r="K2909" s="1" t="str">
        <f t="shared" si="484"/>
        <v>Untreated Water</v>
      </c>
      <c r="L2909">
        <v>47</v>
      </c>
      <c r="M2909" t="s">
        <v>53</v>
      </c>
      <c r="N2909">
        <v>869</v>
      </c>
      <c r="O2909">
        <v>40</v>
      </c>
      <c r="P2909">
        <v>5.4</v>
      </c>
      <c r="Q2909">
        <v>2.5000000000000001E-2</v>
      </c>
      <c r="R2909">
        <v>1.5</v>
      </c>
      <c r="S2909">
        <v>0.5</v>
      </c>
      <c r="T2909">
        <v>3</v>
      </c>
    </row>
    <row r="2910" spans="1:20" hidden="1" x14ac:dyDescent="0.3">
      <c r="A2910" t="s">
        <v>11198</v>
      </c>
      <c r="B2910" t="s">
        <v>11199</v>
      </c>
      <c r="C2910" s="1" t="str">
        <f t="shared" si="481"/>
        <v>21:0699</v>
      </c>
      <c r="D2910" s="1" t="str">
        <f t="shared" si="482"/>
        <v>21:0211</v>
      </c>
      <c r="E2910" t="s">
        <v>11200</v>
      </c>
      <c r="F2910" t="s">
        <v>11201</v>
      </c>
      <c r="H2910">
        <v>49.0949332</v>
      </c>
      <c r="I2910">
        <v>-92.126811200000006</v>
      </c>
      <c r="J2910" s="1" t="str">
        <f t="shared" si="483"/>
        <v>Fluid (lake)</v>
      </c>
      <c r="K2910" s="1" t="str">
        <f t="shared" si="484"/>
        <v>Untreated Water</v>
      </c>
      <c r="L2910">
        <v>47</v>
      </c>
      <c r="M2910" t="s">
        <v>58</v>
      </c>
      <c r="N2910">
        <v>870</v>
      </c>
      <c r="O2910">
        <v>30</v>
      </c>
      <c r="P2910">
        <v>5.4</v>
      </c>
      <c r="Q2910">
        <v>2.5000000000000001E-2</v>
      </c>
      <c r="R2910">
        <v>1.5</v>
      </c>
      <c r="S2910">
        <v>0.5</v>
      </c>
      <c r="T2910">
        <v>4</v>
      </c>
    </row>
    <row r="2911" spans="1:20" hidden="1" x14ac:dyDescent="0.3">
      <c r="A2911" t="s">
        <v>11202</v>
      </c>
      <c r="B2911" t="s">
        <v>11203</v>
      </c>
      <c r="C2911" s="1" t="str">
        <f t="shared" si="481"/>
        <v>21:0699</v>
      </c>
      <c r="D2911" s="1" t="str">
        <f t="shared" si="482"/>
        <v>21:0211</v>
      </c>
      <c r="E2911" t="s">
        <v>11204</v>
      </c>
      <c r="F2911" t="s">
        <v>11205</v>
      </c>
      <c r="H2911">
        <v>49.104379399999999</v>
      </c>
      <c r="I2911">
        <v>-92.156952099999998</v>
      </c>
      <c r="J2911" s="1" t="str">
        <f t="shared" si="483"/>
        <v>Fluid (lake)</v>
      </c>
      <c r="K2911" s="1" t="str">
        <f t="shared" si="484"/>
        <v>Untreated Water</v>
      </c>
      <c r="L2911">
        <v>47</v>
      </c>
      <c r="M2911" t="s">
        <v>63</v>
      </c>
      <c r="N2911">
        <v>871</v>
      </c>
      <c r="O2911">
        <v>40</v>
      </c>
      <c r="P2911">
        <v>5.4</v>
      </c>
      <c r="Q2911">
        <v>0.43</v>
      </c>
      <c r="R2911">
        <v>2</v>
      </c>
      <c r="S2911">
        <v>0.6</v>
      </c>
      <c r="T2911">
        <v>4</v>
      </c>
    </row>
    <row r="2912" spans="1:20" hidden="1" x14ac:dyDescent="0.3">
      <c r="A2912" t="s">
        <v>11206</v>
      </c>
      <c r="B2912" t="s">
        <v>11207</v>
      </c>
      <c r="C2912" s="1" t="str">
        <f t="shared" si="481"/>
        <v>21:0699</v>
      </c>
      <c r="D2912" s="1" t="str">
        <f>HYPERLINK("https://geochem.nrcan.gc.ca/cdogs/content/svy/svy_e.htm", "")</f>
        <v/>
      </c>
      <c r="G2912" s="1" t="str">
        <f>HYPERLINK("https://geochem.nrcan.gc.ca/cdogs/content/cr_/cr_00080_e.htm", "80")</f>
        <v>80</v>
      </c>
      <c r="J2912" t="s">
        <v>46</v>
      </c>
      <c r="K2912" t="s">
        <v>47</v>
      </c>
      <c r="L2912">
        <v>47</v>
      </c>
      <c r="M2912" t="s">
        <v>48</v>
      </c>
      <c r="N2912">
        <v>872</v>
      </c>
      <c r="O2912">
        <v>60</v>
      </c>
      <c r="P2912">
        <v>6</v>
      </c>
      <c r="Q2912">
        <v>0.21</v>
      </c>
      <c r="R2912">
        <v>14.5</v>
      </c>
      <c r="S2912">
        <v>2.2999999999999998</v>
      </c>
      <c r="T2912">
        <v>40</v>
      </c>
    </row>
    <row r="2913" spans="1:20" hidden="1" x14ac:dyDescent="0.3">
      <c r="A2913" t="s">
        <v>11208</v>
      </c>
      <c r="B2913" t="s">
        <v>11209</v>
      </c>
      <c r="C2913" s="1" t="str">
        <f t="shared" si="481"/>
        <v>21:0699</v>
      </c>
      <c r="D2913" s="1" t="str">
        <f t="shared" ref="D2913:D2938" si="485">HYPERLINK("https://geochem.nrcan.gc.ca/cdogs/content/svy/svy210211_e.htm", "21:0211")</f>
        <v>21:0211</v>
      </c>
      <c r="E2913" t="s">
        <v>11210</v>
      </c>
      <c r="F2913" t="s">
        <v>11211</v>
      </c>
      <c r="H2913">
        <v>49.11609</v>
      </c>
      <c r="I2913">
        <v>-92.204841099999996</v>
      </c>
      <c r="J2913" s="1" t="str">
        <f t="shared" ref="J2913:J2938" si="486">HYPERLINK("https://geochem.nrcan.gc.ca/cdogs/content/kwd/kwd020016_e.htm", "Fluid (lake)")</f>
        <v>Fluid (lake)</v>
      </c>
      <c r="K2913" s="1" t="str">
        <f t="shared" ref="K2913:K2938" si="487">HYPERLINK("https://geochem.nrcan.gc.ca/cdogs/content/kwd/kwd080007_e.htm", "Untreated Water")</f>
        <v>Untreated Water</v>
      </c>
      <c r="L2913">
        <v>47</v>
      </c>
      <c r="M2913" t="s">
        <v>68</v>
      </c>
      <c r="N2913">
        <v>873</v>
      </c>
      <c r="O2913">
        <v>70</v>
      </c>
      <c r="P2913">
        <v>5.7</v>
      </c>
      <c r="Q2913">
        <v>2.5000000000000001E-2</v>
      </c>
      <c r="R2913">
        <v>3.7</v>
      </c>
      <c r="S2913">
        <v>0.9</v>
      </c>
      <c r="T2913">
        <v>14</v>
      </c>
    </row>
    <row r="2914" spans="1:20" hidden="1" x14ac:dyDescent="0.3">
      <c r="A2914" t="s">
        <v>11212</v>
      </c>
      <c r="B2914" t="s">
        <v>11213</v>
      </c>
      <c r="C2914" s="1" t="str">
        <f t="shared" si="481"/>
        <v>21:0699</v>
      </c>
      <c r="D2914" s="1" t="str">
        <f t="shared" si="485"/>
        <v>21:0211</v>
      </c>
      <c r="E2914" t="s">
        <v>11214</v>
      </c>
      <c r="F2914" t="s">
        <v>11215</v>
      </c>
      <c r="H2914">
        <v>49.095972099999997</v>
      </c>
      <c r="I2914">
        <v>-92.310558599999993</v>
      </c>
      <c r="J2914" s="1" t="str">
        <f t="shared" si="486"/>
        <v>Fluid (lake)</v>
      </c>
      <c r="K2914" s="1" t="str">
        <f t="shared" si="487"/>
        <v>Untreated Water</v>
      </c>
      <c r="L2914">
        <v>47</v>
      </c>
      <c r="M2914" t="s">
        <v>73</v>
      </c>
      <c r="N2914">
        <v>874</v>
      </c>
      <c r="O2914">
        <v>50</v>
      </c>
      <c r="P2914">
        <v>5.7</v>
      </c>
      <c r="Q2914">
        <v>0.12</v>
      </c>
      <c r="R2914">
        <v>3.5</v>
      </c>
      <c r="S2914">
        <v>1</v>
      </c>
      <c r="T2914">
        <v>12</v>
      </c>
    </row>
    <row r="2915" spans="1:20" hidden="1" x14ac:dyDescent="0.3">
      <c r="A2915" t="s">
        <v>11216</v>
      </c>
      <c r="B2915" t="s">
        <v>11217</v>
      </c>
      <c r="C2915" s="1" t="str">
        <f t="shared" si="481"/>
        <v>21:0699</v>
      </c>
      <c r="D2915" s="1" t="str">
        <f t="shared" si="485"/>
        <v>21:0211</v>
      </c>
      <c r="E2915" t="s">
        <v>11218</v>
      </c>
      <c r="F2915" t="s">
        <v>11219</v>
      </c>
      <c r="H2915">
        <v>49.116668599999997</v>
      </c>
      <c r="I2915">
        <v>-92.381615300000007</v>
      </c>
      <c r="J2915" s="1" t="str">
        <f t="shared" si="486"/>
        <v>Fluid (lake)</v>
      </c>
      <c r="K2915" s="1" t="str">
        <f t="shared" si="487"/>
        <v>Untreated Water</v>
      </c>
      <c r="L2915">
        <v>47</v>
      </c>
      <c r="M2915" t="s">
        <v>78</v>
      </c>
      <c r="N2915">
        <v>875</v>
      </c>
      <c r="O2915">
        <v>60</v>
      </c>
      <c r="P2915">
        <v>5.7</v>
      </c>
      <c r="Q2915">
        <v>2.5000000000000001E-2</v>
      </c>
      <c r="R2915">
        <v>4.5</v>
      </c>
      <c r="S2915">
        <v>1.5</v>
      </c>
      <c r="T2915">
        <v>17</v>
      </c>
    </row>
    <row r="2916" spans="1:20" hidden="1" x14ac:dyDescent="0.3">
      <c r="A2916" t="s">
        <v>11220</v>
      </c>
      <c r="B2916" t="s">
        <v>11221</v>
      </c>
      <c r="C2916" s="1" t="str">
        <f t="shared" si="481"/>
        <v>21:0699</v>
      </c>
      <c r="D2916" s="1" t="str">
        <f t="shared" si="485"/>
        <v>21:0211</v>
      </c>
      <c r="E2916" t="s">
        <v>11222</v>
      </c>
      <c r="F2916" t="s">
        <v>11223</v>
      </c>
      <c r="H2916">
        <v>49.123455399999997</v>
      </c>
      <c r="I2916">
        <v>-92.508871600000006</v>
      </c>
      <c r="J2916" s="1" t="str">
        <f t="shared" si="486"/>
        <v>Fluid (lake)</v>
      </c>
      <c r="K2916" s="1" t="str">
        <f t="shared" si="487"/>
        <v>Untreated Water</v>
      </c>
      <c r="L2916">
        <v>47</v>
      </c>
      <c r="M2916" t="s">
        <v>83</v>
      </c>
      <c r="N2916">
        <v>876</v>
      </c>
      <c r="O2916">
        <v>60</v>
      </c>
      <c r="P2916">
        <v>5.7</v>
      </c>
      <c r="Q2916">
        <v>2.5000000000000001E-2</v>
      </c>
      <c r="R2916">
        <v>3.9</v>
      </c>
      <c r="S2916">
        <v>1.3</v>
      </c>
      <c r="T2916">
        <v>12</v>
      </c>
    </row>
    <row r="2917" spans="1:20" hidden="1" x14ac:dyDescent="0.3">
      <c r="A2917" t="s">
        <v>11224</v>
      </c>
      <c r="B2917" t="s">
        <v>11225</v>
      </c>
      <c r="C2917" s="1" t="str">
        <f t="shared" si="481"/>
        <v>21:0699</v>
      </c>
      <c r="D2917" s="1" t="str">
        <f t="shared" si="485"/>
        <v>21:0211</v>
      </c>
      <c r="E2917" t="s">
        <v>11226</v>
      </c>
      <c r="F2917" t="s">
        <v>11227</v>
      </c>
      <c r="H2917">
        <v>49.126544199999998</v>
      </c>
      <c r="I2917">
        <v>-92.562239700000006</v>
      </c>
      <c r="J2917" s="1" t="str">
        <f t="shared" si="486"/>
        <v>Fluid (lake)</v>
      </c>
      <c r="K2917" s="1" t="str">
        <f t="shared" si="487"/>
        <v>Untreated Water</v>
      </c>
      <c r="L2917">
        <v>47</v>
      </c>
      <c r="M2917" t="s">
        <v>88</v>
      </c>
      <c r="N2917">
        <v>877</v>
      </c>
      <c r="O2917">
        <v>50</v>
      </c>
      <c r="P2917">
        <v>5.5</v>
      </c>
      <c r="Q2917">
        <v>2.5000000000000001E-2</v>
      </c>
      <c r="R2917">
        <v>2.8</v>
      </c>
      <c r="S2917">
        <v>0.8</v>
      </c>
      <c r="T2917">
        <v>7</v>
      </c>
    </row>
    <row r="2918" spans="1:20" hidden="1" x14ac:dyDescent="0.3">
      <c r="A2918" t="s">
        <v>11228</v>
      </c>
      <c r="B2918" t="s">
        <v>11229</v>
      </c>
      <c r="C2918" s="1" t="str">
        <f t="shared" si="481"/>
        <v>21:0699</v>
      </c>
      <c r="D2918" s="1" t="str">
        <f t="shared" si="485"/>
        <v>21:0211</v>
      </c>
      <c r="E2918" t="s">
        <v>11230</v>
      </c>
      <c r="F2918" t="s">
        <v>11231</v>
      </c>
      <c r="H2918">
        <v>49.105867199999999</v>
      </c>
      <c r="I2918">
        <v>-92.618228400000007</v>
      </c>
      <c r="J2918" s="1" t="str">
        <f t="shared" si="486"/>
        <v>Fluid (lake)</v>
      </c>
      <c r="K2918" s="1" t="str">
        <f t="shared" si="487"/>
        <v>Untreated Water</v>
      </c>
      <c r="L2918">
        <v>47</v>
      </c>
      <c r="M2918" t="s">
        <v>93</v>
      </c>
      <c r="N2918">
        <v>878</v>
      </c>
      <c r="O2918">
        <v>40</v>
      </c>
      <c r="P2918">
        <v>5.3</v>
      </c>
      <c r="Q2918">
        <v>2.5000000000000001E-2</v>
      </c>
      <c r="R2918">
        <v>2.2999999999999998</v>
      </c>
      <c r="S2918">
        <v>0.7</v>
      </c>
      <c r="T2918">
        <v>6</v>
      </c>
    </row>
    <row r="2919" spans="1:20" hidden="1" x14ac:dyDescent="0.3">
      <c r="A2919" t="s">
        <v>11232</v>
      </c>
      <c r="B2919" t="s">
        <v>11233</v>
      </c>
      <c r="C2919" s="1" t="str">
        <f t="shared" si="481"/>
        <v>21:0699</v>
      </c>
      <c r="D2919" s="1" t="str">
        <f t="shared" si="485"/>
        <v>21:0211</v>
      </c>
      <c r="E2919" t="s">
        <v>11234</v>
      </c>
      <c r="F2919" t="s">
        <v>11235</v>
      </c>
      <c r="H2919">
        <v>49.118624599999997</v>
      </c>
      <c r="I2919">
        <v>-92.670926399999999</v>
      </c>
      <c r="J2919" s="1" t="str">
        <f t="shared" si="486"/>
        <v>Fluid (lake)</v>
      </c>
      <c r="K2919" s="1" t="str">
        <f t="shared" si="487"/>
        <v>Untreated Water</v>
      </c>
      <c r="L2919">
        <v>47</v>
      </c>
      <c r="M2919" t="s">
        <v>98</v>
      </c>
      <c r="N2919">
        <v>879</v>
      </c>
      <c r="O2919">
        <v>40</v>
      </c>
      <c r="P2919">
        <v>5.7</v>
      </c>
      <c r="Q2919">
        <v>2.5000000000000001E-2</v>
      </c>
      <c r="R2919">
        <v>2.7</v>
      </c>
      <c r="S2919">
        <v>0.9</v>
      </c>
      <c r="T2919">
        <v>7</v>
      </c>
    </row>
    <row r="2920" spans="1:20" hidden="1" x14ac:dyDescent="0.3">
      <c r="A2920" t="s">
        <v>11236</v>
      </c>
      <c r="B2920" t="s">
        <v>11237</v>
      </c>
      <c r="C2920" s="1" t="str">
        <f t="shared" si="481"/>
        <v>21:0699</v>
      </c>
      <c r="D2920" s="1" t="str">
        <f t="shared" si="485"/>
        <v>21:0211</v>
      </c>
      <c r="E2920" t="s">
        <v>11238</v>
      </c>
      <c r="F2920" t="s">
        <v>11239</v>
      </c>
      <c r="H2920">
        <v>49.104671600000003</v>
      </c>
      <c r="I2920">
        <v>-92.719937400000006</v>
      </c>
      <c r="J2920" s="1" t="str">
        <f t="shared" si="486"/>
        <v>Fluid (lake)</v>
      </c>
      <c r="K2920" s="1" t="str">
        <f t="shared" si="487"/>
        <v>Untreated Water</v>
      </c>
      <c r="L2920">
        <v>47</v>
      </c>
      <c r="M2920" t="s">
        <v>103</v>
      </c>
      <c r="N2920">
        <v>880</v>
      </c>
      <c r="O2920">
        <v>40</v>
      </c>
      <c r="P2920">
        <v>5.6</v>
      </c>
      <c r="Q2920">
        <v>2.5000000000000001E-2</v>
      </c>
      <c r="R2920">
        <v>2.5</v>
      </c>
      <c r="S2920">
        <v>0.9</v>
      </c>
      <c r="T2920">
        <v>6</v>
      </c>
    </row>
    <row r="2921" spans="1:20" hidden="1" x14ac:dyDescent="0.3">
      <c r="A2921" t="s">
        <v>11240</v>
      </c>
      <c r="B2921" t="s">
        <v>11241</v>
      </c>
      <c r="C2921" s="1" t="str">
        <f t="shared" si="481"/>
        <v>21:0699</v>
      </c>
      <c r="D2921" s="1" t="str">
        <f t="shared" si="485"/>
        <v>21:0211</v>
      </c>
      <c r="E2921" t="s">
        <v>11242</v>
      </c>
      <c r="F2921" t="s">
        <v>11243</v>
      </c>
      <c r="H2921">
        <v>49.128329800000003</v>
      </c>
      <c r="I2921">
        <v>-92.771789699999999</v>
      </c>
      <c r="J2921" s="1" t="str">
        <f t="shared" si="486"/>
        <v>Fluid (lake)</v>
      </c>
      <c r="K2921" s="1" t="str">
        <f t="shared" si="487"/>
        <v>Untreated Water</v>
      </c>
      <c r="L2921">
        <v>47</v>
      </c>
      <c r="M2921" t="s">
        <v>108</v>
      </c>
      <c r="N2921">
        <v>881</v>
      </c>
      <c r="O2921">
        <v>40</v>
      </c>
      <c r="P2921">
        <v>5.6</v>
      </c>
      <c r="Q2921">
        <v>2.5000000000000001E-2</v>
      </c>
      <c r="R2921">
        <v>3</v>
      </c>
      <c r="S2921">
        <v>0.8</v>
      </c>
      <c r="T2921">
        <v>9</v>
      </c>
    </row>
    <row r="2922" spans="1:20" hidden="1" x14ac:dyDescent="0.3">
      <c r="A2922" t="s">
        <v>11244</v>
      </c>
      <c r="B2922" t="s">
        <v>11245</v>
      </c>
      <c r="C2922" s="1" t="str">
        <f t="shared" si="481"/>
        <v>21:0699</v>
      </c>
      <c r="D2922" s="1" t="str">
        <f t="shared" si="485"/>
        <v>21:0211</v>
      </c>
      <c r="E2922" t="s">
        <v>11246</v>
      </c>
      <c r="F2922" t="s">
        <v>11247</v>
      </c>
      <c r="H2922">
        <v>49.1204866</v>
      </c>
      <c r="I2922">
        <v>-92.812484799999993</v>
      </c>
      <c r="J2922" s="1" t="str">
        <f t="shared" si="486"/>
        <v>Fluid (lake)</v>
      </c>
      <c r="K2922" s="1" t="str">
        <f t="shared" si="487"/>
        <v>Untreated Water</v>
      </c>
      <c r="L2922">
        <v>47</v>
      </c>
      <c r="M2922" t="s">
        <v>113</v>
      </c>
      <c r="N2922">
        <v>882</v>
      </c>
      <c r="O2922">
        <v>40</v>
      </c>
      <c r="P2922">
        <v>5.6</v>
      </c>
      <c r="Q2922">
        <v>2.5000000000000001E-2</v>
      </c>
      <c r="R2922">
        <v>3.5</v>
      </c>
      <c r="S2922">
        <v>0.8</v>
      </c>
      <c r="T2922">
        <v>9</v>
      </c>
    </row>
    <row r="2923" spans="1:20" hidden="1" x14ac:dyDescent="0.3">
      <c r="A2923" t="s">
        <v>11248</v>
      </c>
      <c r="B2923" t="s">
        <v>11249</v>
      </c>
      <c r="C2923" s="1" t="str">
        <f t="shared" si="481"/>
        <v>21:0699</v>
      </c>
      <c r="D2923" s="1" t="str">
        <f t="shared" si="485"/>
        <v>21:0211</v>
      </c>
      <c r="E2923" t="s">
        <v>11250</v>
      </c>
      <c r="F2923" t="s">
        <v>11251</v>
      </c>
      <c r="H2923">
        <v>49.114838599999999</v>
      </c>
      <c r="I2923">
        <v>-92.856134900000001</v>
      </c>
      <c r="J2923" s="1" t="str">
        <f t="shared" si="486"/>
        <v>Fluid (lake)</v>
      </c>
      <c r="K2923" s="1" t="str">
        <f t="shared" si="487"/>
        <v>Untreated Water</v>
      </c>
      <c r="L2923">
        <v>48</v>
      </c>
      <c r="M2923" t="s">
        <v>33</v>
      </c>
      <c r="N2923">
        <v>883</v>
      </c>
      <c r="O2923">
        <v>40</v>
      </c>
      <c r="P2923">
        <v>5.6</v>
      </c>
      <c r="Q2923">
        <v>2.5000000000000001E-2</v>
      </c>
      <c r="R2923">
        <v>3.7</v>
      </c>
      <c r="S2923">
        <v>0.9</v>
      </c>
      <c r="T2923">
        <v>8</v>
      </c>
    </row>
    <row r="2924" spans="1:20" hidden="1" x14ac:dyDescent="0.3">
      <c r="A2924" t="s">
        <v>11252</v>
      </c>
      <c r="B2924" t="s">
        <v>11253</v>
      </c>
      <c r="C2924" s="1" t="str">
        <f t="shared" si="481"/>
        <v>21:0699</v>
      </c>
      <c r="D2924" s="1" t="str">
        <f t="shared" si="485"/>
        <v>21:0211</v>
      </c>
      <c r="E2924" t="s">
        <v>11254</v>
      </c>
      <c r="F2924" t="s">
        <v>11255</v>
      </c>
      <c r="H2924">
        <v>49.1005526</v>
      </c>
      <c r="I2924">
        <v>-92.914051200000003</v>
      </c>
      <c r="J2924" s="1" t="str">
        <f t="shared" si="486"/>
        <v>Fluid (lake)</v>
      </c>
      <c r="K2924" s="1" t="str">
        <f t="shared" si="487"/>
        <v>Untreated Water</v>
      </c>
      <c r="L2924">
        <v>48</v>
      </c>
      <c r="M2924" t="s">
        <v>38</v>
      </c>
      <c r="N2924">
        <v>884</v>
      </c>
      <c r="O2924">
        <v>40</v>
      </c>
      <c r="P2924">
        <v>5.6</v>
      </c>
      <c r="Q2924">
        <v>2.5000000000000001E-2</v>
      </c>
      <c r="R2924">
        <v>3.5</v>
      </c>
      <c r="S2924">
        <v>0.9</v>
      </c>
      <c r="T2924">
        <v>8</v>
      </c>
    </row>
    <row r="2925" spans="1:20" hidden="1" x14ac:dyDescent="0.3">
      <c r="A2925" t="s">
        <v>11256</v>
      </c>
      <c r="B2925" t="s">
        <v>11257</v>
      </c>
      <c r="C2925" s="1" t="str">
        <f t="shared" si="481"/>
        <v>21:0699</v>
      </c>
      <c r="D2925" s="1" t="str">
        <f t="shared" si="485"/>
        <v>21:0211</v>
      </c>
      <c r="E2925" t="s">
        <v>11258</v>
      </c>
      <c r="F2925" t="s">
        <v>11259</v>
      </c>
      <c r="H2925">
        <v>49.069702800000002</v>
      </c>
      <c r="I2925">
        <v>-92.963332600000001</v>
      </c>
      <c r="J2925" s="1" t="str">
        <f t="shared" si="486"/>
        <v>Fluid (lake)</v>
      </c>
      <c r="K2925" s="1" t="str">
        <f t="shared" si="487"/>
        <v>Untreated Water</v>
      </c>
      <c r="L2925">
        <v>48</v>
      </c>
      <c r="M2925" t="s">
        <v>43</v>
      </c>
      <c r="N2925">
        <v>885</v>
      </c>
      <c r="O2925">
        <v>40</v>
      </c>
      <c r="P2925">
        <v>6</v>
      </c>
      <c r="Q2925">
        <v>2.5000000000000001E-2</v>
      </c>
      <c r="R2925">
        <v>9.6999999999999993</v>
      </c>
      <c r="S2925">
        <v>1.1000000000000001</v>
      </c>
      <c r="T2925">
        <v>26</v>
      </c>
    </row>
    <row r="2926" spans="1:20" hidden="1" x14ac:dyDescent="0.3">
      <c r="A2926" t="s">
        <v>11260</v>
      </c>
      <c r="B2926" t="s">
        <v>11261</v>
      </c>
      <c r="C2926" s="1" t="str">
        <f t="shared" si="481"/>
        <v>21:0699</v>
      </c>
      <c r="D2926" s="1" t="str">
        <f t="shared" si="485"/>
        <v>21:0211</v>
      </c>
      <c r="E2926" t="s">
        <v>11262</v>
      </c>
      <c r="F2926" t="s">
        <v>11263</v>
      </c>
      <c r="H2926">
        <v>49.036577899999997</v>
      </c>
      <c r="I2926">
        <v>-93.0067016</v>
      </c>
      <c r="J2926" s="1" t="str">
        <f t="shared" si="486"/>
        <v>Fluid (lake)</v>
      </c>
      <c r="K2926" s="1" t="str">
        <f t="shared" si="487"/>
        <v>Untreated Water</v>
      </c>
      <c r="L2926">
        <v>48</v>
      </c>
      <c r="M2926" t="s">
        <v>53</v>
      </c>
      <c r="N2926">
        <v>886</v>
      </c>
      <c r="O2926">
        <v>30</v>
      </c>
      <c r="P2926">
        <v>6.1</v>
      </c>
      <c r="Q2926">
        <v>2.5000000000000001E-2</v>
      </c>
      <c r="R2926">
        <v>15</v>
      </c>
      <c r="S2926">
        <v>1</v>
      </c>
      <c r="T2926">
        <v>33</v>
      </c>
    </row>
    <row r="2927" spans="1:20" hidden="1" x14ac:dyDescent="0.3">
      <c r="A2927" t="s">
        <v>11264</v>
      </c>
      <c r="B2927" t="s">
        <v>11265</v>
      </c>
      <c r="C2927" s="1" t="str">
        <f t="shared" si="481"/>
        <v>21:0699</v>
      </c>
      <c r="D2927" s="1" t="str">
        <f t="shared" si="485"/>
        <v>21:0211</v>
      </c>
      <c r="E2927" t="s">
        <v>11266</v>
      </c>
      <c r="F2927" t="s">
        <v>11267</v>
      </c>
      <c r="H2927">
        <v>49.0516066</v>
      </c>
      <c r="I2927">
        <v>-93.053208999999995</v>
      </c>
      <c r="J2927" s="1" t="str">
        <f t="shared" si="486"/>
        <v>Fluid (lake)</v>
      </c>
      <c r="K2927" s="1" t="str">
        <f t="shared" si="487"/>
        <v>Untreated Water</v>
      </c>
      <c r="L2927">
        <v>48</v>
      </c>
      <c r="M2927" t="s">
        <v>24</v>
      </c>
      <c r="N2927">
        <v>887</v>
      </c>
      <c r="O2927">
        <v>30</v>
      </c>
      <c r="P2927">
        <v>6.2</v>
      </c>
      <c r="Q2927">
        <v>2.5000000000000001E-2</v>
      </c>
      <c r="R2927">
        <v>14</v>
      </c>
      <c r="S2927">
        <v>1.4</v>
      </c>
      <c r="T2927">
        <v>39</v>
      </c>
    </row>
    <row r="2928" spans="1:20" hidden="1" x14ac:dyDescent="0.3">
      <c r="A2928" t="s">
        <v>11268</v>
      </c>
      <c r="B2928" t="s">
        <v>11269</v>
      </c>
      <c r="C2928" s="1" t="str">
        <f t="shared" si="481"/>
        <v>21:0699</v>
      </c>
      <c r="D2928" s="1" t="str">
        <f t="shared" si="485"/>
        <v>21:0211</v>
      </c>
      <c r="E2928" t="s">
        <v>11266</v>
      </c>
      <c r="F2928" t="s">
        <v>11270</v>
      </c>
      <c r="H2928">
        <v>49.0516066</v>
      </c>
      <c r="I2928">
        <v>-93.053208999999995</v>
      </c>
      <c r="J2928" s="1" t="str">
        <f t="shared" si="486"/>
        <v>Fluid (lake)</v>
      </c>
      <c r="K2928" s="1" t="str">
        <f t="shared" si="487"/>
        <v>Untreated Water</v>
      </c>
      <c r="L2928">
        <v>48</v>
      </c>
      <c r="M2928" t="s">
        <v>28</v>
      </c>
      <c r="N2928">
        <v>888</v>
      </c>
      <c r="O2928">
        <v>30</v>
      </c>
      <c r="P2928">
        <v>6</v>
      </c>
      <c r="Q2928">
        <v>2.5000000000000001E-2</v>
      </c>
      <c r="R2928">
        <v>13.5</v>
      </c>
      <c r="S2928">
        <v>1.4</v>
      </c>
      <c r="T2928">
        <v>38</v>
      </c>
    </row>
    <row r="2929" spans="1:20" hidden="1" x14ac:dyDescent="0.3">
      <c r="A2929" t="s">
        <v>11271</v>
      </c>
      <c r="B2929" t="s">
        <v>11272</v>
      </c>
      <c r="C2929" s="1" t="str">
        <f t="shared" si="481"/>
        <v>21:0699</v>
      </c>
      <c r="D2929" s="1" t="str">
        <f t="shared" si="485"/>
        <v>21:0211</v>
      </c>
      <c r="E2929" t="s">
        <v>11273</v>
      </c>
      <c r="F2929" t="s">
        <v>11274</v>
      </c>
      <c r="H2929">
        <v>49.045272099999998</v>
      </c>
      <c r="I2929">
        <v>-93.072688799999995</v>
      </c>
      <c r="J2929" s="1" t="str">
        <f t="shared" si="486"/>
        <v>Fluid (lake)</v>
      </c>
      <c r="K2929" s="1" t="str">
        <f t="shared" si="487"/>
        <v>Untreated Water</v>
      </c>
      <c r="L2929">
        <v>48</v>
      </c>
      <c r="M2929" t="s">
        <v>58</v>
      </c>
      <c r="N2929">
        <v>889</v>
      </c>
      <c r="O2929">
        <v>30</v>
      </c>
      <c r="P2929">
        <v>6</v>
      </c>
      <c r="Q2929">
        <v>2.5000000000000001E-2</v>
      </c>
      <c r="R2929">
        <v>13.5</v>
      </c>
      <c r="S2929">
        <v>1.1000000000000001</v>
      </c>
      <c r="T2929">
        <v>35</v>
      </c>
    </row>
    <row r="2930" spans="1:20" hidden="1" x14ac:dyDescent="0.3">
      <c r="A2930" t="s">
        <v>11275</v>
      </c>
      <c r="B2930" t="s">
        <v>11276</v>
      </c>
      <c r="C2930" s="1" t="str">
        <f t="shared" si="481"/>
        <v>21:0699</v>
      </c>
      <c r="D2930" s="1" t="str">
        <f t="shared" si="485"/>
        <v>21:0211</v>
      </c>
      <c r="E2930" t="s">
        <v>11277</v>
      </c>
      <c r="F2930" t="s">
        <v>11278</v>
      </c>
      <c r="H2930">
        <v>49.038389700000003</v>
      </c>
      <c r="I2930">
        <v>-93.108239699999999</v>
      </c>
      <c r="J2930" s="1" t="str">
        <f t="shared" si="486"/>
        <v>Fluid (lake)</v>
      </c>
      <c r="K2930" s="1" t="str">
        <f t="shared" si="487"/>
        <v>Untreated Water</v>
      </c>
      <c r="L2930">
        <v>48</v>
      </c>
      <c r="M2930" t="s">
        <v>63</v>
      </c>
      <c r="N2930">
        <v>890</v>
      </c>
      <c r="O2930">
        <v>40</v>
      </c>
      <c r="P2930">
        <v>5.7</v>
      </c>
      <c r="Q2930">
        <v>2.5000000000000001E-2</v>
      </c>
      <c r="R2930">
        <v>3.5</v>
      </c>
      <c r="S2930">
        <v>1</v>
      </c>
      <c r="T2930">
        <v>9</v>
      </c>
    </row>
    <row r="2931" spans="1:20" hidden="1" x14ac:dyDescent="0.3">
      <c r="A2931" t="s">
        <v>11279</v>
      </c>
      <c r="B2931" t="s">
        <v>11280</v>
      </c>
      <c r="C2931" s="1" t="str">
        <f t="shared" si="481"/>
        <v>21:0699</v>
      </c>
      <c r="D2931" s="1" t="str">
        <f t="shared" si="485"/>
        <v>21:0211</v>
      </c>
      <c r="E2931" t="s">
        <v>11281</v>
      </c>
      <c r="F2931" t="s">
        <v>11282</v>
      </c>
      <c r="H2931">
        <v>49.035857999999998</v>
      </c>
      <c r="I2931">
        <v>-93.177026299999994</v>
      </c>
      <c r="J2931" s="1" t="str">
        <f t="shared" si="486"/>
        <v>Fluid (lake)</v>
      </c>
      <c r="K2931" s="1" t="str">
        <f t="shared" si="487"/>
        <v>Untreated Water</v>
      </c>
      <c r="L2931">
        <v>48</v>
      </c>
      <c r="M2931" t="s">
        <v>68</v>
      </c>
      <c r="N2931">
        <v>891</v>
      </c>
      <c r="O2931">
        <v>30</v>
      </c>
      <c r="P2931">
        <v>5.8</v>
      </c>
      <c r="Q2931">
        <v>2.5000000000000001E-2</v>
      </c>
      <c r="R2931">
        <v>6</v>
      </c>
      <c r="S2931">
        <v>1</v>
      </c>
      <c r="T2931">
        <v>17</v>
      </c>
    </row>
    <row r="2932" spans="1:20" hidden="1" x14ac:dyDescent="0.3">
      <c r="A2932" t="s">
        <v>11283</v>
      </c>
      <c r="B2932" t="s">
        <v>11284</v>
      </c>
      <c r="C2932" s="1" t="str">
        <f t="shared" si="481"/>
        <v>21:0699</v>
      </c>
      <c r="D2932" s="1" t="str">
        <f t="shared" si="485"/>
        <v>21:0211</v>
      </c>
      <c r="E2932" t="s">
        <v>11285</v>
      </c>
      <c r="F2932" t="s">
        <v>11286</v>
      </c>
      <c r="H2932">
        <v>49.036955300000002</v>
      </c>
      <c r="I2932">
        <v>-93.209470499999995</v>
      </c>
      <c r="J2932" s="1" t="str">
        <f t="shared" si="486"/>
        <v>Fluid (lake)</v>
      </c>
      <c r="K2932" s="1" t="str">
        <f t="shared" si="487"/>
        <v>Untreated Water</v>
      </c>
      <c r="L2932">
        <v>48</v>
      </c>
      <c r="M2932" t="s">
        <v>73</v>
      </c>
      <c r="N2932">
        <v>892</v>
      </c>
      <c r="O2932">
        <v>30</v>
      </c>
      <c r="P2932">
        <v>5.6</v>
      </c>
      <c r="Q2932">
        <v>2.5000000000000001E-2</v>
      </c>
      <c r="R2932">
        <v>4.3</v>
      </c>
      <c r="S2932">
        <v>1.1000000000000001</v>
      </c>
      <c r="T2932">
        <v>7</v>
      </c>
    </row>
    <row r="2933" spans="1:20" hidden="1" x14ac:dyDescent="0.3">
      <c r="A2933" t="s">
        <v>11287</v>
      </c>
      <c r="B2933" t="s">
        <v>11288</v>
      </c>
      <c r="C2933" s="1" t="str">
        <f t="shared" si="481"/>
        <v>21:0699</v>
      </c>
      <c r="D2933" s="1" t="str">
        <f t="shared" si="485"/>
        <v>21:0211</v>
      </c>
      <c r="E2933" t="s">
        <v>11289</v>
      </c>
      <c r="F2933" t="s">
        <v>11290</v>
      </c>
      <c r="H2933">
        <v>49.034219</v>
      </c>
      <c r="I2933">
        <v>-93.233839200000006</v>
      </c>
      <c r="J2933" s="1" t="str">
        <f t="shared" si="486"/>
        <v>Fluid (lake)</v>
      </c>
      <c r="K2933" s="1" t="str">
        <f t="shared" si="487"/>
        <v>Untreated Water</v>
      </c>
      <c r="L2933">
        <v>48</v>
      </c>
      <c r="M2933" t="s">
        <v>78</v>
      </c>
      <c r="N2933">
        <v>893</v>
      </c>
      <c r="O2933">
        <v>30</v>
      </c>
      <c r="P2933">
        <v>5.7</v>
      </c>
      <c r="Q2933">
        <v>2.5000000000000001E-2</v>
      </c>
      <c r="R2933">
        <v>3.7</v>
      </c>
      <c r="S2933">
        <v>0.9</v>
      </c>
      <c r="T2933">
        <v>10</v>
      </c>
    </row>
    <row r="2934" spans="1:20" hidden="1" x14ac:dyDescent="0.3">
      <c r="A2934" t="s">
        <v>11291</v>
      </c>
      <c r="B2934" t="s">
        <v>11292</v>
      </c>
      <c r="C2934" s="1" t="str">
        <f t="shared" si="481"/>
        <v>21:0699</v>
      </c>
      <c r="D2934" s="1" t="str">
        <f t="shared" si="485"/>
        <v>21:0211</v>
      </c>
      <c r="E2934" t="s">
        <v>11293</v>
      </c>
      <c r="F2934" t="s">
        <v>11294</v>
      </c>
      <c r="H2934">
        <v>49.025492999999997</v>
      </c>
      <c r="I2934">
        <v>-93.303561099999996</v>
      </c>
      <c r="J2934" s="1" t="str">
        <f t="shared" si="486"/>
        <v>Fluid (lake)</v>
      </c>
      <c r="K2934" s="1" t="str">
        <f t="shared" si="487"/>
        <v>Untreated Water</v>
      </c>
      <c r="L2934">
        <v>48</v>
      </c>
      <c r="M2934" t="s">
        <v>83</v>
      </c>
      <c r="N2934">
        <v>894</v>
      </c>
      <c r="O2934">
        <v>40</v>
      </c>
      <c r="P2934">
        <v>5.6</v>
      </c>
      <c r="Q2934">
        <v>2.5000000000000001E-2</v>
      </c>
      <c r="R2934">
        <v>3.5</v>
      </c>
      <c r="S2934">
        <v>1.1000000000000001</v>
      </c>
      <c r="T2934">
        <v>8</v>
      </c>
    </row>
    <row r="2935" spans="1:20" hidden="1" x14ac:dyDescent="0.3">
      <c r="A2935" t="s">
        <v>11295</v>
      </c>
      <c r="B2935" t="s">
        <v>11296</v>
      </c>
      <c r="C2935" s="1" t="str">
        <f t="shared" si="481"/>
        <v>21:0699</v>
      </c>
      <c r="D2935" s="1" t="str">
        <f t="shared" si="485"/>
        <v>21:0211</v>
      </c>
      <c r="E2935" t="s">
        <v>11297</v>
      </c>
      <c r="F2935" t="s">
        <v>11298</v>
      </c>
      <c r="H2935">
        <v>49.049672800000003</v>
      </c>
      <c r="I2935">
        <v>-93.348405600000007</v>
      </c>
      <c r="J2935" s="1" t="str">
        <f t="shared" si="486"/>
        <v>Fluid (lake)</v>
      </c>
      <c r="K2935" s="1" t="str">
        <f t="shared" si="487"/>
        <v>Untreated Water</v>
      </c>
      <c r="L2935">
        <v>48</v>
      </c>
      <c r="M2935" t="s">
        <v>88</v>
      </c>
      <c r="N2935">
        <v>895</v>
      </c>
      <c r="O2935">
        <v>40</v>
      </c>
      <c r="P2935">
        <v>5.8</v>
      </c>
      <c r="Q2935">
        <v>2.5000000000000001E-2</v>
      </c>
      <c r="R2935">
        <v>7.3</v>
      </c>
      <c r="S2935">
        <v>1.5</v>
      </c>
      <c r="T2935">
        <v>21</v>
      </c>
    </row>
    <row r="2936" spans="1:20" hidden="1" x14ac:dyDescent="0.3">
      <c r="A2936" t="s">
        <v>11299</v>
      </c>
      <c r="B2936" t="s">
        <v>11300</v>
      </c>
      <c r="C2936" s="1" t="str">
        <f t="shared" si="481"/>
        <v>21:0699</v>
      </c>
      <c r="D2936" s="1" t="str">
        <f t="shared" si="485"/>
        <v>21:0211</v>
      </c>
      <c r="E2936" t="s">
        <v>11301</v>
      </c>
      <c r="F2936" t="s">
        <v>11302</v>
      </c>
      <c r="H2936">
        <v>49.051191600000003</v>
      </c>
      <c r="I2936">
        <v>-93.393895200000003</v>
      </c>
      <c r="J2936" s="1" t="str">
        <f t="shared" si="486"/>
        <v>Fluid (lake)</v>
      </c>
      <c r="K2936" s="1" t="str">
        <f t="shared" si="487"/>
        <v>Untreated Water</v>
      </c>
      <c r="L2936">
        <v>48</v>
      </c>
      <c r="M2936" t="s">
        <v>93</v>
      </c>
      <c r="N2936">
        <v>896</v>
      </c>
      <c r="O2936">
        <v>30</v>
      </c>
      <c r="P2936">
        <v>6</v>
      </c>
      <c r="Q2936">
        <v>2.5000000000000001E-2</v>
      </c>
      <c r="R2936">
        <v>12.5</v>
      </c>
      <c r="S2936">
        <v>1.8</v>
      </c>
      <c r="T2936">
        <v>32</v>
      </c>
    </row>
    <row r="2937" spans="1:20" hidden="1" x14ac:dyDescent="0.3">
      <c r="A2937" t="s">
        <v>11303</v>
      </c>
      <c r="B2937" t="s">
        <v>11304</v>
      </c>
      <c r="C2937" s="1" t="str">
        <f t="shared" ref="C2937:C3000" si="488">HYPERLINK("https://geochem.nrcan.gc.ca/cdogs/content/bdl/bdl210699_e.htm", "21:0699")</f>
        <v>21:0699</v>
      </c>
      <c r="D2937" s="1" t="str">
        <f t="shared" si="485"/>
        <v>21:0211</v>
      </c>
      <c r="E2937" t="s">
        <v>11305</v>
      </c>
      <c r="F2937" t="s">
        <v>11306</v>
      </c>
      <c r="H2937">
        <v>49.052204699999997</v>
      </c>
      <c r="I2937">
        <v>-93.462855200000007</v>
      </c>
      <c r="J2937" s="1" t="str">
        <f t="shared" si="486"/>
        <v>Fluid (lake)</v>
      </c>
      <c r="K2937" s="1" t="str">
        <f t="shared" si="487"/>
        <v>Untreated Water</v>
      </c>
      <c r="L2937">
        <v>48</v>
      </c>
      <c r="M2937" t="s">
        <v>98</v>
      </c>
      <c r="N2937">
        <v>897</v>
      </c>
      <c r="O2937">
        <v>40</v>
      </c>
      <c r="P2937">
        <v>5.6</v>
      </c>
      <c r="Q2937">
        <v>2.5000000000000001E-2</v>
      </c>
      <c r="R2937">
        <v>2.5</v>
      </c>
      <c r="S2937">
        <v>0.7</v>
      </c>
      <c r="T2937">
        <v>7</v>
      </c>
    </row>
    <row r="2938" spans="1:20" hidden="1" x14ac:dyDescent="0.3">
      <c r="A2938" t="s">
        <v>11307</v>
      </c>
      <c r="B2938" t="s">
        <v>11308</v>
      </c>
      <c r="C2938" s="1" t="str">
        <f t="shared" si="488"/>
        <v>21:0699</v>
      </c>
      <c r="D2938" s="1" t="str">
        <f t="shared" si="485"/>
        <v>21:0211</v>
      </c>
      <c r="E2938" t="s">
        <v>11309</v>
      </c>
      <c r="F2938" t="s">
        <v>11310</v>
      </c>
      <c r="H2938">
        <v>49.049309200000003</v>
      </c>
      <c r="I2938">
        <v>-93.511658600000004</v>
      </c>
      <c r="J2938" s="1" t="str">
        <f t="shared" si="486"/>
        <v>Fluid (lake)</v>
      </c>
      <c r="K2938" s="1" t="str">
        <f t="shared" si="487"/>
        <v>Untreated Water</v>
      </c>
      <c r="L2938">
        <v>48</v>
      </c>
      <c r="M2938" t="s">
        <v>103</v>
      </c>
      <c r="N2938">
        <v>898</v>
      </c>
      <c r="O2938">
        <v>40</v>
      </c>
      <c r="P2938">
        <v>5.5</v>
      </c>
      <c r="Q2938">
        <v>2.5000000000000001E-2</v>
      </c>
      <c r="R2938">
        <v>3</v>
      </c>
      <c r="S2938">
        <v>0.8</v>
      </c>
      <c r="T2938">
        <v>8</v>
      </c>
    </row>
    <row r="2939" spans="1:20" hidden="1" x14ac:dyDescent="0.3">
      <c r="A2939" t="s">
        <v>11311</v>
      </c>
      <c r="B2939" t="s">
        <v>11312</v>
      </c>
      <c r="C2939" s="1" t="str">
        <f t="shared" si="488"/>
        <v>21:0699</v>
      </c>
      <c r="D2939" s="1" t="str">
        <f>HYPERLINK("https://geochem.nrcan.gc.ca/cdogs/content/svy/svy_e.htm", "")</f>
        <v/>
      </c>
      <c r="G2939" s="1" t="str">
        <f>HYPERLINK("https://geochem.nrcan.gc.ca/cdogs/content/cr_/cr_00081_e.htm", "81")</f>
        <v>81</v>
      </c>
      <c r="J2939" t="s">
        <v>46</v>
      </c>
      <c r="K2939" t="s">
        <v>47</v>
      </c>
      <c r="L2939">
        <v>48</v>
      </c>
      <c r="M2939" t="s">
        <v>48</v>
      </c>
      <c r="N2939">
        <v>899</v>
      </c>
      <c r="O2939">
        <v>60</v>
      </c>
      <c r="P2939">
        <v>7.7</v>
      </c>
      <c r="Q2939">
        <v>0.18</v>
      </c>
      <c r="R2939">
        <v>48.5</v>
      </c>
      <c r="S2939">
        <v>3.2</v>
      </c>
      <c r="T2939">
        <v>132</v>
      </c>
    </row>
    <row r="2940" spans="1:20" hidden="1" x14ac:dyDescent="0.3">
      <c r="A2940" t="s">
        <v>11313</v>
      </c>
      <c r="B2940" t="s">
        <v>11314</v>
      </c>
      <c r="C2940" s="1" t="str">
        <f t="shared" si="488"/>
        <v>21:0699</v>
      </c>
      <c r="D2940" s="1" t="str">
        <f t="shared" ref="D2940:D2956" si="489">HYPERLINK("https://geochem.nrcan.gc.ca/cdogs/content/svy/svy210211_e.htm", "21:0211")</f>
        <v>21:0211</v>
      </c>
      <c r="E2940" t="s">
        <v>11315</v>
      </c>
      <c r="F2940" t="s">
        <v>11316</v>
      </c>
      <c r="H2940">
        <v>49.042878100000003</v>
      </c>
      <c r="I2940">
        <v>-93.550714900000003</v>
      </c>
      <c r="J2940" s="1" t="str">
        <f t="shared" ref="J2940:J2956" si="490">HYPERLINK("https://geochem.nrcan.gc.ca/cdogs/content/kwd/kwd020016_e.htm", "Fluid (lake)")</f>
        <v>Fluid (lake)</v>
      </c>
      <c r="K2940" s="1" t="str">
        <f t="shared" ref="K2940:K2956" si="491">HYPERLINK("https://geochem.nrcan.gc.ca/cdogs/content/kwd/kwd080007_e.htm", "Untreated Water")</f>
        <v>Untreated Water</v>
      </c>
      <c r="L2940">
        <v>48</v>
      </c>
      <c r="M2940" t="s">
        <v>108</v>
      </c>
      <c r="N2940">
        <v>900</v>
      </c>
      <c r="O2940">
        <v>40</v>
      </c>
      <c r="P2940">
        <v>5.7</v>
      </c>
      <c r="Q2940">
        <v>2.5000000000000001E-2</v>
      </c>
      <c r="R2940">
        <v>3.5</v>
      </c>
      <c r="S2940">
        <v>0.9</v>
      </c>
      <c r="T2940">
        <v>9</v>
      </c>
    </row>
    <row r="2941" spans="1:20" hidden="1" x14ac:dyDescent="0.3">
      <c r="A2941" t="s">
        <v>11317</v>
      </c>
      <c r="B2941" t="s">
        <v>11318</v>
      </c>
      <c r="C2941" s="1" t="str">
        <f t="shared" si="488"/>
        <v>21:0699</v>
      </c>
      <c r="D2941" s="1" t="str">
        <f t="shared" si="489"/>
        <v>21:0211</v>
      </c>
      <c r="E2941" t="s">
        <v>11319</v>
      </c>
      <c r="F2941" t="s">
        <v>11320</v>
      </c>
      <c r="H2941">
        <v>49.030130399999997</v>
      </c>
      <c r="I2941">
        <v>-93.620659000000003</v>
      </c>
      <c r="J2941" s="1" t="str">
        <f t="shared" si="490"/>
        <v>Fluid (lake)</v>
      </c>
      <c r="K2941" s="1" t="str">
        <f t="shared" si="491"/>
        <v>Untreated Water</v>
      </c>
      <c r="L2941">
        <v>48</v>
      </c>
      <c r="M2941" t="s">
        <v>113</v>
      </c>
      <c r="N2941">
        <v>901</v>
      </c>
      <c r="O2941">
        <v>40</v>
      </c>
      <c r="P2941">
        <v>5.5</v>
      </c>
      <c r="Q2941">
        <v>2.5000000000000001E-2</v>
      </c>
      <c r="R2941">
        <v>3.3</v>
      </c>
      <c r="S2941">
        <v>0.9</v>
      </c>
      <c r="T2941">
        <v>5</v>
      </c>
    </row>
    <row r="2942" spans="1:20" hidden="1" x14ac:dyDescent="0.3">
      <c r="A2942" t="s">
        <v>11321</v>
      </c>
      <c r="B2942" t="s">
        <v>11322</v>
      </c>
      <c r="C2942" s="1" t="str">
        <f t="shared" si="488"/>
        <v>21:0699</v>
      </c>
      <c r="D2942" s="1" t="str">
        <f t="shared" si="489"/>
        <v>21:0211</v>
      </c>
      <c r="E2942" t="s">
        <v>11323</v>
      </c>
      <c r="F2942" t="s">
        <v>11324</v>
      </c>
      <c r="H2942">
        <v>49.038038299999997</v>
      </c>
      <c r="I2942">
        <v>-93.647082699999999</v>
      </c>
      <c r="J2942" s="1" t="str">
        <f t="shared" si="490"/>
        <v>Fluid (lake)</v>
      </c>
      <c r="K2942" s="1" t="str">
        <f t="shared" si="491"/>
        <v>Untreated Water</v>
      </c>
      <c r="L2942">
        <v>49</v>
      </c>
      <c r="M2942" t="s">
        <v>33</v>
      </c>
      <c r="N2942">
        <v>902</v>
      </c>
      <c r="O2942">
        <v>30</v>
      </c>
      <c r="P2942">
        <v>6</v>
      </c>
      <c r="Q2942">
        <v>2.5000000000000001E-2</v>
      </c>
      <c r="R2942">
        <v>14.5</v>
      </c>
      <c r="S2942">
        <v>1.8</v>
      </c>
      <c r="T2942">
        <v>43</v>
      </c>
    </row>
    <row r="2943" spans="1:20" hidden="1" x14ac:dyDescent="0.3">
      <c r="A2943" t="s">
        <v>11325</v>
      </c>
      <c r="B2943" t="s">
        <v>11326</v>
      </c>
      <c r="C2943" s="1" t="str">
        <f t="shared" si="488"/>
        <v>21:0699</v>
      </c>
      <c r="D2943" s="1" t="str">
        <f t="shared" si="489"/>
        <v>21:0211</v>
      </c>
      <c r="E2943" t="s">
        <v>11327</v>
      </c>
      <c r="F2943" t="s">
        <v>11328</v>
      </c>
      <c r="H2943">
        <v>49.048649699999999</v>
      </c>
      <c r="I2943">
        <v>-93.66534</v>
      </c>
      <c r="J2943" s="1" t="str">
        <f t="shared" si="490"/>
        <v>Fluid (lake)</v>
      </c>
      <c r="K2943" s="1" t="str">
        <f t="shared" si="491"/>
        <v>Untreated Water</v>
      </c>
      <c r="L2943">
        <v>49</v>
      </c>
      <c r="M2943" t="s">
        <v>38</v>
      </c>
      <c r="N2943">
        <v>903</v>
      </c>
      <c r="O2943">
        <v>30</v>
      </c>
      <c r="P2943">
        <v>6.1</v>
      </c>
      <c r="Q2943">
        <v>2.5000000000000001E-2</v>
      </c>
      <c r="R2943">
        <v>17.5</v>
      </c>
      <c r="S2943">
        <v>1</v>
      </c>
      <c r="T2943">
        <v>43</v>
      </c>
    </row>
    <row r="2944" spans="1:20" hidden="1" x14ac:dyDescent="0.3">
      <c r="A2944" t="s">
        <v>11329</v>
      </c>
      <c r="B2944" t="s">
        <v>11330</v>
      </c>
      <c r="C2944" s="1" t="str">
        <f t="shared" si="488"/>
        <v>21:0699</v>
      </c>
      <c r="D2944" s="1" t="str">
        <f t="shared" si="489"/>
        <v>21:0211</v>
      </c>
      <c r="E2944" t="s">
        <v>11331</v>
      </c>
      <c r="F2944" t="s">
        <v>11332</v>
      </c>
      <c r="H2944">
        <v>49.048152600000002</v>
      </c>
      <c r="I2944">
        <v>-93.679757899999998</v>
      </c>
      <c r="J2944" s="1" t="str">
        <f t="shared" si="490"/>
        <v>Fluid (lake)</v>
      </c>
      <c r="K2944" s="1" t="str">
        <f t="shared" si="491"/>
        <v>Untreated Water</v>
      </c>
      <c r="L2944">
        <v>49</v>
      </c>
      <c r="M2944" t="s">
        <v>43</v>
      </c>
      <c r="N2944">
        <v>904</v>
      </c>
      <c r="O2944">
        <v>30</v>
      </c>
      <c r="P2944">
        <v>6.1</v>
      </c>
      <c r="Q2944">
        <v>2.5000000000000001E-2</v>
      </c>
      <c r="R2944">
        <v>15</v>
      </c>
      <c r="S2944">
        <v>1.5</v>
      </c>
      <c r="T2944">
        <v>43</v>
      </c>
    </row>
    <row r="2945" spans="1:20" hidden="1" x14ac:dyDescent="0.3">
      <c r="A2945" t="s">
        <v>11333</v>
      </c>
      <c r="B2945" t="s">
        <v>11334</v>
      </c>
      <c r="C2945" s="1" t="str">
        <f t="shared" si="488"/>
        <v>21:0699</v>
      </c>
      <c r="D2945" s="1" t="str">
        <f t="shared" si="489"/>
        <v>21:0211</v>
      </c>
      <c r="E2945" t="s">
        <v>11335</v>
      </c>
      <c r="F2945" t="s">
        <v>11336</v>
      </c>
      <c r="H2945">
        <v>49.043680299999998</v>
      </c>
      <c r="I2945">
        <v>-93.733284699999999</v>
      </c>
      <c r="J2945" s="1" t="str">
        <f t="shared" si="490"/>
        <v>Fluid (lake)</v>
      </c>
      <c r="K2945" s="1" t="str">
        <f t="shared" si="491"/>
        <v>Untreated Water</v>
      </c>
      <c r="L2945">
        <v>49</v>
      </c>
      <c r="M2945" t="s">
        <v>53</v>
      </c>
      <c r="N2945">
        <v>905</v>
      </c>
      <c r="O2945">
        <v>30</v>
      </c>
      <c r="P2945">
        <v>5.9</v>
      </c>
      <c r="Q2945">
        <v>2.5000000000000001E-2</v>
      </c>
      <c r="R2945">
        <v>9.6999999999999993</v>
      </c>
      <c r="S2945">
        <v>1.2</v>
      </c>
      <c r="T2945">
        <v>29</v>
      </c>
    </row>
    <row r="2946" spans="1:20" hidden="1" x14ac:dyDescent="0.3">
      <c r="A2946" t="s">
        <v>11337</v>
      </c>
      <c r="B2946" t="s">
        <v>11338</v>
      </c>
      <c r="C2946" s="1" t="str">
        <f t="shared" si="488"/>
        <v>21:0699</v>
      </c>
      <c r="D2946" s="1" t="str">
        <f t="shared" si="489"/>
        <v>21:0211</v>
      </c>
      <c r="E2946" t="s">
        <v>11339</v>
      </c>
      <c r="F2946" t="s">
        <v>11340</v>
      </c>
      <c r="H2946">
        <v>49.045987500000003</v>
      </c>
      <c r="I2946">
        <v>-93.796967899999999</v>
      </c>
      <c r="J2946" s="1" t="str">
        <f t="shared" si="490"/>
        <v>Fluid (lake)</v>
      </c>
      <c r="K2946" s="1" t="str">
        <f t="shared" si="491"/>
        <v>Untreated Water</v>
      </c>
      <c r="L2946">
        <v>49</v>
      </c>
      <c r="M2946" t="s">
        <v>58</v>
      </c>
      <c r="N2946">
        <v>906</v>
      </c>
      <c r="O2946">
        <v>30</v>
      </c>
      <c r="P2946">
        <v>5.8</v>
      </c>
      <c r="Q2946">
        <v>2.5000000000000001E-2</v>
      </c>
      <c r="R2946">
        <v>8.3000000000000007</v>
      </c>
      <c r="S2946">
        <v>1.4</v>
      </c>
      <c r="T2946">
        <v>27</v>
      </c>
    </row>
    <row r="2947" spans="1:20" hidden="1" x14ac:dyDescent="0.3">
      <c r="A2947" t="s">
        <v>11341</v>
      </c>
      <c r="B2947" t="s">
        <v>11342</v>
      </c>
      <c r="C2947" s="1" t="str">
        <f t="shared" si="488"/>
        <v>21:0699</v>
      </c>
      <c r="D2947" s="1" t="str">
        <f t="shared" si="489"/>
        <v>21:0211</v>
      </c>
      <c r="E2947" t="s">
        <v>11343</v>
      </c>
      <c r="F2947" t="s">
        <v>11344</v>
      </c>
      <c r="H2947">
        <v>49.048239899999999</v>
      </c>
      <c r="I2947">
        <v>-93.823636399999998</v>
      </c>
      <c r="J2947" s="1" t="str">
        <f t="shared" si="490"/>
        <v>Fluid (lake)</v>
      </c>
      <c r="K2947" s="1" t="str">
        <f t="shared" si="491"/>
        <v>Untreated Water</v>
      </c>
      <c r="L2947">
        <v>49</v>
      </c>
      <c r="M2947" t="s">
        <v>63</v>
      </c>
      <c r="N2947">
        <v>907</v>
      </c>
      <c r="O2947">
        <v>40</v>
      </c>
      <c r="P2947">
        <v>5.7</v>
      </c>
      <c r="Q2947">
        <v>2.5000000000000001E-2</v>
      </c>
      <c r="R2947">
        <v>4</v>
      </c>
      <c r="S2947">
        <v>1.3</v>
      </c>
      <c r="T2947">
        <v>11</v>
      </c>
    </row>
    <row r="2948" spans="1:20" hidden="1" x14ac:dyDescent="0.3">
      <c r="A2948" t="s">
        <v>11345</v>
      </c>
      <c r="B2948" t="s">
        <v>11346</v>
      </c>
      <c r="C2948" s="1" t="str">
        <f t="shared" si="488"/>
        <v>21:0699</v>
      </c>
      <c r="D2948" s="1" t="str">
        <f t="shared" si="489"/>
        <v>21:0211</v>
      </c>
      <c r="E2948" t="s">
        <v>11347</v>
      </c>
      <c r="F2948" t="s">
        <v>11348</v>
      </c>
      <c r="H2948">
        <v>49.048477200000001</v>
      </c>
      <c r="I2948">
        <v>-93.920674099999999</v>
      </c>
      <c r="J2948" s="1" t="str">
        <f t="shared" si="490"/>
        <v>Fluid (lake)</v>
      </c>
      <c r="K2948" s="1" t="str">
        <f t="shared" si="491"/>
        <v>Untreated Water</v>
      </c>
      <c r="L2948">
        <v>49</v>
      </c>
      <c r="M2948" t="s">
        <v>68</v>
      </c>
      <c r="N2948">
        <v>908</v>
      </c>
      <c r="O2948">
        <v>40</v>
      </c>
      <c r="P2948">
        <v>5.8</v>
      </c>
      <c r="Q2948">
        <v>2.5000000000000001E-2</v>
      </c>
      <c r="R2948">
        <v>14.5</v>
      </c>
      <c r="S2948">
        <v>6</v>
      </c>
      <c r="T2948">
        <v>57</v>
      </c>
    </row>
    <row r="2949" spans="1:20" hidden="1" x14ac:dyDescent="0.3">
      <c r="A2949" t="s">
        <v>11349</v>
      </c>
      <c r="B2949" t="s">
        <v>11350</v>
      </c>
      <c r="C2949" s="1" t="str">
        <f t="shared" si="488"/>
        <v>21:0699</v>
      </c>
      <c r="D2949" s="1" t="str">
        <f t="shared" si="489"/>
        <v>21:0211</v>
      </c>
      <c r="E2949" t="s">
        <v>11351</v>
      </c>
      <c r="F2949" t="s">
        <v>11352</v>
      </c>
      <c r="H2949">
        <v>49.107878200000002</v>
      </c>
      <c r="I2949">
        <v>-93.950977600000002</v>
      </c>
      <c r="J2949" s="1" t="str">
        <f t="shared" si="490"/>
        <v>Fluid (lake)</v>
      </c>
      <c r="K2949" s="1" t="str">
        <f t="shared" si="491"/>
        <v>Untreated Water</v>
      </c>
      <c r="L2949">
        <v>49</v>
      </c>
      <c r="M2949" t="s">
        <v>73</v>
      </c>
      <c r="N2949">
        <v>909</v>
      </c>
      <c r="O2949">
        <v>40</v>
      </c>
      <c r="P2949">
        <v>5.9</v>
      </c>
      <c r="Q2949">
        <v>2.5000000000000001E-2</v>
      </c>
      <c r="R2949">
        <v>11.5</v>
      </c>
      <c r="S2949">
        <v>3.1</v>
      </c>
      <c r="T2949">
        <v>40</v>
      </c>
    </row>
    <row r="2950" spans="1:20" hidden="1" x14ac:dyDescent="0.3">
      <c r="A2950" t="s">
        <v>11353</v>
      </c>
      <c r="B2950" t="s">
        <v>11354</v>
      </c>
      <c r="C2950" s="1" t="str">
        <f t="shared" si="488"/>
        <v>21:0699</v>
      </c>
      <c r="D2950" s="1" t="str">
        <f t="shared" si="489"/>
        <v>21:0211</v>
      </c>
      <c r="E2950" t="s">
        <v>11355</v>
      </c>
      <c r="F2950" t="s">
        <v>11356</v>
      </c>
      <c r="H2950">
        <v>49.1301585</v>
      </c>
      <c r="I2950">
        <v>-93.960700799999998</v>
      </c>
      <c r="J2950" s="1" t="str">
        <f t="shared" si="490"/>
        <v>Fluid (lake)</v>
      </c>
      <c r="K2950" s="1" t="str">
        <f t="shared" si="491"/>
        <v>Untreated Water</v>
      </c>
      <c r="L2950">
        <v>49</v>
      </c>
      <c r="M2950" t="s">
        <v>24</v>
      </c>
      <c r="N2950">
        <v>910</v>
      </c>
      <c r="O2950">
        <v>30</v>
      </c>
      <c r="P2950">
        <v>5.7</v>
      </c>
      <c r="Q2950">
        <v>2.5000000000000001E-2</v>
      </c>
      <c r="R2950">
        <v>3.3</v>
      </c>
      <c r="S2950">
        <v>1.3</v>
      </c>
      <c r="T2950">
        <v>12</v>
      </c>
    </row>
    <row r="2951" spans="1:20" hidden="1" x14ac:dyDescent="0.3">
      <c r="A2951" t="s">
        <v>11357</v>
      </c>
      <c r="B2951" t="s">
        <v>11358</v>
      </c>
      <c r="C2951" s="1" t="str">
        <f t="shared" si="488"/>
        <v>21:0699</v>
      </c>
      <c r="D2951" s="1" t="str">
        <f t="shared" si="489"/>
        <v>21:0211</v>
      </c>
      <c r="E2951" t="s">
        <v>11355</v>
      </c>
      <c r="F2951" t="s">
        <v>11359</v>
      </c>
      <c r="H2951">
        <v>49.1301585</v>
      </c>
      <c r="I2951">
        <v>-93.960700799999998</v>
      </c>
      <c r="J2951" s="1" t="str">
        <f t="shared" si="490"/>
        <v>Fluid (lake)</v>
      </c>
      <c r="K2951" s="1" t="str">
        <f t="shared" si="491"/>
        <v>Untreated Water</v>
      </c>
      <c r="L2951">
        <v>49</v>
      </c>
      <c r="M2951" t="s">
        <v>28</v>
      </c>
      <c r="N2951">
        <v>911</v>
      </c>
      <c r="O2951">
        <v>30</v>
      </c>
      <c r="P2951">
        <v>5.6</v>
      </c>
      <c r="Q2951">
        <v>2.5000000000000001E-2</v>
      </c>
      <c r="R2951">
        <v>3.3</v>
      </c>
      <c r="S2951">
        <v>1.3</v>
      </c>
      <c r="T2951">
        <v>12</v>
      </c>
    </row>
    <row r="2952" spans="1:20" hidden="1" x14ac:dyDescent="0.3">
      <c r="A2952" t="s">
        <v>11360</v>
      </c>
      <c r="B2952" t="s">
        <v>11361</v>
      </c>
      <c r="C2952" s="1" t="str">
        <f t="shared" si="488"/>
        <v>21:0699</v>
      </c>
      <c r="D2952" s="1" t="str">
        <f t="shared" si="489"/>
        <v>21:0211</v>
      </c>
      <c r="E2952" t="s">
        <v>11362</v>
      </c>
      <c r="F2952" t="s">
        <v>11363</v>
      </c>
      <c r="H2952">
        <v>49.202372799999999</v>
      </c>
      <c r="I2952">
        <v>-93.941980299999997</v>
      </c>
      <c r="J2952" s="1" t="str">
        <f t="shared" si="490"/>
        <v>Fluid (lake)</v>
      </c>
      <c r="K2952" s="1" t="str">
        <f t="shared" si="491"/>
        <v>Untreated Water</v>
      </c>
      <c r="L2952">
        <v>49</v>
      </c>
      <c r="M2952" t="s">
        <v>78</v>
      </c>
      <c r="N2952">
        <v>912</v>
      </c>
      <c r="O2952">
        <v>30</v>
      </c>
      <c r="P2952">
        <v>6.1</v>
      </c>
      <c r="Q2952">
        <v>2.5000000000000001E-2</v>
      </c>
      <c r="R2952">
        <v>21.5</v>
      </c>
      <c r="S2952">
        <v>3.4</v>
      </c>
      <c r="T2952">
        <v>73</v>
      </c>
    </row>
    <row r="2953" spans="1:20" hidden="1" x14ac:dyDescent="0.3">
      <c r="A2953" t="s">
        <v>11364</v>
      </c>
      <c r="B2953" t="s">
        <v>11365</v>
      </c>
      <c r="C2953" s="1" t="str">
        <f t="shared" si="488"/>
        <v>21:0699</v>
      </c>
      <c r="D2953" s="1" t="str">
        <f t="shared" si="489"/>
        <v>21:0211</v>
      </c>
      <c r="E2953" t="s">
        <v>11366</v>
      </c>
      <c r="F2953" t="s">
        <v>11367</v>
      </c>
      <c r="H2953">
        <v>49.289621500000003</v>
      </c>
      <c r="I2953">
        <v>-93.956833599999996</v>
      </c>
      <c r="J2953" s="1" t="str">
        <f t="shared" si="490"/>
        <v>Fluid (lake)</v>
      </c>
      <c r="K2953" s="1" t="str">
        <f t="shared" si="491"/>
        <v>Untreated Water</v>
      </c>
      <c r="L2953">
        <v>49</v>
      </c>
      <c r="M2953" t="s">
        <v>83</v>
      </c>
      <c r="N2953">
        <v>913</v>
      </c>
      <c r="O2953">
        <v>30</v>
      </c>
      <c r="P2953">
        <v>6</v>
      </c>
      <c r="Q2953">
        <v>2.5000000000000001E-2</v>
      </c>
      <c r="R2953">
        <v>22.5</v>
      </c>
      <c r="S2953">
        <v>1.5</v>
      </c>
      <c r="T2953">
        <v>60</v>
      </c>
    </row>
    <row r="2954" spans="1:20" hidden="1" x14ac:dyDescent="0.3">
      <c r="A2954" t="s">
        <v>11368</v>
      </c>
      <c r="B2954" t="s">
        <v>11369</v>
      </c>
      <c r="C2954" s="1" t="str">
        <f t="shared" si="488"/>
        <v>21:0699</v>
      </c>
      <c r="D2954" s="1" t="str">
        <f t="shared" si="489"/>
        <v>21:0211</v>
      </c>
      <c r="E2954" t="s">
        <v>11370</v>
      </c>
      <c r="F2954" t="s">
        <v>11371</v>
      </c>
      <c r="H2954">
        <v>49.3179455</v>
      </c>
      <c r="I2954">
        <v>-93.958221600000002</v>
      </c>
      <c r="J2954" s="1" t="str">
        <f t="shared" si="490"/>
        <v>Fluid (lake)</v>
      </c>
      <c r="K2954" s="1" t="str">
        <f t="shared" si="491"/>
        <v>Untreated Water</v>
      </c>
      <c r="L2954">
        <v>49</v>
      </c>
      <c r="M2954" t="s">
        <v>88</v>
      </c>
      <c r="N2954">
        <v>914</v>
      </c>
      <c r="O2954">
        <v>30</v>
      </c>
      <c r="P2954">
        <v>6.1</v>
      </c>
      <c r="Q2954">
        <v>2.5000000000000001E-2</v>
      </c>
      <c r="R2954">
        <v>21.5</v>
      </c>
      <c r="S2954">
        <v>1.5</v>
      </c>
      <c r="T2954">
        <v>64</v>
      </c>
    </row>
    <row r="2955" spans="1:20" hidden="1" x14ac:dyDescent="0.3">
      <c r="A2955" t="s">
        <v>11372</v>
      </c>
      <c r="B2955" t="s">
        <v>11373</v>
      </c>
      <c r="C2955" s="1" t="str">
        <f t="shared" si="488"/>
        <v>21:0699</v>
      </c>
      <c r="D2955" s="1" t="str">
        <f t="shared" si="489"/>
        <v>21:0211</v>
      </c>
      <c r="E2955" t="s">
        <v>11374</v>
      </c>
      <c r="F2955" t="s">
        <v>11375</v>
      </c>
      <c r="H2955">
        <v>49.361910299999998</v>
      </c>
      <c r="I2955">
        <v>-93.9478376</v>
      </c>
      <c r="J2955" s="1" t="str">
        <f t="shared" si="490"/>
        <v>Fluid (lake)</v>
      </c>
      <c r="K2955" s="1" t="str">
        <f t="shared" si="491"/>
        <v>Untreated Water</v>
      </c>
      <c r="L2955">
        <v>49</v>
      </c>
      <c r="M2955" t="s">
        <v>93</v>
      </c>
      <c r="N2955">
        <v>915</v>
      </c>
      <c r="O2955">
        <v>40</v>
      </c>
      <c r="P2955">
        <v>6.2</v>
      </c>
      <c r="Q2955">
        <v>2.5000000000000001E-2</v>
      </c>
      <c r="R2955">
        <v>21</v>
      </c>
      <c r="S2955">
        <v>2.2999999999999998</v>
      </c>
      <c r="T2955">
        <v>65</v>
      </c>
    </row>
    <row r="2956" spans="1:20" hidden="1" x14ac:dyDescent="0.3">
      <c r="A2956" t="s">
        <v>11376</v>
      </c>
      <c r="B2956" t="s">
        <v>11377</v>
      </c>
      <c r="C2956" s="1" t="str">
        <f t="shared" si="488"/>
        <v>21:0699</v>
      </c>
      <c r="D2956" s="1" t="str">
        <f t="shared" si="489"/>
        <v>21:0211</v>
      </c>
      <c r="E2956" t="s">
        <v>11378</v>
      </c>
      <c r="F2956" t="s">
        <v>11379</v>
      </c>
      <c r="H2956">
        <v>49.381235400000001</v>
      </c>
      <c r="I2956">
        <v>-93.93862</v>
      </c>
      <c r="J2956" s="1" t="str">
        <f t="shared" si="490"/>
        <v>Fluid (lake)</v>
      </c>
      <c r="K2956" s="1" t="str">
        <f t="shared" si="491"/>
        <v>Untreated Water</v>
      </c>
      <c r="L2956">
        <v>49</v>
      </c>
      <c r="M2956" t="s">
        <v>98</v>
      </c>
      <c r="N2956">
        <v>916</v>
      </c>
      <c r="O2956">
        <v>40</v>
      </c>
      <c r="P2956">
        <v>6</v>
      </c>
      <c r="Q2956">
        <v>2.5000000000000001E-2</v>
      </c>
      <c r="R2956">
        <v>12</v>
      </c>
      <c r="S2956">
        <v>1.7</v>
      </c>
      <c r="T2956">
        <v>37</v>
      </c>
    </row>
    <row r="2957" spans="1:20" hidden="1" x14ac:dyDescent="0.3">
      <c r="A2957" t="s">
        <v>11380</v>
      </c>
      <c r="B2957" t="s">
        <v>11381</v>
      </c>
      <c r="C2957" s="1" t="str">
        <f t="shared" si="488"/>
        <v>21:0699</v>
      </c>
      <c r="D2957" s="1" t="str">
        <f>HYPERLINK("https://geochem.nrcan.gc.ca/cdogs/content/svy/svy_e.htm", "")</f>
        <v/>
      </c>
      <c r="G2957" s="1" t="str">
        <f>HYPERLINK("https://geochem.nrcan.gc.ca/cdogs/content/cr_/cr_00081_e.htm", "81")</f>
        <v>81</v>
      </c>
      <c r="J2957" t="s">
        <v>46</v>
      </c>
      <c r="K2957" t="s">
        <v>47</v>
      </c>
      <c r="L2957">
        <v>49</v>
      </c>
      <c r="M2957" t="s">
        <v>48</v>
      </c>
      <c r="N2957">
        <v>917</v>
      </c>
      <c r="O2957">
        <v>70</v>
      </c>
      <c r="P2957">
        <v>7.9</v>
      </c>
      <c r="Q2957">
        <v>0.19</v>
      </c>
      <c r="R2957">
        <v>49</v>
      </c>
      <c r="S2957">
        <v>3.6</v>
      </c>
      <c r="T2957">
        <v>133</v>
      </c>
    </row>
    <row r="2958" spans="1:20" hidden="1" x14ac:dyDescent="0.3">
      <c r="A2958" t="s">
        <v>11382</v>
      </c>
      <c r="B2958" t="s">
        <v>11383</v>
      </c>
      <c r="C2958" s="1" t="str">
        <f t="shared" si="488"/>
        <v>21:0699</v>
      </c>
      <c r="D2958" s="1" t="str">
        <f>HYPERLINK("https://geochem.nrcan.gc.ca/cdogs/content/svy/svy210211_e.htm", "21:0211")</f>
        <v>21:0211</v>
      </c>
      <c r="E2958" t="s">
        <v>11384</v>
      </c>
      <c r="F2958" t="s">
        <v>11385</v>
      </c>
      <c r="H2958">
        <v>49.322738399999999</v>
      </c>
      <c r="I2958">
        <v>-93.923057999999997</v>
      </c>
      <c r="J2958" s="1" t="str">
        <f>HYPERLINK("https://geochem.nrcan.gc.ca/cdogs/content/kwd/kwd020016_e.htm", "Fluid (lake)")</f>
        <v>Fluid (lake)</v>
      </c>
      <c r="K2958" s="1" t="str">
        <f>HYPERLINK("https://geochem.nrcan.gc.ca/cdogs/content/kwd/kwd080007_e.htm", "Untreated Water")</f>
        <v>Untreated Water</v>
      </c>
      <c r="L2958">
        <v>49</v>
      </c>
      <c r="M2958" t="s">
        <v>103</v>
      </c>
      <c r="N2958">
        <v>918</v>
      </c>
      <c r="O2958">
        <v>40</v>
      </c>
      <c r="P2958">
        <v>6.1</v>
      </c>
      <c r="Q2958">
        <v>2.5000000000000001E-2</v>
      </c>
      <c r="R2958">
        <v>22</v>
      </c>
      <c r="S2958">
        <v>1.5</v>
      </c>
      <c r="T2958">
        <v>62</v>
      </c>
    </row>
    <row r="2959" spans="1:20" hidden="1" x14ac:dyDescent="0.3">
      <c r="A2959" t="s">
        <v>11386</v>
      </c>
      <c r="B2959" t="s">
        <v>11387</v>
      </c>
      <c r="C2959" s="1" t="str">
        <f t="shared" si="488"/>
        <v>21:0699</v>
      </c>
      <c r="D2959" s="1" t="str">
        <f>HYPERLINK("https://geochem.nrcan.gc.ca/cdogs/content/svy/svy210211_e.htm", "21:0211")</f>
        <v>21:0211</v>
      </c>
      <c r="E2959" t="s">
        <v>11388</v>
      </c>
      <c r="F2959" t="s">
        <v>11389</v>
      </c>
      <c r="H2959">
        <v>49.305565199999997</v>
      </c>
      <c r="I2959">
        <v>-93.925433400000003</v>
      </c>
      <c r="J2959" s="1" t="str">
        <f>HYPERLINK("https://geochem.nrcan.gc.ca/cdogs/content/kwd/kwd020016_e.htm", "Fluid (lake)")</f>
        <v>Fluid (lake)</v>
      </c>
      <c r="K2959" s="1" t="str">
        <f>HYPERLINK("https://geochem.nrcan.gc.ca/cdogs/content/kwd/kwd080007_e.htm", "Untreated Water")</f>
        <v>Untreated Water</v>
      </c>
      <c r="L2959">
        <v>49</v>
      </c>
      <c r="M2959" t="s">
        <v>108</v>
      </c>
      <c r="N2959">
        <v>919</v>
      </c>
      <c r="O2959">
        <v>30</v>
      </c>
      <c r="P2959">
        <v>6.2</v>
      </c>
      <c r="Q2959">
        <v>2.5000000000000001E-2</v>
      </c>
      <c r="R2959">
        <v>26.5</v>
      </c>
      <c r="S2959">
        <v>1.8</v>
      </c>
      <c r="T2959">
        <v>80</v>
      </c>
    </row>
    <row r="2960" spans="1:20" hidden="1" x14ac:dyDescent="0.3">
      <c r="A2960" t="s">
        <v>11390</v>
      </c>
      <c r="B2960" t="s">
        <v>11391</v>
      </c>
      <c r="C2960" s="1" t="str">
        <f t="shared" si="488"/>
        <v>21:0699</v>
      </c>
      <c r="D2960" s="1" t="str">
        <f>HYPERLINK("https://geochem.nrcan.gc.ca/cdogs/content/svy/svy210211_e.htm", "21:0211")</f>
        <v>21:0211</v>
      </c>
      <c r="E2960" t="s">
        <v>11392</v>
      </c>
      <c r="F2960" t="s">
        <v>11393</v>
      </c>
      <c r="H2960">
        <v>49.294972000000001</v>
      </c>
      <c r="I2960">
        <v>-93.922759299999996</v>
      </c>
      <c r="J2960" s="1" t="str">
        <f>HYPERLINK("https://geochem.nrcan.gc.ca/cdogs/content/kwd/kwd020016_e.htm", "Fluid (lake)")</f>
        <v>Fluid (lake)</v>
      </c>
      <c r="K2960" s="1" t="str">
        <f>HYPERLINK("https://geochem.nrcan.gc.ca/cdogs/content/kwd/kwd080007_e.htm", "Untreated Water")</f>
        <v>Untreated Water</v>
      </c>
      <c r="L2960">
        <v>49</v>
      </c>
      <c r="M2960" t="s">
        <v>113</v>
      </c>
      <c r="N2960">
        <v>920</v>
      </c>
      <c r="O2960">
        <v>30</v>
      </c>
      <c r="P2960">
        <v>6.4</v>
      </c>
      <c r="Q2960">
        <v>2.5000000000000001E-2</v>
      </c>
      <c r="R2960">
        <v>22</v>
      </c>
      <c r="S2960">
        <v>3.4</v>
      </c>
      <c r="T2960">
        <v>72</v>
      </c>
    </row>
    <row r="2961" spans="1:20" hidden="1" x14ac:dyDescent="0.3">
      <c r="A2961" t="s">
        <v>11394</v>
      </c>
      <c r="B2961" t="s">
        <v>11395</v>
      </c>
      <c r="C2961" s="1" t="str">
        <f t="shared" si="488"/>
        <v>21:0699</v>
      </c>
      <c r="D2961" s="1" t="str">
        <f>HYPERLINK("https://geochem.nrcan.gc.ca/cdogs/content/svy/svy210211_e.htm", "21:0211")</f>
        <v>21:0211</v>
      </c>
      <c r="E2961" t="s">
        <v>11396</v>
      </c>
      <c r="F2961" t="s">
        <v>11397</v>
      </c>
      <c r="H2961">
        <v>49.253926700000001</v>
      </c>
      <c r="I2961">
        <v>-93.878760600000007</v>
      </c>
      <c r="J2961" s="1" t="str">
        <f>HYPERLINK("https://geochem.nrcan.gc.ca/cdogs/content/kwd/kwd020016_e.htm", "Fluid (lake)")</f>
        <v>Fluid (lake)</v>
      </c>
      <c r="K2961" s="1" t="str">
        <f>HYPERLINK("https://geochem.nrcan.gc.ca/cdogs/content/kwd/kwd080007_e.htm", "Untreated Water")</f>
        <v>Untreated Water</v>
      </c>
      <c r="L2961">
        <v>50</v>
      </c>
      <c r="M2961" t="s">
        <v>33</v>
      </c>
      <c r="N2961">
        <v>921</v>
      </c>
      <c r="O2961">
        <v>40</v>
      </c>
      <c r="P2961">
        <v>6.6</v>
      </c>
      <c r="Q2961">
        <v>2.5000000000000001E-2</v>
      </c>
      <c r="R2961">
        <v>21.5</v>
      </c>
      <c r="S2961">
        <v>3.3</v>
      </c>
      <c r="T2961">
        <v>73</v>
      </c>
    </row>
    <row r="2962" spans="1:20" hidden="1" x14ac:dyDescent="0.3">
      <c r="A2962" t="s">
        <v>11398</v>
      </c>
      <c r="B2962" t="s">
        <v>11399</v>
      </c>
      <c r="C2962" s="1" t="str">
        <f t="shared" si="488"/>
        <v>21:0699</v>
      </c>
      <c r="D2962" s="1" t="str">
        <f>HYPERLINK("https://geochem.nrcan.gc.ca/cdogs/content/svy/svy_e.htm", "")</f>
        <v/>
      </c>
      <c r="G2962" s="1" t="str">
        <f>HYPERLINK("https://geochem.nrcan.gc.ca/cdogs/content/cr_/cr_00081_e.htm", "81")</f>
        <v>81</v>
      </c>
      <c r="J2962" t="s">
        <v>46</v>
      </c>
      <c r="K2962" t="s">
        <v>47</v>
      </c>
      <c r="L2962">
        <v>50</v>
      </c>
      <c r="M2962" t="s">
        <v>48</v>
      </c>
      <c r="N2962">
        <v>922</v>
      </c>
      <c r="O2962">
        <v>60</v>
      </c>
      <c r="P2962">
        <v>8</v>
      </c>
      <c r="Q2962">
        <v>0.2</v>
      </c>
      <c r="R2962">
        <v>49</v>
      </c>
      <c r="S2962">
        <v>3.7</v>
      </c>
      <c r="T2962">
        <v>131</v>
      </c>
    </row>
    <row r="2963" spans="1:20" hidden="1" x14ac:dyDescent="0.3">
      <c r="A2963" t="s">
        <v>11400</v>
      </c>
      <c r="B2963" t="s">
        <v>11401</v>
      </c>
      <c r="C2963" s="1" t="str">
        <f t="shared" si="488"/>
        <v>21:0699</v>
      </c>
      <c r="D2963" s="1" t="str">
        <f t="shared" ref="D2963:D2989" si="492">HYPERLINK("https://geochem.nrcan.gc.ca/cdogs/content/svy/svy210211_e.htm", "21:0211")</f>
        <v>21:0211</v>
      </c>
      <c r="E2963" t="s">
        <v>11402</v>
      </c>
      <c r="F2963" t="s">
        <v>11403</v>
      </c>
      <c r="H2963">
        <v>49.2425991</v>
      </c>
      <c r="I2963">
        <v>-93.902258799999998</v>
      </c>
      <c r="J2963" s="1" t="str">
        <f t="shared" ref="J2963:J2989" si="493">HYPERLINK("https://geochem.nrcan.gc.ca/cdogs/content/kwd/kwd020016_e.htm", "Fluid (lake)")</f>
        <v>Fluid (lake)</v>
      </c>
      <c r="K2963" s="1" t="str">
        <f t="shared" ref="K2963:K2989" si="494">HYPERLINK("https://geochem.nrcan.gc.ca/cdogs/content/kwd/kwd080007_e.htm", "Untreated Water")</f>
        <v>Untreated Water</v>
      </c>
      <c r="L2963">
        <v>50</v>
      </c>
      <c r="M2963" t="s">
        <v>38</v>
      </c>
      <c r="N2963">
        <v>923</v>
      </c>
      <c r="O2963">
        <v>40</v>
      </c>
      <c r="P2963">
        <v>6.3</v>
      </c>
      <c r="Q2963">
        <v>2.5000000000000001E-2</v>
      </c>
      <c r="R2963">
        <v>23.5</v>
      </c>
      <c r="S2963">
        <v>3.4</v>
      </c>
      <c r="T2963">
        <v>73</v>
      </c>
    </row>
    <row r="2964" spans="1:20" hidden="1" x14ac:dyDescent="0.3">
      <c r="A2964" t="s">
        <v>11404</v>
      </c>
      <c r="B2964" t="s">
        <v>11405</v>
      </c>
      <c r="C2964" s="1" t="str">
        <f t="shared" si="488"/>
        <v>21:0699</v>
      </c>
      <c r="D2964" s="1" t="str">
        <f t="shared" si="492"/>
        <v>21:0211</v>
      </c>
      <c r="E2964" t="s">
        <v>11406</v>
      </c>
      <c r="F2964" t="s">
        <v>11407</v>
      </c>
      <c r="H2964">
        <v>49.196665699999997</v>
      </c>
      <c r="I2964">
        <v>-93.900306599999993</v>
      </c>
      <c r="J2964" s="1" t="str">
        <f t="shared" si="493"/>
        <v>Fluid (lake)</v>
      </c>
      <c r="K2964" s="1" t="str">
        <f t="shared" si="494"/>
        <v>Untreated Water</v>
      </c>
      <c r="L2964">
        <v>50</v>
      </c>
      <c r="M2964" t="s">
        <v>43</v>
      </c>
      <c r="N2964">
        <v>924</v>
      </c>
      <c r="O2964">
        <v>30</v>
      </c>
      <c r="P2964">
        <v>6.3</v>
      </c>
      <c r="Q2964">
        <v>2.5000000000000001E-2</v>
      </c>
      <c r="R2964">
        <v>21.5</v>
      </c>
      <c r="S2964">
        <v>3.5</v>
      </c>
      <c r="T2964">
        <v>72</v>
      </c>
    </row>
    <row r="2965" spans="1:20" hidden="1" x14ac:dyDescent="0.3">
      <c r="A2965" t="s">
        <v>11408</v>
      </c>
      <c r="B2965" t="s">
        <v>11409</v>
      </c>
      <c r="C2965" s="1" t="str">
        <f t="shared" si="488"/>
        <v>21:0699</v>
      </c>
      <c r="D2965" s="1" t="str">
        <f t="shared" si="492"/>
        <v>21:0211</v>
      </c>
      <c r="E2965" t="s">
        <v>11410</v>
      </c>
      <c r="F2965" t="s">
        <v>11411</v>
      </c>
      <c r="H2965">
        <v>49.160997600000002</v>
      </c>
      <c r="I2965">
        <v>-93.905362699999998</v>
      </c>
      <c r="J2965" s="1" t="str">
        <f t="shared" si="493"/>
        <v>Fluid (lake)</v>
      </c>
      <c r="K2965" s="1" t="str">
        <f t="shared" si="494"/>
        <v>Untreated Water</v>
      </c>
      <c r="L2965">
        <v>50</v>
      </c>
      <c r="M2965" t="s">
        <v>24</v>
      </c>
      <c r="N2965">
        <v>925</v>
      </c>
      <c r="O2965">
        <v>30</v>
      </c>
      <c r="P2965">
        <v>5.8</v>
      </c>
      <c r="Q2965">
        <v>2.5000000000000001E-2</v>
      </c>
      <c r="R2965">
        <v>6.5</v>
      </c>
      <c r="S2965">
        <v>1.4</v>
      </c>
      <c r="T2965">
        <v>20</v>
      </c>
    </row>
    <row r="2966" spans="1:20" hidden="1" x14ac:dyDescent="0.3">
      <c r="A2966" t="s">
        <v>11412</v>
      </c>
      <c r="B2966" t="s">
        <v>11413</v>
      </c>
      <c r="C2966" s="1" t="str">
        <f t="shared" si="488"/>
        <v>21:0699</v>
      </c>
      <c r="D2966" s="1" t="str">
        <f t="shared" si="492"/>
        <v>21:0211</v>
      </c>
      <c r="E2966" t="s">
        <v>11410</v>
      </c>
      <c r="F2966" t="s">
        <v>11414</v>
      </c>
      <c r="H2966">
        <v>49.160997600000002</v>
      </c>
      <c r="I2966">
        <v>-93.905362699999998</v>
      </c>
      <c r="J2966" s="1" t="str">
        <f t="shared" si="493"/>
        <v>Fluid (lake)</v>
      </c>
      <c r="K2966" s="1" t="str">
        <f t="shared" si="494"/>
        <v>Untreated Water</v>
      </c>
      <c r="L2966">
        <v>50</v>
      </c>
      <c r="M2966" t="s">
        <v>28</v>
      </c>
      <c r="N2966">
        <v>926</v>
      </c>
      <c r="O2966">
        <v>30</v>
      </c>
      <c r="P2966">
        <v>5.8</v>
      </c>
      <c r="Q2966">
        <v>2.5000000000000001E-2</v>
      </c>
      <c r="R2966">
        <v>5.8</v>
      </c>
      <c r="S2966">
        <v>1.3</v>
      </c>
      <c r="T2966">
        <v>20</v>
      </c>
    </row>
    <row r="2967" spans="1:20" hidden="1" x14ac:dyDescent="0.3">
      <c r="A2967" t="s">
        <v>11415</v>
      </c>
      <c r="B2967" t="s">
        <v>11416</v>
      </c>
      <c r="C2967" s="1" t="str">
        <f t="shared" si="488"/>
        <v>21:0699</v>
      </c>
      <c r="D2967" s="1" t="str">
        <f t="shared" si="492"/>
        <v>21:0211</v>
      </c>
      <c r="E2967" t="s">
        <v>11417</v>
      </c>
      <c r="F2967" t="s">
        <v>11418</v>
      </c>
      <c r="H2967">
        <v>49.106674699999999</v>
      </c>
      <c r="I2967">
        <v>-93.906462899999994</v>
      </c>
      <c r="J2967" s="1" t="str">
        <f t="shared" si="493"/>
        <v>Fluid (lake)</v>
      </c>
      <c r="K2967" s="1" t="str">
        <f t="shared" si="494"/>
        <v>Untreated Water</v>
      </c>
      <c r="L2967">
        <v>50</v>
      </c>
      <c r="M2967" t="s">
        <v>53</v>
      </c>
      <c r="N2967">
        <v>927</v>
      </c>
      <c r="O2967">
        <v>30</v>
      </c>
      <c r="P2967">
        <v>5.9</v>
      </c>
      <c r="Q2967">
        <v>2.5000000000000001E-2</v>
      </c>
      <c r="R2967">
        <v>9.9</v>
      </c>
      <c r="S2967">
        <v>2.2999999999999998</v>
      </c>
      <c r="T2967">
        <v>39</v>
      </c>
    </row>
    <row r="2968" spans="1:20" hidden="1" x14ac:dyDescent="0.3">
      <c r="A2968" t="s">
        <v>11419</v>
      </c>
      <c r="B2968" t="s">
        <v>11420</v>
      </c>
      <c r="C2968" s="1" t="str">
        <f t="shared" si="488"/>
        <v>21:0699</v>
      </c>
      <c r="D2968" s="1" t="str">
        <f t="shared" si="492"/>
        <v>21:0211</v>
      </c>
      <c r="E2968" t="s">
        <v>11421</v>
      </c>
      <c r="F2968" t="s">
        <v>11422</v>
      </c>
      <c r="H2968">
        <v>49.103660099999999</v>
      </c>
      <c r="I2968">
        <v>-93.834830999999994</v>
      </c>
      <c r="J2968" s="1" t="str">
        <f t="shared" si="493"/>
        <v>Fluid (lake)</v>
      </c>
      <c r="K2968" s="1" t="str">
        <f t="shared" si="494"/>
        <v>Untreated Water</v>
      </c>
      <c r="L2968">
        <v>50</v>
      </c>
      <c r="M2968" t="s">
        <v>58</v>
      </c>
      <c r="N2968">
        <v>928</v>
      </c>
      <c r="O2968">
        <v>30</v>
      </c>
      <c r="P2968">
        <v>5.8</v>
      </c>
      <c r="Q2968">
        <v>2.5000000000000001E-2</v>
      </c>
      <c r="R2968">
        <v>7</v>
      </c>
      <c r="S2968">
        <v>1.4</v>
      </c>
      <c r="T2968">
        <v>21</v>
      </c>
    </row>
    <row r="2969" spans="1:20" hidden="1" x14ac:dyDescent="0.3">
      <c r="A2969" t="s">
        <v>11423</v>
      </c>
      <c r="B2969" t="s">
        <v>11424</v>
      </c>
      <c r="C2969" s="1" t="str">
        <f t="shared" si="488"/>
        <v>21:0699</v>
      </c>
      <c r="D2969" s="1" t="str">
        <f t="shared" si="492"/>
        <v>21:0211</v>
      </c>
      <c r="E2969" t="s">
        <v>11425</v>
      </c>
      <c r="F2969" t="s">
        <v>11426</v>
      </c>
      <c r="H2969">
        <v>49.077580699999999</v>
      </c>
      <c r="I2969">
        <v>-93.850633299999998</v>
      </c>
      <c r="J2969" s="1" t="str">
        <f t="shared" si="493"/>
        <v>Fluid (lake)</v>
      </c>
      <c r="K2969" s="1" t="str">
        <f t="shared" si="494"/>
        <v>Untreated Water</v>
      </c>
      <c r="L2969">
        <v>50</v>
      </c>
      <c r="M2969" t="s">
        <v>63</v>
      </c>
      <c r="N2969">
        <v>929</v>
      </c>
      <c r="O2969">
        <v>30</v>
      </c>
      <c r="P2969">
        <v>5.9</v>
      </c>
      <c r="Q2969">
        <v>2.5000000000000001E-2</v>
      </c>
      <c r="R2969">
        <v>9.8000000000000007</v>
      </c>
      <c r="S2969">
        <v>1.8</v>
      </c>
      <c r="T2969">
        <v>35</v>
      </c>
    </row>
    <row r="2970" spans="1:20" hidden="1" x14ac:dyDescent="0.3">
      <c r="A2970" t="s">
        <v>11427</v>
      </c>
      <c r="B2970" t="s">
        <v>11428</v>
      </c>
      <c r="C2970" s="1" t="str">
        <f t="shared" si="488"/>
        <v>21:0699</v>
      </c>
      <c r="D2970" s="1" t="str">
        <f t="shared" si="492"/>
        <v>21:0211</v>
      </c>
      <c r="E2970" t="s">
        <v>11429</v>
      </c>
      <c r="F2970" t="s">
        <v>11430</v>
      </c>
      <c r="H2970">
        <v>49.0619303</v>
      </c>
      <c r="I2970">
        <v>-93.796702800000006</v>
      </c>
      <c r="J2970" s="1" t="str">
        <f t="shared" si="493"/>
        <v>Fluid (lake)</v>
      </c>
      <c r="K2970" s="1" t="str">
        <f t="shared" si="494"/>
        <v>Untreated Water</v>
      </c>
      <c r="L2970">
        <v>50</v>
      </c>
      <c r="M2970" t="s">
        <v>68</v>
      </c>
      <c r="N2970">
        <v>930</v>
      </c>
      <c r="O2970">
        <v>30</v>
      </c>
      <c r="P2970">
        <v>5.8</v>
      </c>
      <c r="Q2970">
        <v>2.5000000000000001E-2</v>
      </c>
      <c r="R2970">
        <v>8.4</v>
      </c>
      <c r="S2970">
        <v>1.3</v>
      </c>
      <c r="T2970">
        <v>26</v>
      </c>
    </row>
    <row r="2971" spans="1:20" hidden="1" x14ac:dyDescent="0.3">
      <c r="A2971" t="s">
        <v>11431</v>
      </c>
      <c r="B2971" t="s">
        <v>11432</v>
      </c>
      <c r="C2971" s="1" t="str">
        <f t="shared" si="488"/>
        <v>21:0699</v>
      </c>
      <c r="D2971" s="1" t="str">
        <f t="shared" si="492"/>
        <v>21:0211</v>
      </c>
      <c r="E2971" t="s">
        <v>11433</v>
      </c>
      <c r="F2971" t="s">
        <v>11434</v>
      </c>
      <c r="H2971">
        <v>49.0888226</v>
      </c>
      <c r="I2971">
        <v>-93.784381699999997</v>
      </c>
      <c r="J2971" s="1" t="str">
        <f t="shared" si="493"/>
        <v>Fluid (lake)</v>
      </c>
      <c r="K2971" s="1" t="str">
        <f t="shared" si="494"/>
        <v>Untreated Water</v>
      </c>
      <c r="L2971">
        <v>50</v>
      </c>
      <c r="M2971" t="s">
        <v>73</v>
      </c>
      <c r="N2971">
        <v>931</v>
      </c>
      <c r="O2971">
        <v>30</v>
      </c>
      <c r="P2971">
        <v>5.9</v>
      </c>
      <c r="Q2971">
        <v>2.5000000000000001E-2</v>
      </c>
      <c r="R2971">
        <v>13.5</v>
      </c>
      <c r="S2971">
        <v>1.4</v>
      </c>
      <c r="T2971">
        <v>37</v>
      </c>
    </row>
    <row r="2972" spans="1:20" hidden="1" x14ac:dyDescent="0.3">
      <c r="A2972" t="s">
        <v>11435</v>
      </c>
      <c r="B2972" t="s">
        <v>11436</v>
      </c>
      <c r="C2972" s="1" t="str">
        <f t="shared" si="488"/>
        <v>21:0699</v>
      </c>
      <c r="D2972" s="1" t="str">
        <f t="shared" si="492"/>
        <v>21:0211</v>
      </c>
      <c r="E2972" t="s">
        <v>11437</v>
      </c>
      <c r="F2972" t="s">
        <v>11438</v>
      </c>
      <c r="H2972">
        <v>49.089350000000003</v>
      </c>
      <c r="I2972">
        <v>-93.7380256</v>
      </c>
      <c r="J2972" s="1" t="str">
        <f t="shared" si="493"/>
        <v>Fluid (lake)</v>
      </c>
      <c r="K2972" s="1" t="str">
        <f t="shared" si="494"/>
        <v>Untreated Water</v>
      </c>
      <c r="L2972">
        <v>50</v>
      </c>
      <c r="M2972" t="s">
        <v>78</v>
      </c>
      <c r="N2972">
        <v>932</v>
      </c>
      <c r="O2972">
        <v>30</v>
      </c>
      <c r="P2972">
        <v>5.7</v>
      </c>
      <c r="Q2972">
        <v>2.5000000000000001E-2</v>
      </c>
      <c r="R2972">
        <v>6.3</v>
      </c>
      <c r="S2972">
        <v>0.9</v>
      </c>
      <c r="T2972">
        <v>15</v>
      </c>
    </row>
    <row r="2973" spans="1:20" hidden="1" x14ac:dyDescent="0.3">
      <c r="A2973" t="s">
        <v>11439</v>
      </c>
      <c r="B2973" t="s">
        <v>11440</v>
      </c>
      <c r="C2973" s="1" t="str">
        <f t="shared" si="488"/>
        <v>21:0699</v>
      </c>
      <c r="D2973" s="1" t="str">
        <f t="shared" si="492"/>
        <v>21:0211</v>
      </c>
      <c r="E2973" t="s">
        <v>11441</v>
      </c>
      <c r="F2973" t="s">
        <v>11442</v>
      </c>
      <c r="H2973">
        <v>49.069904100000002</v>
      </c>
      <c r="I2973">
        <v>-93.744473400000004</v>
      </c>
      <c r="J2973" s="1" t="str">
        <f t="shared" si="493"/>
        <v>Fluid (lake)</v>
      </c>
      <c r="K2973" s="1" t="str">
        <f t="shared" si="494"/>
        <v>Untreated Water</v>
      </c>
      <c r="L2973">
        <v>50</v>
      </c>
      <c r="M2973" t="s">
        <v>83</v>
      </c>
      <c r="N2973">
        <v>933</v>
      </c>
      <c r="O2973">
        <v>30</v>
      </c>
      <c r="P2973">
        <v>5.7</v>
      </c>
      <c r="Q2973">
        <v>2.5000000000000001E-2</v>
      </c>
      <c r="R2973">
        <v>5.2</v>
      </c>
      <c r="S2973">
        <v>0.9</v>
      </c>
      <c r="T2973">
        <v>14</v>
      </c>
    </row>
    <row r="2974" spans="1:20" hidden="1" x14ac:dyDescent="0.3">
      <c r="A2974" t="s">
        <v>11443</v>
      </c>
      <c r="B2974" t="s">
        <v>11444</v>
      </c>
      <c r="C2974" s="1" t="str">
        <f t="shared" si="488"/>
        <v>21:0699</v>
      </c>
      <c r="D2974" s="1" t="str">
        <f t="shared" si="492"/>
        <v>21:0211</v>
      </c>
      <c r="E2974" t="s">
        <v>11445</v>
      </c>
      <c r="F2974" t="s">
        <v>11446</v>
      </c>
      <c r="H2974">
        <v>49.060364700000001</v>
      </c>
      <c r="I2974">
        <v>-93.697186200000004</v>
      </c>
      <c r="J2974" s="1" t="str">
        <f t="shared" si="493"/>
        <v>Fluid (lake)</v>
      </c>
      <c r="K2974" s="1" t="str">
        <f t="shared" si="494"/>
        <v>Untreated Water</v>
      </c>
      <c r="L2974">
        <v>50</v>
      </c>
      <c r="M2974" t="s">
        <v>88</v>
      </c>
      <c r="N2974">
        <v>934</v>
      </c>
      <c r="O2974">
        <v>30</v>
      </c>
      <c r="P2974">
        <v>5.9</v>
      </c>
      <c r="Q2974">
        <v>2.5000000000000001E-2</v>
      </c>
      <c r="R2974">
        <v>13.5</v>
      </c>
      <c r="S2974">
        <v>0.8</v>
      </c>
      <c r="T2974">
        <v>34</v>
      </c>
    </row>
    <row r="2975" spans="1:20" hidden="1" x14ac:dyDescent="0.3">
      <c r="A2975" t="s">
        <v>11447</v>
      </c>
      <c r="B2975" t="s">
        <v>11448</v>
      </c>
      <c r="C2975" s="1" t="str">
        <f t="shared" si="488"/>
        <v>21:0699</v>
      </c>
      <c r="D2975" s="1" t="str">
        <f t="shared" si="492"/>
        <v>21:0211</v>
      </c>
      <c r="E2975" t="s">
        <v>11449</v>
      </c>
      <c r="F2975" t="s">
        <v>11450</v>
      </c>
      <c r="H2975">
        <v>49.070062100000001</v>
      </c>
      <c r="I2975">
        <v>-93.655329899999998</v>
      </c>
      <c r="J2975" s="1" t="str">
        <f t="shared" si="493"/>
        <v>Fluid (lake)</v>
      </c>
      <c r="K2975" s="1" t="str">
        <f t="shared" si="494"/>
        <v>Untreated Water</v>
      </c>
      <c r="L2975">
        <v>50</v>
      </c>
      <c r="M2975" t="s">
        <v>93</v>
      </c>
      <c r="N2975">
        <v>935</v>
      </c>
      <c r="O2975">
        <v>30</v>
      </c>
      <c r="P2975">
        <v>6.1</v>
      </c>
      <c r="Q2975">
        <v>2.5000000000000001E-2</v>
      </c>
      <c r="R2975">
        <v>17.5</v>
      </c>
      <c r="S2975">
        <v>0.9</v>
      </c>
      <c r="T2975">
        <v>47</v>
      </c>
    </row>
    <row r="2976" spans="1:20" hidden="1" x14ac:dyDescent="0.3">
      <c r="A2976" t="s">
        <v>11451</v>
      </c>
      <c r="B2976" t="s">
        <v>11452</v>
      </c>
      <c r="C2976" s="1" t="str">
        <f t="shared" si="488"/>
        <v>21:0699</v>
      </c>
      <c r="D2976" s="1" t="str">
        <f t="shared" si="492"/>
        <v>21:0211</v>
      </c>
      <c r="E2976" t="s">
        <v>11453</v>
      </c>
      <c r="F2976" t="s">
        <v>11454</v>
      </c>
      <c r="H2976">
        <v>49.074621200000003</v>
      </c>
      <c r="I2976">
        <v>-93.612477100000007</v>
      </c>
      <c r="J2976" s="1" t="str">
        <f t="shared" si="493"/>
        <v>Fluid (lake)</v>
      </c>
      <c r="K2976" s="1" t="str">
        <f t="shared" si="494"/>
        <v>Untreated Water</v>
      </c>
      <c r="L2976">
        <v>50</v>
      </c>
      <c r="M2976" t="s">
        <v>98</v>
      </c>
      <c r="N2976">
        <v>936</v>
      </c>
      <c r="O2976">
        <v>30</v>
      </c>
      <c r="P2976">
        <v>5.8</v>
      </c>
      <c r="Q2976">
        <v>2.5000000000000001E-2</v>
      </c>
      <c r="R2976">
        <v>8</v>
      </c>
      <c r="S2976">
        <v>0.7</v>
      </c>
      <c r="T2976">
        <v>19</v>
      </c>
    </row>
    <row r="2977" spans="1:20" hidden="1" x14ac:dyDescent="0.3">
      <c r="A2977" t="s">
        <v>11455</v>
      </c>
      <c r="B2977" t="s">
        <v>11456</v>
      </c>
      <c r="C2977" s="1" t="str">
        <f t="shared" si="488"/>
        <v>21:0699</v>
      </c>
      <c r="D2977" s="1" t="str">
        <f t="shared" si="492"/>
        <v>21:0211</v>
      </c>
      <c r="E2977" t="s">
        <v>11457</v>
      </c>
      <c r="F2977" t="s">
        <v>11458</v>
      </c>
      <c r="H2977">
        <v>49.066318699999997</v>
      </c>
      <c r="I2977">
        <v>-93.596713300000005</v>
      </c>
      <c r="J2977" s="1" t="str">
        <f t="shared" si="493"/>
        <v>Fluid (lake)</v>
      </c>
      <c r="K2977" s="1" t="str">
        <f t="shared" si="494"/>
        <v>Untreated Water</v>
      </c>
      <c r="L2977">
        <v>50</v>
      </c>
      <c r="M2977" t="s">
        <v>103</v>
      </c>
      <c r="N2977">
        <v>937</v>
      </c>
      <c r="O2977">
        <v>30</v>
      </c>
      <c r="P2977">
        <v>6</v>
      </c>
      <c r="Q2977">
        <v>2.5000000000000001E-2</v>
      </c>
      <c r="R2977">
        <v>13.5</v>
      </c>
      <c r="S2977">
        <v>1.9</v>
      </c>
      <c r="T2977">
        <v>44</v>
      </c>
    </row>
    <row r="2978" spans="1:20" hidden="1" x14ac:dyDescent="0.3">
      <c r="A2978" t="s">
        <v>11459</v>
      </c>
      <c r="B2978" t="s">
        <v>11460</v>
      </c>
      <c r="C2978" s="1" t="str">
        <f t="shared" si="488"/>
        <v>21:0699</v>
      </c>
      <c r="D2978" s="1" t="str">
        <f t="shared" si="492"/>
        <v>21:0211</v>
      </c>
      <c r="E2978" t="s">
        <v>11461</v>
      </c>
      <c r="F2978" t="s">
        <v>11462</v>
      </c>
      <c r="H2978">
        <v>49.074827300000003</v>
      </c>
      <c r="I2978">
        <v>-93.568211199999993</v>
      </c>
      <c r="J2978" s="1" t="str">
        <f t="shared" si="493"/>
        <v>Fluid (lake)</v>
      </c>
      <c r="K2978" s="1" t="str">
        <f t="shared" si="494"/>
        <v>Untreated Water</v>
      </c>
      <c r="L2978">
        <v>50</v>
      </c>
      <c r="M2978" t="s">
        <v>108</v>
      </c>
      <c r="N2978">
        <v>938</v>
      </c>
      <c r="O2978">
        <v>20</v>
      </c>
      <c r="P2978">
        <v>5.9</v>
      </c>
      <c r="Q2978">
        <v>2.5000000000000001E-2</v>
      </c>
      <c r="R2978">
        <v>15</v>
      </c>
      <c r="S2978">
        <v>2</v>
      </c>
      <c r="T2978">
        <v>44</v>
      </c>
    </row>
    <row r="2979" spans="1:20" hidden="1" x14ac:dyDescent="0.3">
      <c r="A2979" t="s">
        <v>11463</v>
      </c>
      <c r="B2979" t="s">
        <v>11464</v>
      </c>
      <c r="C2979" s="1" t="str">
        <f t="shared" si="488"/>
        <v>21:0699</v>
      </c>
      <c r="D2979" s="1" t="str">
        <f t="shared" si="492"/>
        <v>21:0211</v>
      </c>
      <c r="E2979" t="s">
        <v>11465</v>
      </c>
      <c r="F2979" t="s">
        <v>11466</v>
      </c>
      <c r="H2979">
        <v>49.082112299999999</v>
      </c>
      <c r="I2979">
        <v>-93.504518399999995</v>
      </c>
      <c r="J2979" s="1" t="str">
        <f t="shared" si="493"/>
        <v>Fluid (lake)</v>
      </c>
      <c r="K2979" s="1" t="str">
        <f t="shared" si="494"/>
        <v>Untreated Water</v>
      </c>
      <c r="L2979">
        <v>50</v>
      </c>
      <c r="M2979" t="s">
        <v>113</v>
      </c>
      <c r="N2979">
        <v>939</v>
      </c>
      <c r="O2979">
        <v>30</v>
      </c>
      <c r="P2979">
        <v>6</v>
      </c>
      <c r="Q2979">
        <v>2.5000000000000001E-2</v>
      </c>
      <c r="R2979">
        <v>15</v>
      </c>
      <c r="S2979">
        <v>1.8</v>
      </c>
      <c r="T2979">
        <v>44</v>
      </c>
    </row>
    <row r="2980" spans="1:20" hidden="1" x14ac:dyDescent="0.3">
      <c r="A2980" t="s">
        <v>11467</v>
      </c>
      <c r="B2980" t="s">
        <v>11468</v>
      </c>
      <c r="C2980" s="1" t="str">
        <f t="shared" si="488"/>
        <v>21:0699</v>
      </c>
      <c r="D2980" s="1" t="str">
        <f t="shared" si="492"/>
        <v>21:0211</v>
      </c>
      <c r="E2980" t="s">
        <v>11469</v>
      </c>
      <c r="F2980" t="s">
        <v>11470</v>
      </c>
      <c r="H2980">
        <v>49.081429700000001</v>
      </c>
      <c r="I2980">
        <v>-93.433355399999996</v>
      </c>
      <c r="J2980" s="1" t="str">
        <f t="shared" si="493"/>
        <v>Fluid (lake)</v>
      </c>
      <c r="K2980" s="1" t="str">
        <f t="shared" si="494"/>
        <v>Untreated Water</v>
      </c>
      <c r="L2980">
        <v>51</v>
      </c>
      <c r="M2980" t="s">
        <v>33</v>
      </c>
      <c r="N2980">
        <v>940</v>
      </c>
      <c r="O2980">
        <v>30</v>
      </c>
      <c r="P2980">
        <v>5.9</v>
      </c>
      <c r="Q2980">
        <v>2.5000000000000001E-2</v>
      </c>
      <c r="R2980">
        <v>9.1999999999999993</v>
      </c>
      <c r="S2980">
        <v>1.3</v>
      </c>
      <c r="T2980">
        <v>21</v>
      </c>
    </row>
    <row r="2981" spans="1:20" hidden="1" x14ac:dyDescent="0.3">
      <c r="A2981" t="s">
        <v>11471</v>
      </c>
      <c r="B2981" t="s">
        <v>11472</v>
      </c>
      <c r="C2981" s="1" t="str">
        <f t="shared" si="488"/>
        <v>21:0699</v>
      </c>
      <c r="D2981" s="1" t="str">
        <f t="shared" si="492"/>
        <v>21:0211</v>
      </c>
      <c r="E2981" t="s">
        <v>11473</v>
      </c>
      <c r="F2981" t="s">
        <v>11474</v>
      </c>
      <c r="H2981">
        <v>49.077638399999998</v>
      </c>
      <c r="I2981">
        <v>-93.366566899999995</v>
      </c>
      <c r="J2981" s="1" t="str">
        <f t="shared" si="493"/>
        <v>Fluid (lake)</v>
      </c>
      <c r="K2981" s="1" t="str">
        <f t="shared" si="494"/>
        <v>Untreated Water</v>
      </c>
      <c r="L2981">
        <v>51</v>
      </c>
      <c r="M2981" t="s">
        <v>38</v>
      </c>
      <c r="N2981">
        <v>941</v>
      </c>
      <c r="O2981">
        <v>40</v>
      </c>
      <c r="P2981">
        <v>6.2</v>
      </c>
      <c r="Q2981">
        <v>2.5000000000000001E-2</v>
      </c>
      <c r="R2981">
        <v>23.5</v>
      </c>
      <c r="S2981">
        <v>2.7</v>
      </c>
      <c r="T2981">
        <v>61</v>
      </c>
    </row>
    <row r="2982" spans="1:20" hidden="1" x14ac:dyDescent="0.3">
      <c r="A2982" t="s">
        <v>11475</v>
      </c>
      <c r="B2982" t="s">
        <v>11476</v>
      </c>
      <c r="C2982" s="1" t="str">
        <f t="shared" si="488"/>
        <v>21:0699</v>
      </c>
      <c r="D2982" s="1" t="str">
        <f t="shared" si="492"/>
        <v>21:0211</v>
      </c>
      <c r="E2982" t="s">
        <v>11477</v>
      </c>
      <c r="F2982" t="s">
        <v>11478</v>
      </c>
      <c r="H2982">
        <v>49.086761000000003</v>
      </c>
      <c r="I2982">
        <v>-93.310699999999997</v>
      </c>
      <c r="J2982" s="1" t="str">
        <f t="shared" si="493"/>
        <v>Fluid (lake)</v>
      </c>
      <c r="K2982" s="1" t="str">
        <f t="shared" si="494"/>
        <v>Untreated Water</v>
      </c>
      <c r="L2982">
        <v>51</v>
      </c>
      <c r="M2982" t="s">
        <v>43</v>
      </c>
      <c r="N2982">
        <v>942</v>
      </c>
      <c r="O2982">
        <v>30</v>
      </c>
      <c r="P2982">
        <v>6</v>
      </c>
      <c r="Q2982">
        <v>2.5000000000000001E-2</v>
      </c>
      <c r="R2982">
        <v>16.5</v>
      </c>
      <c r="S2982">
        <v>1</v>
      </c>
      <c r="T2982">
        <v>39</v>
      </c>
    </row>
    <row r="2983" spans="1:20" hidden="1" x14ac:dyDescent="0.3">
      <c r="A2983" t="s">
        <v>11479</v>
      </c>
      <c r="B2983" t="s">
        <v>11480</v>
      </c>
      <c r="C2983" s="1" t="str">
        <f t="shared" si="488"/>
        <v>21:0699</v>
      </c>
      <c r="D2983" s="1" t="str">
        <f t="shared" si="492"/>
        <v>21:0211</v>
      </c>
      <c r="E2983" t="s">
        <v>11481</v>
      </c>
      <c r="F2983" t="s">
        <v>11482</v>
      </c>
      <c r="H2983">
        <v>49.061783200000001</v>
      </c>
      <c r="I2983">
        <v>-93.295842399999998</v>
      </c>
      <c r="J2983" s="1" t="str">
        <f t="shared" si="493"/>
        <v>Fluid (lake)</v>
      </c>
      <c r="K2983" s="1" t="str">
        <f t="shared" si="494"/>
        <v>Untreated Water</v>
      </c>
      <c r="L2983">
        <v>51</v>
      </c>
      <c r="M2983" t="s">
        <v>53</v>
      </c>
      <c r="N2983">
        <v>943</v>
      </c>
      <c r="O2983">
        <v>30</v>
      </c>
      <c r="P2983">
        <v>5.9</v>
      </c>
      <c r="Q2983">
        <v>2.5000000000000001E-2</v>
      </c>
      <c r="R2983">
        <v>12</v>
      </c>
      <c r="S2983">
        <v>1.1000000000000001</v>
      </c>
      <c r="T2983">
        <v>32</v>
      </c>
    </row>
    <row r="2984" spans="1:20" hidden="1" x14ac:dyDescent="0.3">
      <c r="A2984" t="s">
        <v>11483</v>
      </c>
      <c r="B2984" t="s">
        <v>11484</v>
      </c>
      <c r="C2984" s="1" t="str">
        <f t="shared" si="488"/>
        <v>21:0699</v>
      </c>
      <c r="D2984" s="1" t="str">
        <f t="shared" si="492"/>
        <v>21:0211</v>
      </c>
      <c r="E2984" t="s">
        <v>11485</v>
      </c>
      <c r="F2984" t="s">
        <v>11486</v>
      </c>
      <c r="H2984">
        <v>49.0660186</v>
      </c>
      <c r="I2984">
        <v>-93.246692600000003</v>
      </c>
      <c r="J2984" s="1" t="str">
        <f t="shared" si="493"/>
        <v>Fluid (lake)</v>
      </c>
      <c r="K2984" s="1" t="str">
        <f t="shared" si="494"/>
        <v>Untreated Water</v>
      </c>
      <c r="L2984">
        <v>51</v>
      </c>
      <c r="M2984" t="s">
        <v>58</v>
      </c>
      <c r="N2984">
        <v>944</v>
      </c>
      <c r="O2984">
        <v>30</v>
      </c>
      <c r="P2984">
        <v>5.8</v>
      </c>
      <c r="Q2984">
        <v>2.5000000000000001E-2</v>
      </c>
      <c r="R2984">
        <v>8.1999999999999993</v>
      </c>
      <c r="S2984">
        <v>0.9</v>
      </c>
      <c r="T2984">
        <v>23</v>
      </c>
    </row>
    <row r="2985" spans="1:20" hidden="1" x14ac:dyDescent="0.3">
      <c r="A2985" t="s">
        <v>11487</v>
      </c>
      <c r="B2985" t="s">
        <v>11488</v>
      </c>
      <c r="C2985" s="1" t="str">
        <f t="shared" si="488"/>
        <v>21:0699</v>
      </c>
      <c r="D2985" s="1" t="str">
        <f t="shared" si="492"/>
        <v>21:0211</v>
      </c>
      <c r="E2985" t="s">
        <v>11489</v>
      </c>
      <c r="F2985" t="s">
        <v>11490</v>
      </c>
      <c r="H2985">
        <v>49.073169300000004</v>
      </c>
      <c r="I2985">
        <v>-93.195232200000007</v>
      </c>
      <c r="J2985" s="1" t="str">
        <f t="shared" si="493"/>
        <v>Fluid (lake)</v>
      </c>
      <c r="K2985" s="1" t="str">
        <f t="shared" si="494"/>
        <v>Untreated Water</v>
      </c>
      <c r="L2985">
        <v>51</v>
      </c>
      <c r="M2985" t="s">
        <v>63</v>
      </c>
      <c r="N2985">
        <v>945</v>
      </c>
      <c r="O2985">
        <v>20</v>
      </c>
      <c r="P2985">
        <v>5.8</v>
      </c>
      <c r="Q2985">
        <v>2.5000000000000001E-2</v>
      </c>
      <c r="R2985">
        <v>7.6</v>
      </c>
      <c r="S2985">
        <v>0.9</v>
      </c>
      <c r="T2985">
        <v>21</v>
      </c>
    </row>
    <row r="2986" spans="1:20" hidden="1" x14ac:dyDescent="0.3">
      <c r="A2986" t="s">
        <v>11491</v>
      </c>
      <c r="B2986" t="s">
        <v>11492</v>
      </c>
      <c r="C2986" s="1" t="str">
        <f t="shared" si="488"/>
        <v>21:0699</v>
      </c>
      <c r="D2986" s="1" t="str">
        <f t="shared" si="492"/>
        <v>21:0211</v>
      </c>
      <c r="E2986" t="s">
        <v>11493</v>
      </c>
      <c r="F2986" t="s">
        <v>11494</v>
      </c>
      <c r="H2986">
        <v>49.054848499999999</v>
      </c>
      <c r="I2986">
        <v>-93.136621099999999</v>
      </c>
      <c r="J2986" s="1" t="str">
        <f t="shared" si="493"/>
        <v>Fluid (lake)</v>
      </c>
      <c r="K2986" s="1" t="str">
        <f t="shared" si="494"/>
        <v>Untreated Water</v>
      </c>
      <c r="L2986">
        <v>51</v>
      </c>
      <c r="M2986" t="s">
        <v>68</v>
      </c>
      <c r="N2986">
        <v>946</v>
      </c>
      <c r="O2986">
        <v>30</v>
      </c>
      <c r="P2986">
        <v>5.6</v>
      </c>
      <c r="Q2986">
        <v>2.5000000000000001E-2</v>
      </c>
      <c r="R2986">
        <v>3.8</v>
      </c>
      <c r="S2986">
        <v>0.9</v>
      </c>
      <c r="T2986">
        <v>9</v>
      </c>
    </row>
    <row r="2987" spans="1:20" hidden="1" x14ac:dyDescent="0.3">
      <c r="A2987" t="s">
        <v>11495</v>
      </c>
      <c r="B2987" t="s">
        <v>11496</v>
      </c>
      <c r="C2987" s="1" t="str">
        <f t="shared" si="488"/>
        <v>21:0699</v>
      </c>
      <c r="D2987" s="1" t="str">
        <f t="shared" si="492"/>
        <v>21:0211</v>
      </c>
      <c r="E2987" t="s">
        <v>11497</v>
      </c>
      <c r="F2987" t="s">
        <v>11498</v>
      </c>
      <c r="H2987">
        <v>49.0730553</v>
      </c>
      <c r="I2987">
        <v>-93.091035500000004</v>
      </c>
      <c r="J2987" s="1" t="str">
        <f t="shared" si="493"/>
        <v>Fluid (lake)</v>
      </c>
      <c r="K2987" s="1" t="str">
        <f t="shared" si="494"/>
        <v>Untreated Water</v>
      </c>
      <c r="L2987">
        <v>51</v>
      </c>
      <c r="M2987" t="s">
        <v>73</v>
      </c>
      <c r="N2987">
        <v>947</v>
      </c>
      <c r="O2987">
        <v>20</v>
      </c>
      <c r="P2987">
        <v>5.8</v>
      </c>
      <c r="Q2987">
        <v>2.5000000000000001E-2</v>
      </c>
      <c r="R2987">
        <v>9.5</v>
      </c>
      <c r="S2987">
        <v>1</v>
      </c>
      <c r="T2987">
        <v>28</v>
      </c>
    </row>
    <row r="2988" spans="1:20" hidden="1" x14ac:dyDescent="0.3">
      <c r="A2988" t="s">
        <v>11499</v>
      </c>
      <c r="B2988" t="s">
        <v>11500</v>
      </c>
      <c r="C2988" s="1" t="str">
        <f t="shared" si="488"/>
        <v>21:0699</v>
      </c>
      <c r="D2988" s="1" t="str">
        <f t="shared" si="492"/>
        <v>21:0211</v>
      </c>
      <c r="E2988" t="s">
        <v>11501</v>
      </c>
      <c r="F2988" t="s">
        <v>11502</v>
      </c>
      <c r="H2988">
        <v>49.065949699999997</v>
      </c>
      <c r="I2988">
        <v>-93.062601999999998</v>
      </c>
      <c r="J2988" s="1" t="str">
        <f t="shared" si="493"/>
        <v>Fluid (lake)</v>
      </c>
      <c r="K2988" s="1" t="str">
        <f t="shared" si="494"/>
        <v>Untreated Water</v>
      </c>
      <c r="L2988">
        <v>51</v>
      </c>
      <c r="M2988" t="s">
        <v>24</v>
      </c>
      <c r="N2988">
        <v>948</v>
      </c>
      <c r="O2988">
        <v>20</v>
      </c>
      <c r="P2988">
        <v>6.1</v>
      </c>
      <c r="Q2988">
        <v>2.5000000000000001E-2</v>
      </c>
      <c r="R2988">
        <v>18.5</v>
      </c>
      <c r="S2988">
        <v>1.2</v>
      </c>
      <c r="T2988">
        <v>50</v>
      </c>
    </row>
    <row r="2989" spans="1:20" hidden="1" x14ac:dyDescent="0.3">
      <c r="A2989" t="s">
        <v>11503</v>
      </c>
      <c r="B2989" t="s">
        <v>11504</v>
      </c>
      <c r="C2989" s="1" t="str">
        <f t="shared" si="488"/>
        <v>21:0699</v>
      </c>
      <c r="D2989" s="1" t="str">
        <f t="shared" si="492"/>
        <v>21:0211</v>
      </c>
      <c r="E2989" t="s">
        <v>11501</v>
      </c>
      <c r="F2989" t="s">
        <v>11505</v>
      </c>
      <c r="H2989">
        <v>49.065949699999997</v>
      </c>
      <c r="I2989">
        <v>-93.062601999999998</v>
      </c>
      <c r="J2989" s="1" t="str">
        <f t="shared" si="493"/>
        <v>Fluid (lake)</v>
      </c>
      <c r="K2989" s="1" t="str">
        <f t="shared" si="494"/>
        <v>Untreated Water</v>
      </c>
      <c r="L2989">
        <v>51</v>
      </c>
      <c r="M2989" t="s">
        <v>28</v>
      </c>
      <c r="N2989">
        <v>949</v>
      </c>
      <c r="O2989">
        <v>30</v>
      </c>
      <c r="P2989">
        <v>6.1</v>
      </c>
      <c r="Q2989">
        <v>2.5000000000000001E-2</v>
      </c>
      <c r="R2989">
        <v>19</v>
      </c>
      <c r="S2989">
        <v>1.2</v>
      </c>
      <c r="T2989">
        <v>50</v>
      </c>
    </row>
    <row r="2990" spans="1:20" hidden="1" x14ac:dyDescent="0.3">
      <c r="A2990" t="s">
        <v>11506</v>
      </c>
      <c r="B2990" t="s">
        <v>11507</v>
      </c>
      <c r="C2990" s="1" t="str">
        <f t="shared" si="488"/>
        <v>21:0699</v>
      </c>
      <c r="D2990" s="1" t="str">
        <f>HYPERLINK("https://geochem.nrcan.gc.ca/cdogs/content/svy/svy_e.htm", "")</f>
        <v/>
      </c>
      <c r="G2990" s="1" t="str">
        <f>HYPERLINK("https://geochem.nrcan.gc.ca/cdogs/content/cr_/cr_00080_e.htm", "80")</f>
        <v>80</v>
      </c>
      <c r="J2990" t="s">
        <v>46</v>
      </c>
      <c r="K2990" t="s">
        <v>47</v>
      </c>
      <c r="L2990">
        <v>51</v>
      </c>
      <c r="M2990" t="s">
        <v>48</v>
      </c>
      <c r="N2990">
        <v>950</v>
      </c>
      <c r="O2990">
        <v>40</v>
      </c>
      <c r="P2990">
        <v>6</v>
      </c>
      <c r="Q2990">
        <v>0.23</v>
      </c>
      <c r="R2990">
        <v>16.5</v>
      </c>
      <c r="S2990">
        <v>2.2000000000000002</v>
      </c>
      <c r="T2990">
        <v>40</v>
      </c>
    </row>
    <row r="2991" spans="1:20" hidden="1" x14ac:dyDescent="0.3">
      <c r="A2991" t="s">
        <v>11508</v>
      </c>
      <c r="B2991" t="s">
        <v>11509</v>
      </c>
      <c r="C2991" s="1" t="str">
        <f t="shared" si="488"/>
        <v>21:0699</v>
      </c>
      <c r="D2991" s="1" t="str">
        <f t="shared" ref="D2991:D2999" si="495">HYPERLINK("https://geochem.nrcan.gc.ca/cdogs/content/svy/svy210211_e.htm", "21:0211")</f>
        <v>21:0211</v>
      </c>
      <c r="E2991" t="s">
        <v>11510</v>
      </c>
      <c r="F2991" t="s">
        <v>11511</v>
      </c>
      <c r="H2991">
        <v>49.069986999999998</v>
      </c>
      <c r="I2991">
        <v>-93.010813299999995</v>
      </c>
      <c r="J2991" s="1" t="str">
        <f t="shared" ref="J2991:J2999" si="496">HYPERLINK("https://geochem.nrcan.gc.ca/cdogs/content/kwd/kwd020016_e.htm", "Fluid (lake)")</f>
        <v>Fluid (lake)</v>
      </c>
      <c r="K2991" s="1" t="str">
        <f t="shared" ref="K2991:K2999" si="497">HYPERLINK("https://geochem.nrcan.gc.ca/cdogs/content/kwd/kwd080007_e.htm", "Untreated Water")</f>
        <v>Untreated Water</v>
      </c>
      <c r="L2991">
        <v>51</v>
      </c>
      <c r="M2991" t="s">
        <v>78</v>
      </c>
      <c r="N2991">
        <v>951</v>
      </c>
      <c r="O2991">
        <v>30</v>
      </c>
      <c r="P2991">
        <v>5.9</v>
      </c>
      <c r="Q2991">
        <v>2.5000000000000001E-2</v>
      </c>
      <c r="R2991">
        <v>12</v>
      </c>
      <c r="S2991">
        <v>0.8</v>
      </c>
      <c r="T2991">
        <v>29</v>
      </c>
    </row>
    <row r="2992" spans="1:20" hidden="1" x14ac:dyDescent="0.3">
      <c r="A2992" t="s">
        <v>11512</v>
      </c>
      <c r="B2992" t="s">
        <v>11513</v>
      </c>
      <c r="C2992" s="1" t="str">
        <f t="shared" si="488"/>
        <v>21:0699</v>
      </c>
      <c r="D2992" s="1" t="str">
        <f t="shared" si="495"/>
        <v>21:0211</v>
      </c>
      <c r="E2992" t="s">
        <v>11514</v>
      </c>
      <c r="F2992" t="s">
        <v>11515</v>
      </c>
      <c r="H2992">
        <v>49.134021199999999</v>
      </c>
      <c r="I2992">
        <v>-92.971654000000001</v>
      </c>
      <c r="J2992" s="1" t="str">
        <f t="shared" si="496"/>
        <v>Fluid (lake)</v>
      </c>
      <c r="K2992" s="1" t="str">
        <f t="shared" si="497"/>
        <v>Untreated Water</v>
      </c>
      <c r="L2992">
        <v>51</v>
      </c>
      <c r="M2992" t="s">
        <v>83</v>
      </c>
      <c r="N2992">
        <v>952</v>
      </c>
      <c r="O2992">
        <v>30</v>
      </c>
      <c r="P2992">
        <v>5.4</v>
      </c>
      <c r="Q2992">
        <v>2.5000000000000001E-2</v>
      </c>
      <c r="R2992">
        <v>3</v>
      </c>
      <c r="S2992">
        <v>0.6</v>
      </c>
      <c r="T2992">
        <v>4</v>
      </c>
    </row>
    <row r="2993" spans="1:20" hidden="1" x14ac:dyDescent="0.3">
      <c r="A2993" t="s">
        <v>11516</v>
      </c>
      <c r="B2993" t="s">
        <v>11517</v>
      </c>
      <c r="C2993" s="1" t="str">
        <f t="shared" si="488"/>
        <v>21:0699</v>
      </c>
      <c r="D2993" s="1" t="str">
        <f t="shared" si="495"/>
        <v>21:0211</v>
      </c>
      <c r="E2993" t="s">
        <v>11518</v>
      </c>
      <c r="F2993" t="s">
        <v>11519</v>
      </c>
      <c r="H2993">
        <v>49.113849500000001</v>
      </c>
      <c r="I2993">
        <v>-93.024800999999997</v>
      </c>
      <c r="J2993" s="1" t="str">
        <f t="shared" si="496"/>
        <v>Fluid (lake)</v>
      </c>
      <c r="K2993" s="1" t="str">
        <f t="shared" si="497"/>
        <v>Untreated Water</v>
      </c>
      <c r="L2993">
        <v>51</v>
      </c>
      <c r="M2993" t="s">
        <v>88</v>
      </c>
      <c r="N2993">
        <v>953</v>
      </c>
      <c r="O2993">
        <v>20</v>
      </c>
      <c r="P2993">
        <v>5.8</v>
      </c>
      <c r="Q2993">
        <v>2.5000000000000001E-2</v>
      </c>
      <c r="R2993">
        <v>8.6999999999999993</v>
      </c>
      <c r="S2993">
        <v>0.7</v>
      </c>
      <c r="T2993">
        <v>19</v>
      </c>
    </row>
    <row r="2994" spans="1:20" hidden="1" x14ac:dyDescent="0.3">
      <c r="A2994" t="s">
        <v>11520</v>
      </c>
      <c r="B2994" t="s">
        <v>11521</v>
      </c>
      <c r="C2994" s="1" t="str">
        <f t="shared" si="488"/>
        <v>21:0699</v>
      </c>
      <c r="D2994" s="1" t="str">
        <f t="shared" si="495"/>
        <v>21:0211</v>
      </c>
      <c r="E2994" t="s">
        <v>11522</v>
      </c>
      <c r="F2994" t="s">
        <v>11523</v>
      </c>
      <c r="H2994">
        <v>49.0963408</v>
      </c>
      <c r="I2994">
        <v>-93.032517600000006</v>
      </c>
      <c r="J2994" s="1" t="str">
        <f t="shared" si="496"/>
        <v>Fluid (lake)</v>
      </c>
      <c r="K2994" s="1" t="str">
        <f t="shared" si="497"/>
        <v>Untreated Water</v>
      </c>
      <c r="L2994">
        <v>51</v>
      </c>
      <c r="M2994" t="s">
        <v>93</v>
      </c>
      <c r="N2994">
        <v>954</v>
      </c>
      <c r="O2994">
        <v>30</v>
      </c>
      <c r="P2994">
        <v>5.8</v>
      </c>
      <c r="Q2994">
        <v>2.5000000000000001E-2</v>
      </c>
      <c r="R2994">
        <v>9.5</v>
      </c>
      <c r="S2994">
        <v>1</v>
      </c>
      <c r="T2994">
        <v>26</v>
      </c>
    </row>
    <row r="2995" spans="1:20" hidden="1" x14ac:dyDescent="0.3">
      <c r="A2995" t="s">
        <v>11524</v>
      </c>
      <c r="B2995" t="s">
        <v>11525</v>
      </c>
      <c r="C2995" s="1" t="str">
        <f t="shared" si="488"/>
        <v>21:0699</v>
      </c>
      <c r="D2995" s="1" t="str">
        <f t="shared" si="495"/>
        <v>21:0211</v>
      </c>
      <c r="E2995" t="s">
        <v>11526</v>
      </c>
      <c r="F2995" t="s">
        <v>11527</v>
      </c>
      <c r="H2995">
        <v>49.093905499999998</v>
      </c>
      <c r="I2995">
        <v>-93.049624300000005</v>
      </c>
      <c r="J2995" s="1" t="str">
        <f t="shared" si="496"/>
        <v>Fluid (lake)</v>
      </c>
      <c r="K2995" s="1" t="str">
        <f t="shared" si="497"/>
        <v>Untreated Water</v>
      </c>
      <c r="L2995">
        <v>51</v>
      </c>
      <c r="M2995" t="s">
        <v>98</v>
      </c>
      <c r="N2995">
        <v>955</v>
      </c>
      <c r="O2995">
        <v>30</v>
      </c>
      <c r="P2995">
        <v>5.9</v>
      </c>
      <c r="Q2995">
        <v>2.5000000000000001E-2</v>
      </c>
      <c r="R2995">
        <v>13</v>
      </c>
      <c r="S2995">
        <v>1</v>
      </c>
      <c r="T2995">
        <v>34</v>
      </c>
    </row>
    <row r="2996" spans="1:20" hidden="1" x14ac:dyDescent="0.3">
      <c r="A2996" t="s">
        <v>11528</v>
      </c>
      <c r="B2996" t="s">
        <v>11529</v>
      </c>
      <c r="C2996" s="1" t="str">
        <f t="shared" si="488"/>
        <v>21:0699</v>
      </c>
      <c r="D2996" s="1" t="str">
        <f t="shared" si="495"/>
        <v>21:0211</v>
      </c>
      <c r="E2996" t="s">
        <v>11530</v>
      </c>
      <c r="F2996" t="s">
        <v>11531</v>
      </c>
      <c r="H2996">
        <v>49.095892300000003</v>
      </c>
      <c r="I2996">
        <v>-93.114213599999999</v>
      </c>
      <c r="J2996" s="1" t="str">
        <f t="shared" si="496"/>
        <v>Fluid (lake)</v>
      </c>
      <c r="K2996" s="1" t="str">
        <f t="shared" si="497"/>
        <v>Untreated Water</v>
      </c>
      <c r="L2996">
        <v>51</v>
      </c>
      <c r="M2996" t="s">
        <v>103</v>
      </c>
      <c r="N2996">
        <v>956</v>
      </c>
      <c r="O2996">
        <v>30</v>
      </c>
      <c r="P2996">
        <v>5.9</v>
      </c>
      <c r="Q2996">
        <v>2.5000000000000001E-2</v>
      </c>
      <c r="R2996">
        <v>9.6999999999999993</v>
      </c>
      <c r="S2996">
        <v>1</v>
      </c>
      <c r="T2996">
        <v>29</v>
      </c>
    </row>
    <row r="2997" spans="1:20" hidden="1" x14ac:dyDescent="0.3">
      <c r="A2997" t="s">
        <v>11532</v>
      </c>
      <c r="B2997" t="s">
        <v>11533</v>
      </c>
      <c r="C2997" s="1" t="str">
        <f t="shared" si="488"/>
        <v>21:0699</v>
      </c>
      <c r="D2997" s="1" t="str">
        <f t="shared" si="495"/>
        <v>21:0211</v>
      </c>
      <c r="E2997" t="s">
        <v>11534</v>
      </c>
      <c r="F2997" t="s">
        <v>11535</v>
      </c>
      <c r="H2997">
        <v>49.095810399999998</v>
      </c>
      <c r="I2997">
        <v>-93.146842699999993</v>
      </c>
      <c r="J2997" s="1" t="str">
        <f t="shared" si="496"/>
        <v>Fluid (lake)</v>
      </c>
      <c r="K2997" s="1" t="str">
        <f t="shared" si="497"/>
        <v>Untreated Water</v>
      </c>
      <c r="L2997">
        <v>51</v>
      </c>
      <c r="M2997" t="s">
        <v>108</v>
      </c>
      <c r="N2997">
        <v>957</v>
      </c>
      <c r="O2997">
        <v>30</v>
      </c>
      <c r="P2997">
        <v>5.9</v>
      </c>
      <c r="Q2997">
        <v>2.5000000000000001E-2</v>
      </c>
      <c r="R2997">
        <v>9.6999999999999993</v>
      </c>
      <c r="S2997">
        <v>0.9</v>
      </c>
      <c r="T2997">
        <v>30</v>
      </c>
    </row>
    <row r="2998" spans="1:20" hidden="1" x14ac:dyDescent="0.3">
      <c r="A2998" t="s">
        <v>11536</v>
      </c>
      <c r="B2998" t="s">
        <v>11537</v>
      </c>
      <c r="C2998" s="1" t="str">
        <f t="shared" si="488"/>
        <v>21:0699</v>
      </c>
      <c r="D2998" s="1" t="str">
        <f t="shared" si="495"/>
        <v>21:0211</v>
      </c>
      <c r="E2998" t="s">
        <v>11538</v>
      </c>
      <c r="F2998" t="s">
        <v>11539</v>
      </c>
      <c r="H2998">
        <v>49.0949977</v>
      </c>
      <c r="I2998">
        <v>-93.186592099999999</v>
      </c>
      <c r="J2998" s="1" t="str">
        <f t="shared" si="496"/>
        <v>Fluid (lake)</v>
      </c>
      <c r="K2998" s="1" t="str">
        <f t="shared" si="497"/>
        <v>Untreated Water</v>
      </c>
      <c r="L2998">
        <v>51</v>
      </c>
      <c r="M2998" t="s">
        <v>113</v>
      </c>
      <c r="N2998">
        <v>958</v>
      </c>
      <c r="O2998">
        <v>20</v>
      </c>
      <c r="P2998">
        <v>6.1</v>
      </c>
      <c r="Q2998">
        <v>2.5000000000000001E-2</v>
      </c>
      <c r="R2998">
        <v>18.5</v>
      </c>
      <c r="S2998">
        <v>1</v>
      </c>
      <c r="T2998">
        <v>51</v>
      </c>
    </row>
    <row r="2999" spans="1:20" hidden="1" x14ac:dyDescent="0.3">
      <c r="A2999" t="s">
        <v>11540</v>
      </c>
      <c r="B2999" t="s">
        <v>11541</v>
      </c>
      <c r="C2999" s="1" t="str">
        <f t="shared" si="488"/>
        <v>21:0699</v>
      </c>
      <c r="D2999" s="1" t="str">
        <f t="shared" si="495"/>
        <v>21:0211</v>
      </c>
      <c r="E2999" t="s">
        <v>11542</v>
      </c>
      <c r="F2999" t="s">
        <v>11543</v>
      </c>
      <c r="H2999">
        <v>49.095187199999998</v>
      </c>
      <c r="I2999">
        <v>-93.226796899999997</v>
      </c>
      <c r="J2999" s="1" t="str">
        <f t="shared" si="496"/>
        <v>Fluid (lake)</v>
      </c>
      <c r="K2999" s="1" t="str">
        <f t="shared" si="497"/>
        <v>Untreated Water</v>
      </c>
      <c r="L2999">
        <v>52</v>
      </c>
      <c r="M2999" t="s">
        <v>33</v>
      </c>
      <c r="N2999">
        <v>959</v>
      </c>
      <c r="O2999">
        <v>30</v>
      </c>
      <c r="P2999">
        <v>6</v>
      </c>
      <c r="Q2999">
        <v>2.5000000000000001E-2</v>
      </c>
      <c r="R2999">
        <v>11.5</v>
      </c>
      <c r="S2999">
        <v>1.2</v>
      </c>
      <c r="T2999">
        <v>33</v>
      </c>
    </row>
    <row r="3000" spans="1:20" hidden="1" x14ac:dyDescent="0.3">
      <c r="A3000" t="s">
        <v>11544</v>
      </c>
      <c r="B3000" t="s">
        <v>11545</v>
      </c>
      <c r="C3000" s="1" t="str">
        <f t="shared" si="488"/>
        <v>21:0699</v>
      </c>
      <c r="D3000" s="1" t="str">
        <f>HYPERLINK("https://geochem.nrcan.gc.ca/cdogs/content/svy/svy_e.htm", "")</f>
        <v/>
      </c>
      <c r="G3000" s="1" t="str">
        <f>HYPERLINK("https://geochem.nrcan.gc.ca/cdogs/content/cr_/cr_00080_e.htm", "80")</f>
        <v>80</v>
      </c>
      <c r="J3000" t="s">
        <v>46</v>
      </c>
      <c r="K3000" t="s">
        <v>47</v>
      </c>
      <c r="L3000">
        <v>52</v>
      </c>
      <c r="M3000" t="s">
        <v>48</v>
      </c>
      <c r="N3000">
        <v>960</v>
      </c>
      <c r="O3000">
        <v>40</v>
      </c>
      <c r="P3000">
        <v>6.1</v>
      </c>
      <c r="Q3000">
        <v>0.21</v>
      </c>
      <c r="R3000">
        <v>15.5</v>
      </c>
      <c r="S3000">
        <v>2.2999999999999998</v>
      </c>
      <c r="T3000">
        <v>40</v>
      </c>
    </row>
    <row r="3001" spans="1:20" hidden="1" x14ac:dyDescent="0.3">
      <c r="A3001" t="s">
        <v>11546</v>
      </c>
      <c r="B3001" t="s">
        <v>11547</v>
      </c>
      <c r="C3001" s="1" t="str">
        <f t="shared" ref="C3001:C3064" si="498">HYPERLINK("https://geochem.nrcan.gc.ca/cdogs/content/bdl/bdl210699_e.htm", "21:0699")</f>
        <v>21:0699</v>
      </c>
      <c r="D3001" s="1" t="str">
        <f t="shared" ref="D3001:D3023" si="499">HYPERLINK("https://geochem.nrcan.gc.ca/cdogs/content/svy/svy210211_e.htm", "21:0211")</f>
        <v>21:0211</v>
      </c>
      <c r="E3001" t="s">
        <v>11548</v>
      </c>
      <c r="F3001" t="s">
        <v>11549</v>
      </c>
      <c r="H3001">
        <v>49.114149699999999</v>
      </c>
      <c r="I3001">
        <v>-93.315612999999999</v>
      </c>
      <c r="J3001" s="1" t="str">
        <f t="shared" ref="J3001:J3023" si="500">HYPERLINK("https://geochem.nrcan.gc.ca/cdogs/content/kwd/kwd020016_e.htm", "Fluid (lake)")</f>
        <v>Fluid (lake)</v>
      </c>
      <c r="K3001" s="1" t="str">
        <f t="shared" ref="K3001:K3023" si="501">HYPERLINK("https://geochem.nrcan.gc.ca/cdogs/content/kwd/kwd080007_e.htm", "Untreated Water")</f>
        <v>Untreated Water</v>
      </c>
      <c r="L3001">
        <v>52</v>
      </c>
      <c r="M3001" t="s">
        <v>38</v>
      </c>
      <c r="N3001">
        <v>961</v>
      </c>
      <c r="O3001">
        <v>30</v>
      </c>
      <c r="P3001">
        <v>6.1</v>
      </c>
      <c r="Q3001">
        <v>2.5000000000000001E-2</v>
      </c>
      <c r="R3001">
        <v>16.5</v>
      </c>
      <c r="S3001">
        <v>1.1000000000000001</v>
      </c>
      <c r="T3001">
        <v>47</v>
      </c>
    </row>
    <row r="3002" spans="1:20" hidden="1" x14ac:dyDescent="0.3">
      <c r="A3002" t="s">
        <v>11550</v>
      </c>
      <c r="B3002" t="s">
        <v>11551</v>
      </c>
      <c r="C3002" s="1" t="str">
        <f t="shared" si="498"/>
        <v>21:0699</v>
      </c>
      <c r="D3002" s="1" t="str">
        <f t="shared" si="499"/>
        <v>21:0211</v>
      </c>
      <c r="E3002" t="s">
        <v>11552</v>
      </c>
      <c r="F3002" t="s">
        <v>11553</v>
      </c>
      <c r="H3002">
        <v>49.102147600000002</v>
      </c>
      <c r="I3002">
        <v>-93.368049200000002</v>
      </c>
      <c r="J3002" s="1" t="str">
        <f t="shared" si="500"/>
        <v>Fluid (lake)</v>
      </c>
      <c r="K3002" s="1" t="str">
        <f t="shared" si="501"/>
        <v>Untreated Water</v>
      </c>
      <c r="L3002">
        <v>52</v>
      </c>
      <c r="M3002" t="s">
        <v>43</v>
      </c>
      <c r="N3002">
        <v>962</v>
      </c>
      <c r="O3002">
        <v>30</v>
      </c>
      <c r="P3002">
        <v>6.3</v>
      </c>
      <c r="Q3002">
        <v>2.5000000000000001E-2</v>
      </c>
      <c r="R3002">
        <v>33.5</v>
      </c>
      <c r="S3002">
        <v>2.9</v>
      </c>
      <c r="T3002">
        <v>77</v>
      </c>
    </row>
    <row r="3003" spans="1:20" hidden="1" x14ac:dyDescent="0.3">
      <c r="A3003" t="s">
        <v>11554</v>
      </c>
      <c r="B3003" t="s">
        <v>11555</v>
      </c>
      <c r="C3003" s="1" t="str">
        <f t="shared" si="498"/>
        <v>21:0699</v>
      </c>
      <c r="D3003" s="1" t="str">
        <f t="shared" si="499"/>
        <v>21:0211</v>
      </c>
      <c r="E3003" t="s">
        <v>11556</v>
      </c>
      <c r="F3003" t="s">
        <v>11557</v>
      </c>
      <c r="H3003">
        <v>49.097353400000003</v>
      </c>
      <c r="I3003">
        <v>-93.395288100000002</v>
      </c>
      <c r="J3003" s="1" t="str">
        <f t="shared" si="500"/>
        <v>Fluid (lake)</v>
      </c>
      <c r="K3003" s="1" t="str">
        <f t="shared" si="501"/>
        <v>Untreated Water</v>
      </c>
      <c r="L3003">
        <v>52</v>
      </c>
      <c r="M3003" t="s">
        <v>53</v>
      </c>
      <c r="N3003">
        <v>963</v>
      </c>
      <c r="O3003">
        <v>40</v>
      </c>
      <c r="P3003">
        <v>6.3</v>
      </c>
      <c r="Q3003">
        <v>2.5000000000000001E-2</v>
      </c>
      <c r="R3003">
        <v>33.5</v>
      </c>
      <c r="S3003">
        <v>3.1</v>
      </c>
      <c r="T3003">
        <v>76</v>
      </c>
    </row>
    <row r="3004" spans="1:20" hidden="1" x14ac:dyDescent="0.3">
      <c r="A3004" t="s">
        <v>11558</v>
      </c>
      <c r="B3004" t="s">
        <v>11559</v>
      </c>
      <c r="C3004" s="1" t="str">
        <f t="shared" si="498"/>
        <v>21:0699</v>
      </c>
      <c r="D3004" s="1" t="str">
        <f t="shared" si="499"/>
        <v>21:0211</v>
      </c>
      <c r="E3004" t="s">
        <v>11560</v>
      </c>
      <c r="F3004" t="s">
        <v>11561</v>
      </c>
      <c r="H3004">
        <v>49.0978718</v>
      </c>
      <c r="I3004">
        <v>-93.4291561</v>
      </c>
      <c r="J3004" s="1" t="str">
        <f t="shared" si="500"/>
        <v>Fluid (lake)</v>
      </c>
      <c r="K3004" s="1" t="str">
        <f t="shared" si="501"/>
        <v>Untreated Water</v>
      </c>
      <c r="L3004">
        <v>52</v>
      </c>
      <c r="M3004" t="s">
        <v>24</v>
      </c>
      <c r="N3004">
        <v>964</v>
      </c>
      <c r="O3004">
        <v>40</v>
      </c>
      <c r="P3004">
        <v>6.1</v>
      </c>
      <c r="Q3004">
        <v>2.5000000000000001E-2</v>
      </c>
      <c r="R3004">
        <v>15.5</v>
      </c>
      <c r="S3004">
        <v>3.3</v>
      </c>
      <c r="T3004">
        <v>45</v>
      </c>
    </row>
    <row r="3005" spans="1:20" hidden="1" x14ac:dyDescent="0.3">
      <c r="A3005" t="s">
        <v>11562</v>
      </c>
      <c r="B3005" t="s">
        <v>11563</v>
      </c>
      <c r="C3005" s="1" t="str">
        <f t="shared" si="498"/>
        <v>21:0699</v>
      </c>
      <c r="D3005" s="1" t="str">
        <f t="shared" si="499"/>
        <v>21:0211</v>
      </c>
      <c r="E3005" t="s">
        <v>11560</v>
      </c>
      <c r="F3005" t="s">
        <v>11564</v>
      </c>
      <c r="H3005">
        <v>49.0978718</v>
      </c>
      <c r="I3005">
        <v>-93.4291561</v>
      </c>
      <c r="J3005" s="1" t="str">
        <f t="shared" si="500"/>
        <v>Fluid (lake)</v>
      </c>
      <c r="K3005" s="1" t="str">
        <f t="shared" si="501"/>
        <v>Untreated Water</v>
      </c>
      <c r="L3005">
        <v>52</v>
      </c>
      <c r="M3005" t="s">
        <v>28</v>
      </c>
      <c r="N3005">
        <v>965</v>
      </c>
      <c r="O3005">
        <v>40</v>
      </c>
      <c r="P3005">
        <v>6.1</v>
      </c>
      <c r="Q3005">
        <v>2.5000000000000001E-2</v>
      </c>
      <c r="R3005">
        <v>15</v>
      </c>
      <c r="S3005">
        <v>3.3</v>
      </c>
      <c r="T3005">
        <v>44</v>
      </c>
    </row>
    <row r="3006" spans="1:20" hidden="1" x14ac:dyDescent="0.3">
      <c r="A3006" t="s">
        <v>11565</v>
      </c>
      <c r="B3006" t="s">
        <v>11566</v>
      </c>
      <c r="C3006" s="1" t="str">
        <f t="shared" si="498"/>
        <v>21:0699</v>
      </c>
      <c r="D3006" s="1" t="str">
        <f t="shared" si="499"/>
        <v>21:0211</v>
      </c>
      <c r="E3006" t="s">
        <v>11567</v>
      </c>
      <c r="F3006" t="s">
        <v>11568</v>
      </c>
      <c r="H3006">
        <v>49.097192900000003</v>
      </c>
      <c r="I3006">
        <v>-93.467342299999999</v>
      </c>
      <c r="J3006" s="1" t="str">
        <f t="shared" si="500"/>
        <v>Fluid (lake)</v>
      </c>
      <c r="K3006" s="1" t="str">
        <f t="shared" si="501"/>
        <v>Untreated Water</v>
      </c>
      <c r="L3006">
        <v>52</v>
      </c>
      <c r="M3006" t="s">
        <v>58</v>
      </c>
      <c r="N3006">
        <v>966</v>
      </c>
      <c r="O3006">
        <v>40</v>
      </c>
      <c r="P3006">
        <v>6.1</v>
      </c>
      <c r="Q3006">
        <v>2.5000000000000001E-2</v>
      </c>
      <c r="R3006">
        <v>17</v>
      </c>
      <c r="S3006">
        <v>1.3</v>
      </c>
      <c r="T3006">
        <v>50</v>
      </c>
    </row>
    <row r="3007" spans="1:20" hidden="1" x14ac:dyDescent="0.3">
      <c r="A3007" t="s">
        <v>11569</v>
      </c>
      <c r="B3007" t="s">
        <v>11570</v>
      </c>
      <c r="C3007" s="1" t="str">
        <f t="shared" si="498"/>
        <v>21:0699</v>
      </c>
      <c r="D3007" s="1" t="str">
        <f t="shared" si="499"/>
        <v>21:0211</v>
      </c>
      <c r="E3007" t="s">
        <v>11571</v>
      </c>
      <c r="F3007" t="s">
        <v>11572</v>
      </c>
      <c r="H3007">
        <v>49.0975495</v>
      </c>
      <c r="I3007">
        <v>-93.504497000000001</v>
      </c>
      <c r="J3007" s="1" t="str">
        <f t="shared" si="500"/>
        <v>Fluid (lake)</v>
      </c>
      <c r="K3007" s="1" t="str">
        <f t="shared" si="501"/>
        <v>Untreated Water</v>
      </c>
      <c r="L3007">
        <v>52</v>
      </c>
      <c r="M3007" t="s">
        <v>63</v>
      </c>
      <c r="N3007">
        <v>967</v>
      </c>
      <c r="O3007">
        <v>40</v>
      </c>
      <c r="P3007">
        <v>6.5</v>
      </c>
      <c r="Q3007">
        <v>2.5000000000000001E-2</v>
      </c>
      <c r="R3007">
        <v>29</v>
      </c>
      <c r="S3007">
        <v>2.4</v>
      </c>
      <c r="T3007">
        <v>91</v>
      </c>
    </row>
    <row r="3008" spans="1:20" hidden="1" x14ac:dyDescent="0.3">
      <c r="A3008" t="s">
        <v>11573</v>
      </c>
      <c r="B3008" t="s">
        <v>11574</v>
      </c>
      <c r="C3008" s="1" t="str">
        <f t="shared" si="498"/>
        <v>21:0699</v>
      </c>
      <c r="D3008" s="1" t="str">
        <f t="shared" si="499"/>
        <v>21:0211</v>
      </c>
      <c r="E3008" t="s">
        <v>11575</v>
      </c>
      <c r="F3008" t="s">
        <v>11576</v>
      </c>
      <c r="H3008">
        <v>49.091187900000001</v>
      </c>
      <c r="I3008">
        <v>-93.536826099999999</v>
      </c>
      <c r="J3008" s="1" t="str">
        <f t="shared" si="500"/>
        <v>Fluid (lake)</v>
      </c>
      <c r="K3008" s="1" t="str">
        <f t="shared" si="501"/>
        <v>Untreated Water</v>
      </c>
      <c r="L3008">
        <v>52</v>
      </c>
      <c r="M3008" t="s">
        <v>68</v>
      </c>
      <c r="N3008">
        <v>968</v>
      </c>
      <c r="O3008">
        <v>40</v>
      </c>
      <c r="P3008">
        <v>5.8</v>
      </c>
      <c r="Q3008">
        <v>2.5000000000000001E-2</v>
      </c>
      <c r="R3008">
        <v>15</v>
      </c>
      <c r="S3008">
        <v>1.9</v>
      </c>
      <c r="T3008">
        <v>44</v>
      </c>
    </row>
    <row r="3009" spans="1:20" hidden="1" x14ac:dyDescent="0.3">
      <c r="A3009" t="s">
        <v>11577</v>
      </c>
      <c r="B3009" t="s">
        <v>11578</v>
      </c>
      <c r="C3009" s="1" t="str">
        <f t="shared" si="498"/>
        <v>21:0699</v>
      </c>
      <c r="D3009" s="1" t="str">
        <f t="shared" si="499"/>
        <v>21:0211</v>
      </c>
      <c r="E3009" t="s">
        <v>11579</v>
      </c>
      <c r="F3009" t="s">
        <v>11580</v>
      </c>
      <c r="H3009">
        <v>49.088681999999999</v>
      </c>
      <c r="I3009">
        <v>-93.566177999999994</v>
      </c>
      <c r="J3009" s="1" t="str">
        <f t="shared" si="500"/>
        <v>Fluid (lake)</v>
      </c>
      <c r="K3009" s="1" t="str">
        <f t="shared" si="501"/>
        <v>Untreated Water</v>
      </c>
      <c r="L3009">
        <v>52</v>
      </c>
      <c r="M3009" t="s">
        <v>73</v>
      </c>
      <c r="N3009">
        <v>969</v>
      </c>
      <c r="O3009">
        <v>30</v>
      </c>
      <c r="P3009">
        <v>6</v>
      </c>
      <c r="Q3009">
        <v>2.5000000000000001E-2</v>
      </c>
      <c r="R3009">
        <v>15</v>
      </c>
      <c r="S3009">
        <v>2</v>
      </c>
      <c r="T3009">
        <v>44</v>
      </c>
    </row>
    <row r="3010" spans="1:20" hidden="1" x14ac:dyDescent="0.3">
      <c r="A3010" t="s">
        <v>11581</v>
      </c>
      <c r="B3010" t="s">
        <v>11582</v>
      </c>
      <c r="C3010" s="1" t="str">
        <f t="shared" si="498"/>
        <v>21:0699</v>
      </c>
      <c r="D3010" s="1" t="str">
        <f t="shared" si="499"/>
        <v>21:0211</v>
      </c>
      <c r="E3010" t="s">
        <v>11583</v>
      </c>
      <c r="F3010" t="s">
        <v>11584</v>
      </c>
      <c r="H3010">
        <v>49.088358999999997</v>
      </c>
      <c r="I3010">
        <v>-93.598360799999995</v>
      </c>
      <c r="J3010" s="1" t="str">
        <f t="shared" si="500"/>
        <v>Fluid (lake)</v>
      </c>
      <c r="K3010" s="1" t="str">
        <f t="shared" si="501"/>
        <v>Untreated Water</v>
      </c>
      <c r="L3010">
        <v>52</v>
      </c>
      <c r="M3010" t="s">
        <v>78</v>
      </c>
      <c r="N3010">
        <v>970</v>
      </c>
      <c r="O3010">
        <v>30</v>
      </c>
      <c r="P3010">
        <v>5.9</v>
      </c>
      <c r="Q3010">
        <v>2.5000000000000001E-2</v>
      </c>
      <c r="R3010">
        <v>12</v>
      </c>
      <c r="S3010">
        <v>1.3</v>
      </c>
      <c r="T3010">
        <v>31</v>
      </c>
    </row>
    <row r="3011" spans="1:20" hidden="1" x14ac:dyDescent="0.3">
      <c r="A3011" t="s">
        <v>11585</v>
      </c>
      <c r="B3011" t="s">
        <v>11586</v>
      </c>
      <c r="C3011" s="1" t="str">
        <f t="shared" si="498"/>
        <v>21:0699</v>
      </c>
      <c r="D3011" s="1" t="str">
        <f t="shared" si="499"/>
        <v>21:0211</v>
      </c>
      <c r="E3011" t="s">
        <v>11587</v>
      </c>
      <c r="F3011" t="s">
        <v>11588</v>
      </c>
      <c r="H3011">
        <v>49.103479900000004</v>
      </c>
      <c r="I3011">
        <v>-93.617764899999997</v>
      </c>
      <c r="J3011" s="1" t="str">
        <f t="shared" si="500"/>
        <v>Fluid (lake)</v>
      </c>
      <c r="K3011" s="1" t="str">
        <f t="shared" si="501"/>
        <v>Untreated Water</v>
      </c>
      <c r="L3011">
        <v>52</v>
      </c>
      <c r="M3011" t="s">
        <v>83</v>
      </c>
      <c r="N3011">
        <v>971</v>
      </c>
      <c r="O3011">
        <v>30</v>
      </c>
      <c r="P3011">
        <v>5.9</v>
      </c>
      <c r="Q3011">
        <v>2.5000000000000001E-2</v>
      </c>
      <c r="R3011">
        <v>8.6</v>
      </c>
      <c r="S3011">
        <v>1.5</v>
      </c>
      <c r="T3011">
        <v>29</v>
      </c>
    </row>
    <row r="3012" spans="1:20" hidden="1" x14ac:dyDescent="0.3">
      <c r="A3012" t="s">
        <v>11589</v>
      </c>
      <c r="B3012" t="s">
        <v>11590</v>
      </c>
      <c r="C3012" s="1" t="str">
        <f t="shared" si="498"/>
        <v>21:0699</v>
      </c>
      <c r="D3012" s="1" t="str">
        <f t="shared" si="499"/>
        <v>21:0211</v>
      </c>
      <c r="E3012" t="s">
        <v>11591</v>
      </c>
      <c r="F3012" t="s">
        <v>11592</v>
      </c>
      <c r="H3012">
        <v>49.1046063</v>
      </c>
      <c r="I3012">
        <v>-93.647386600000004</v>
      </c>
      <c r="J3012" s="1" t="str">
        <f t="shared" si="500"/>
        <v>Fluid (lake)</v>
      </c>
      <c r="K3012" s="1" t="str">
        <f t="shared" si="501"/>
        <v>Untreated Water</v>
      </c>
      <c r="L3012">
        <v>52</v>
      </c>
      <c r="M3012" t="s">
        <v>88</v>
      </c>
      <c r="N3012">
        <v>972</v>
      </c>
      <c r="O3012">
        <v>30</v>
      </c>
      <c r="P3012">
        <v>6</v>
      </c>
      <c r="Q3012">
        <v>2.5000000000000001E-2</v>
      </c>
      <c r="R3012">
        <v>17</v>
      </c>
      <c r="S3012">
        <v>1.1000000000000001</v>
      </c>
      <c r="T3012">
        <v>43</v>
      </c>
    </row>
    <row r="3013" spans="1:20" hidden="1" x14ac:dyDescent="0.3">
      <c r="A3013" t="s">
        <v>11593</v>
      </c>
      <c r="B3013" t="s">
        <v>11594</v>
      </c>
      <c r="C3013" s="1" t="str">
        <f t="shared" si="498"/>
        <v>21:0699</v>
      </c>
      <c r="D3013" s="1" t="str">
        <f t="shared" si="499"/>
        <v>21:0211</v>
      </c>
      <c r="E3013" t="s">
        <v>11595</v>
      </c>
      <c r="F3013" t="s">
        <v>11596</v>
      </c>
      <c r="H3013">
        <v>49.099093400000001</v>
      </c>
      <c r="I3013">
        <v>-93.714949599999997</v>
      </c>
      <c r="J3013" s="1" t="str">
        <f t="shared" si="500"/>
        <v>Fluid (lake)</v>
      </c>
      <c r="K3013" s="1" t="str">
        <f t="shared" si="501"/>
        <v>Untreated Water</v>
      </c>
      <c r="L3013">
        <v>52</v>
      </c>
      <c r="M3013" t="s">
        <v>93</v>
      </c>
      <c r="N3013">
        <v>973</v>
      </c>
      <c r="O3013">
        <v>30</v>
      </c>
      <c r="P3013">
        <v>6.1</v>
      </c>
      <c r="Q3013">
        <v>2.5000000000000001E-2</v>
      </c>
      <c r="R3013">
        <v>16.5</v>
      </c>
      <c r="S3013">
        <v>1.3</v>
      </c>
      <c r="T3013">
        <v>44</v>
      </c>
    </row>
    <row r="3014" spans="1:20" hidden="1" x14ac:dyDescent="0.3">
      <c r="A3014" t="s">
        <v>11597</v>
      </c>
      <c r="B3014" t="s">
        <v>11598</v>
      </c>
      <c r="C3014" s="1" t="str">
        <f t="shared" si="498"/>
        <v>21:0699</v>
      </c>
      <c r="D3014" s="1" t="str">
        <f t="shared" si="499"/>
        <v>21:0211</v>
      </c>
      <c r="E3014" t="s">
        <v>11599</v>
      </c>
      <c r="F3014" t="s">
        <v>11600</v>
      </c>
      <c r="H3014">
        <v>49.122241099999997</v>
      </c>
      <c r="I3014">
        <v>-93.688035600000006</v>
      </c>
      <c r="J3014" s="1" t="str">
        <f t="shared" si="500"/>
        <v>Fluid (lake)</v>
      </c>
      <c r="K3014" s="1" t="str">
        <f t="shared" si="501"/>
        <v>Untreated Water</v>
      </c>
      <c r="L3014">
        <v>52</v>
      </c>
      <c r="M3014" t="s">
        <v>98</v>
      </c>
      <c r="N3014">
        <v>974</v>
      </c>
      <c r="O3014">
        <v>30</v>
      </c>
      <c r="P3014">
        <v>6.1</v>
      </c>
      <c r="Q3014">
        <v>2.5000000000000001E-2</v>
      </c>
      <c r="R3014">
        <v>18</v>
      </c>
      <c r="S3014">
        <v>1.4</v>
      </c>
      <c r="T3014">
        <v>50</v>
      </c>
    </row>
    <row r="3015" spans="1:20" hidden="1" x14ac:dyDescent="0.3">
      <c r="A3015" t="s">
        <v>11601</v>
      </c>
      <c r="B3015" t="s">
        <v>11602</v>
      </c>
      <c r="C3015" s="1" t="str">
        <f t="shared" si="498"/>
        <v>21:0699</v>
      </c>
      <c r="D3015" s="1" t="str">
        <f t="shared" si="499"/>
        <v>21:0211</v>
      </c>
      <c r="E3015" t="s">
        <v>11603</v>
      </c>
      <c r="F3015" t="s">
        <v>11604</v>
      </c>
      <c r="H3015">
        <v>49.126055000000001</v>
      </c>
      <c r="I3015">
        <v>-93.671064200000004</v>
      </c>
      <c r="J3015" s="1" t="str">
        <f t="shared" si="500"/>
        <v>Fluid (lake)</v>
      </c>
      <c r="K3015" s="1" t="str">
        <f t="shared" si="501"/>
        <v>Untreated Water</v>
      </c>
      <c r="L3015">
        <v>52</v>
      </c>
      <c r="M3015" t="s">
        <v>103</v>
      </c>
      <c r="N3015">
        <v>975</v>
      </c>
      <c r="O3015">
        <v>30</v>
      </c>
      <c r="P3015">
        <v>6</v>
      </c>
      <c r="Q3015">
        <v>2.5000000000000001E-2</v>
      </c>
      <c r="R3015">
        <v>16.5</v>
      </c>
      <c r="S3015">
        <v>1</v>
      </c>
      <c r="T3015">
        <v>45</v>
      </c>
    </row>
    <row r="3016" spans="1:20" hidden="1" x14ac:dyDescent="0.3">
      <c r="A3016" t="s">
        <v>11605</v>
      </c>
      <c r="B3016" t="s">
        <v>11606</v>
      </c>
      <c r="C3016" s="1" t="str">
        <f t="shared" si="498"/>
        <v>21:0699</v>
      </c>
      <c r="D3016" s="1" t="str">
        <f t="shared" si="499"/>
        <v>21:0211</v>
      </c>
      <c r="E3016" t="s">
        <v>11607</v>
      </c>
      <c r="F3016" t="s">
        <v>11608</v>
      </c>
      <c r="H3016">
        <v>49.1424983</v>
      </c>
      <c r="I3016">
        <v>-93.630961200000002</v>
      </c>
      <c r="J3016" s="1" t="str">
        <f t="shared" si="500"/>
        <v>Fluid (lake)</v>
      </c>
      <c r="K3016" s="1" t="str">
        <f t="shared" si="501"/>
        <v>Untreated Water</v>
      </c>
      <c r="L3016">
        <v>52</v>
      </c>
      <c r="M3016" t="s">
        <v>108</v>
      </c>
      <c r="N3016">
        <v>976</v>
      </c>
      <c r="O3016">
        <v>30</v>
      </c>
      <c r="P3016">
        <v>6.2</v>
      </c>
      <c r="Q3016">
        <v>2.5000000000000001E-2</v>
      </c>
      <c r="R3016">
        <v>20.5</v>
      </c>
      <c r="S3016">
        <v>1.5</v>
      </c>
      <c r="T3016">
        <v>59</v>
      </c>
    </row>
    <row r="3017" spans="1:20" hidden="1" x14ac:dyDescent="0.3">
      <c r="A3017" t="s">
        <v>11609</v>
      </c>
      <c r="B3017" t="s">
        <v>11610</v>
      </c>
      <c r="C3017" s="1" t="str">
        <f t="shared" si="498"/>
        <v>21:0699</v>
      </c>
      <c r="D3017" s="1" t="str">
        <f t="shared" si="499"/>
        <v>21:0211</v>
      </c>
      <c r="E3017" t="s">
        <v>11611</v>
      </c>
      <c r="F3017" t="s">
        <v>11612</v>
      </c>
      <c r="H3017">
        <v>49.136721600000001</v>
      </c>
      <c r="I3017">
        <v>-93.591540499999994</v>
      </c>
      <c r="J3017" s="1" t="str">
        <f t="shared" si="500"/>
        <v>Fluid (lake)</v>
      </c>
      <c r="K3017" s="1" t="str">
        <f t="shared" si="501"/>
        <v>Untreated Water</v>
      </c>
      <c r="L3017">
        <v>52</v>
      </c>
      <c r="M3017" t="s">
        <v>113</v>
      </c>
      <c r="N3017">
        <v>977</v>
      </c>
      <c r="O3017">
        <v>30</v>
      </c>
      <c r="P3017">
        <v>6.2</v>
      </c>
      <c r="Q3017">
        <v>2.5000000000000001E-2</v>
      </c>
      <c r="R3017">
        <v>16.5</v>
      </c>
      <c r="S3017">
        <v>3.3</v>
      </c>
      <c r="T3017">
        <v>53</v>
      </c>
    </row>
    <row r="3018" spans="1:20" hidden="1" x14ac:dyDescent="0.3">
      <c r="A3018" t="s">
        <v>11613</v>
      </c>
      <c r="B3018" t="s">
        <v>11614</v>
      </c>
      <c r="C3018" s="1" t="str">
        <f t="shared" si="498"/>
        <v>21:0699</v>
      </c>
      <c r="D3018" s="1" t="str">
        <f t="shared" si="499"/>
        <v>21:0211</v>
      </c>
      <c r="E3018" t="s">
        <v>11615</v>
      </c>
      <c r="F3018" t="s">
        <v>11616</v>
      </c>
      <c r="H3018">
        <v>49.127351300000001</v>
      </c>
      <c r="I3018">
        <v>-93.5617254</v>
      </c>
      <c r="J3018" s="1" t="str">
        <f t="shared" si="500"/>
        <v>Fluid (lake)</v>
      </c>
      <c r="K3018" s="1" t="str">
        <f t="shared" si="501"/>
        <v>Untreated Water</v>
      </c>
      <c r="L3018">
        <v>53</v>
      </c>
      <c r="M3018" t="s">
        <v>24</v>
      </c>
      <c r="N3018">
        <v>978</v>
      </c>
      <c r="O3018">
        <v>40</v>
      </c>
      <c r="P3018">
        <v>6</v>
      </c>
      <c r="Q3018">
        <v>2.5000000000000001E-2</v>
      </c>
      <c r="R3018">
        <v>12.5</v>
      </c>
      <c r="S3018">
        <v>2.2999999999999998</v>
      </c>
      <c r="T3018">
        <v>36</v>
      </c>
    </row>
    <row r="3019" spans="1:20" hidden="1" x14ac:dyDescent="0.3">
      <c r="A3019" t="s">
        <v>11617</v>
      </c>
      <c r="B3019" t="s">
        <v>11618</v>
      </c>
      <c r="C3019" s="1" t="str">
        <f t="shared" si="498"/>
        <v>21:0699</v>
      </c>
      <c r="D3019" s="1" t="str">
        <f t="shared" si="499"/>
        <v>21:0211</v>
      </c>
      <c r="E3019" t="s">
        <v>11615</v>
      </c>
      <c r="F3019" t="s">
        <v>11619</v>
      </c>
      <c r="H3019">
        <v>49.127351300000001</v>
      </c>
      <c r="I3019">
        <v>-93.5617254</v>
      </c>
      <c r="J3019" s="1" t="str">
        <f t="shared" si="500"/>
        <v>Fluid (lake)</v>
      </c>
      <c r="K3019" s="1" t="str">
        <f t="shared" si="501"/>
        <v>Untreated Water</v>
      </c>
      <c r="L3019">
        <v>53</v>
      </c>
      <c r="M3019" t="s">
        <v>28</v>
      </c>
      <c r="N3019">
        <v>979</v>
      </c>
      <c r="O3019">
        <v>30</v>
      </c>
      <c r="P3019">
        <v>6</v>
      </c>
      <c r="Q3019">
        <v>2.5000000000000001E-2</v>
      </c>
      <c r="R3019">
        <v>12</v>
      </c>
      <c r="S3019">
        <v>2.2999999999999998</v>
      </c>
      <c r="T3019">
        <v>36</v>
      </c>
    </row>
    <row r="3020" spans="1:20" hidden="1" x14ac:dyDescent="0.3">
      <c r="A3020" t="s">
        <v>11620</v>
      </c>
      <c r="B3020" t="s">
        <v>11621</v>
      </c>
      <c r="C3020" s="1" t="str">
        <f t="shared" si="498"/>
        <v>21:0699</v>
      </c>
      <c r="D3020" s="1" t="str">
        <f t="shared" si="499"/>
        <v>21:0211</v>
      </c>
      <c r="E3020" t="s">
        <v>11622</v>
      </c>
      <c r="F3020" t="s">
        <v>11623</v>
      </c>
      <c r="H3020">
        <v>49.1099259</v>
      </c>
      <c r="I3020">
        <v>-93.561692699999995</v>
      </c>
      <c r="J3020" s="1" t="str">
        <f t="shared" si="500"/>
        <v>Fluid (lake)</v>
      </c>
      <c r="K3020" s="1" t="str">
        <f t="shared" si="501"/>
        <v>Untreated Water</v>
      </c>
      <c r="L3020">
        <v>53</v>
      </c>
      <c r="M3020" t="s">
        <v>33</v>
      </c>
      <c r="N3020">
        <v>980</v>
      </c>
      <c r="O3020">
        <v>30</v>
      </c>
      <c r="P3020">
        <v>6.1</v>
      </c>
      <c r="Q3020">
        <v>2.5000000000000001E-2</v>
      </c>
      <c r="R3020">
        <v>17</v>
      </c>
      <c r="S3020">
        <v>2.1</v>
      </c>
      <c r="T3020">
        <v>52</v>
      </c>
    </row>
    <row r="3021" spans="1:20" hidden="1" x14ac:dyDescent="0.3">
      <c r="A3021" t="s">
        <v>11624</v>
      </c>
      <c r="B3021" t="s">
        <v>11625</v>
      </c>
      <c r="C3021" s="1" t="str">
        <f t="shared" si="498"/>
        <v>21:0699</v>
      </c>
      <c r="D3021" s="1" t="str">
        <f t="shared" si="499"/>
        <v>21:0211</v>
      </c>
      <c r="E3021" t="s">
        <v>11626</v>
      </c>
      <c r="F3021" t="s">
        <v>11627</v>
      </c>
      <c r="H3021">
        <v>49.129189400000001</v>
      </c>
      <c r="I3021">
        <v>-93.493770100000006</v>
      </c>
      <c r="J3021" s="1" t="str">
        <f t="shared" si="500"/>
        <v>Fluid (lake)</v>
      </c>
      <c r="K3021" s="1" t="str">
        <f t="shared" si="501"/>
        <v>Untreated Water</v>
      </c>
      <c r="L3021">
        <v>53</v>
      </c>
      <c r="M3021" t="s">
        <v>38</v>
      </c>
      <c r="N3021">
        <v>981</v>
      </c>
      <c r="O3021">
        <v>30</v>
      </c>
      <c r="P3021">
        <v>6.1</v>
      </c>
      <c r="Q3021">
        <v>2.5000000000000001E-2</v>
      </c>
      <c r="R3021">
        <v>15</v>
      </c>
      <c r="S3021">
        <v>2.2999999999999998</v>
      </c>
      <c r="T3021">
        <v>46</v>
      </c>
    </row>
    <row r="3022" spans="1:20" hidden="1" x14ac:dyDescent="0.3">
      <c r="A3022" t="s">
        <v>11628</v>
      </c>
      <c r="B3022" t="s">
        <v>11629</v>
      </c>
      <c r="C3022" s="1" t="str">
        <f t="shared" si="498"/>
        <v>21:0699</v>
      </c>
      <c r="D3022" s="1" t="str">
        <f t="shared" si="499"/>
        <v>21:0211</v>
      </c>
      <c r="E3022" t="s">
        <v>11630</v>
      </c>
      <c r="F3022" t="s">
        <v>11631</v>
      </c>
      <c r="H3022">
        <v>49.125632799999998</v>
      </c>
      <c r="I3022">
        <v>-93.4573848</v>
      </c>
      <c r="J3022" s="1" t="str">
        <f t="shared" si="500"/>
        <v>Fluid (lake)</v>
      </c>
      <c r="K3022" s="1" t="str">
        <f t="shared" si="501"/>
        <v>Untreated Water</v>
      </c>
      <c r="L3022">
        <v>53</v>
      </c>
      <c r="M3022" t="s">
        <v>43</v>
      </c>
      <c r="N3022">
        <v>982</v>
      </c>
      <c r="O3022">
        <v>30</v>
      </c>
      <c r="P3022">
        <v>6.1</v>
      </c>
      <c r="Q3022">
        <v>2.5000000000000001E-2</v>
      </c>
      <c r="R3022">
        <v>16</v>
      </c>
      <c r="S3022">
        <v>2.2000000000000002</v>
      </c>
      <c r="T3022">
        <v>44</v>
      </c>
    </row>
    <row r="3023" spans="1:20" hidden="1" x14ac:dyDescent="0.3">
      <c r="A3023" t="s">
        <v>11632</v>
      </c>
      <c r="B3023" t="s">
        <v>11633</v>
      </c>
      <c r="C3023" s="1" t="str">
        <f t="shared" si="498"/>
        <v>21:0699</v>
      </c>
      <c r="D3023" s="1" t="str">
        <f t="shared" si="499"/>
        <v>21:0211</v>
      </c>
      <c r="E3023" t="s">
        <v>11634</v>
      </c>
      <c r="F3023" t="s">
        <v>11635</v>
      </c>
      <c r="H3023">
        <v>49.118596199999999</v>
      </c>
      <c r="I3023">
        <v>-93.417453300000005</v>
      </c>
      <c r="J3023" s="1" t="str">
        <f t="shared" si="500"/>
        <v>Fluid (lake)</v>
      </c>
      <c r="K3023" s="1" t="str">
        <f t="shared" si="501"/>
        <v>Untreated Water</v>
      </c>
      <c r="L3023">
        <v>53</v>
      </c>
      <c r="M3023" t="s">
        <v>53</v>
      </c>
      <c r="N3023">
        <v>983</v>
      </c>
      <c r="O3023">
        <v>40</v>
      </c>
      <c r="P3023">
        <v>6.1</v>
      </c>
      <c r="Q3023">
        <v>2.5000000000000001E-2</v>
      </c>
      <c r="R3023">
        <v>18</v>
      </c>
      <c r="S3023">
        <v>2.2000000000000002</v>
      </c>
      <c r="T3023">
        <v>52</v>
      </c>
    </row>
    <row r="3024" spans="1:20" hidden="1" x14ac:dyDescent="0.3">
      <c r="A3024" t="s">
        <v>11636</v>
      </c>
      <c r="B3024" t="s">
        <v>11637</v>
      </c>
      <c r="C3024" s="1" t="str">
        <f t="shared" si="498"/>
        <v>21:0699</v>
      </c>
      <c r="D3024" s="1" t="str">
        <f>HYPERLINK("https://geochem.nrcan.gc.ca/cdogs/content/svy/svy_e.htm", "")</f>
        <v/>
      </c>
      <c r="G3024" s="1" t="str">
        <f>HYPERLINK("https://geochem.nrcan.gc.ca/cdogs/content/cr_/cr_00081_e.htm", "81")</f>
        <v>81</v>
      </c>
      <c r="J3024" t="s">
        <v>46</v>
      </c>
      <c r="K3024" t="s">
        <v>47</v>
      </c>
      <c r="L3024">
        <v>53</v>
      </c>
      <c r="M3024" t="s">
        <v>48</v>
      </c>
      <c r="N3024">
        <v>984</v>
      </c>
      <c r="O3024">
        <v>60</v>
      </c>
      <c r="P3024">
        <v>7.3</v>
      </c>
      <c r="Q3024">
        <v>0.21</v>
      </c>
      <c r="R3024">
        <v>49</v>
      </c>
      <c r="S3024">
        <v>3.5</v>
      </c>
      <c r="T3024">
        <v>132</v>
      </c>
    </row>
    <row r="3025" spans="1:20" hidden="1" x14ac:dyDescent="0.3">
      <c r="A3025" t="s">
        <v>11638</v>
      </c>
      <c r="B3025" t="s">
        <v>11639</v>
      </c>
      <c r="C3025" s="1" t="str">
        <f t="shared" si="498"/>
        <v>21:0699</v>
      </c>
      <c r="D3025" s="1" t="str">
        <f t="shared" ref="D3025:D3042" si="502">HYPERLINK("https://geochem.nrcan.gc.ca/cdogs/content/svy/svy210211_e.htm", "21:0211")</f>
        <v>21:0211</v>
      </c>
      <c r="E3025" t="s">
        <v>11640</v>
      </c>
      <c r="F3025" t="s">
        <v>11641</v>
      </c>
      <c r="H3025">
        <v>49.126965200000001</v>
      </c>
      <c r="I3025">
        <v>-93.35136</v>
      </c>
      <c r="J3025" s="1" t="str">
        <f t="shared" ref="J3025:J3042" si="503">HYPERLINK("https://geochem.nrcan.gc.ca/cdogs/content/kwd/kwd020016_e.htm", "Fluid (lake)")</f>
        <v>Fluid (lake)</v>
      </c>
      <c r="K3025" s="1" t="str">
        <f t="shared" ref="K3025:K3042" si="504">HYPERLINK("https://geochem.nrcan.gc.ca/cdogs/content/kwd/kwd080007_e.htm", "Untreated Water")</f>
        <v>Untreated Water</v>
      </c>
      <c r="L3025">
        <v>53</v>
      </c>
      <c r="M3025" t="s">
        <v>58</v>
      </c>
      <c r="N3025">
        <v>985</v>
      </c>
      <c r="O3025">
        <v>40</v>
      </c>
      <c r="P3025">
        <v>6.1</v>
      </c>
      <c r="Q3025">
        <v>2.5000000000000001E-2</v>
      </c>
      <c r="R3025">
        <v>11.5</v>
      </c>
      <c r="S3025">
        <v>2.2000000000000002</v>
      </c>
      <c r="T3025">
        <v>37</v>
      </c>
    </row>
    <row r="3026" spans="1:20" hidden="1" x14ac:dyDescent="0.3">
      <c r="A3026" t="s">
        <v>11642</v>
      </c>
      <c r="B3026" t="s">
        <v>11643</v>
      </c>
      <c r="C3026" s="1" t="str">
        <f t="shared" si="498"/>
        <v>21:0699</v>
      </c>
      <c r="D3026" s="1" t="str">
        <f t="shared" si="502"/>
        <v>21:0211</v>
      </c>
      <c r="E3026" t="s">
        <v>11644</v>
      </c>
      <c r="F3026" t="s">
        <v>11645</v>
      </c>
      <c r="H3026">
        <v>49.120323900000002</v>
      </c>
      <c r="I3026">
        <v>-93.346104999999994</v>
      </c>
      <c r="J3026" s="1" t="str">
        <f t="shared" si="503"/>
        <v>Fluid (lake)</v>
      </c>
      <c r="K3026" s="1" t="str">
        <f t="shared" si="504"/>
        <v>Untreated Water</v>
      </c>
      <c r="L3026">
        <v>53</v>
      </c>
      <c r="M3026" t="s">
        <v>63</v>
      </c>
      <c r="N3026">
        <v>986</v>
      </c>
      <c r="O3026">
        <v>40</v>
      </c>
      <c r="P3026">
        <v>6.2</v>
      </c>
      <c r="Q3026">
        <v>2.5000000000000001E-2</v>
      </c>
      <c r="R3026">
        <v>18.5</v>
      </c>
      <c r="S3026">
        <v>1.9</v>
      </c>
      <c r="T3026">
        <v>56</v>
      </c>
    </row>
    <row r="3027" spans="1:20" hidden="1" x14ac:dyDescent="0.3">
      <c r="A3027" t="s">
        <v>11646</v>
      </c>
      <c r="B3027" t="s">
        <v>11647</v>
      </c>
      <c r="C3027" s="1" t="str">
        <f t="shared" si="498"/>
        <v>21:0699</v>
      </c>
      <c r="D3027" s="1" t="str">
        <f t="shared" si="502"/>
        <v>21:0211</v>
      </c>
      <c r="E3027" t="s">
        <v>11648</v>
      </c>
      <c r="F3027" t="s">
        <v>11649</v>
      </c>
      <c r="H3027">
        <v>49.128779199999997</v>
      </c>
      <c r="I3027">
        <v>-93.331017299999999</v>
      </c>
      <c r="J3027" s="1" t="str">
        <f t="shared" si="503"/>
        <v>Fluid (lake)</v>
      </c>
      <c r="K3027" s="1" t="str">
        <f t="shared" si="504"/>
        <v>Untreated Water</v>
      </c>
      <c r="L3027">
        <v>53</v>
      </c>
      <c r="M3027" t="s">
        <v>68</v>
      </c>
      <c r="N3027">
        <v>987</v>
      </c>
      <c r="O3027">
        <v>40</v>
      </c>
      <c r="P3027">
        <v>6.1</v>
      </c>
      <c r="Q3027">
        <v>2.5000000000000001E-2</v>
      </c>
      <c r="R3027">
        <v>16.5</v>
      </c>
      <c r="S3027">
        <v>2.2999999999999998</v>
      </c>
      <c r="T3027">
        <v>46</v>
      </c>
    </row>
    <row r="3028" spans="1:20" hidden="1" x14ac:dyDescent="0.3">
      <c r="A3028" t="s">
        <v>11650</v>
      </c>
      <c r="B3028" t="s">
        <v>11651</v>
      </c>
      <c r="C3028" s="1" t="str">
        <f t="shared" si="498"/>
        <v>21:0699</v>
      </c>
      <c r="D3028" s="1" t="str">
        <f t="shared" si="502"/>
        <v>21:0211</v>
      </c>
      <c r="E3028" t="s">
        <v>11652</v>
      </c>
      <c r="F3028" t="s">
        <v>11653</v>
      </c>
      <c r="H3028">
        <v>49.126309499999998</v>
      </c>
      <c r="I3028">
        <v>-93.270636499999995</v>
      </c>
      <c r="J3028" s="1" t="str">
        <f t="shared" si="503"/>
        <v>Fluid (lake)</v>
      </c>
      <c r="K3028" s="1" t="str">
        <f t="shared" si="504"/>
        <v>Untreated Water</v>
      </c>
      <c r="L3028">
        <v>53</v>
      </c>
      <c r="M3028" t="s">
        <v>73</v>
      </c>
      <c r="N3028">
        <v>988</v>
      </c>
      <c r="O3028">
        <v>40</v>
      </c>
      <c r="P3028">
        <v>6</v>
      </c>
      <c r="Q3028">
        <v>2.5000000000000001E-2</v>
      </c>
      <c r="R3028">
        <v>12</v>
      </c>
      <c r="S3028">
        <v>1.2</v>
      </c>
      <c r="T3028">
        <v>32</v>
      </c>
    </row>
    <row r="3029" spans="1:20" hidden="1" x14ac:dyDescent="0.3">
      <c r="A3029" t="s">
        <v>11654</v>
      </c>
      <c r="B3029" t="s">
        <v>11655</v>
      </c>
      <c r="C3029" s="1" t="str">
        <f t="shared" si="498"/>
        <v>21:0699</v>
      </c>
      <c r="D3029" s="1" t="str">
        <f t="shared" si="502"/>
        <v>21:0211</v>
      </c>
      <c r="E3029" t="s">
        <v>11656</v>
      </c>
      <c r="F3029" t="s">
        <v>11657</v>
      </c>
      <c r="H3029">
        <v>49.125653700000001</v>
      </c>
      <c r="I3029">
        <v>-93.208720099999994</v>
      </c>
      <c r="J3029" s="1" t="str">
        <f t="shared" si="503"/>
        <v>Fluid (lake)</v>
      </c>
      <c r="K3029" s="1" t="str">
        <f t="shared" si="504"/>
        <v>Untreated Water</v>
      </c>
      <c r="L3029">
        <v>53</v>
      </c>
      <c r="M3029" t="s">
        <v>78</v>
      </c>
      <c r="N3029">
        <v>989</v>
      </c>
      <c r="O3029">
        <v>40</v>
      </c>
      <c r="P3029">
        <v>6</v>
      </c>
      <c r="Q3029">
        <v>2.5000000000000001E-2</v>
      </c>
      <c r="R3029">
        <v>12</v>
      </c>
      <c r="S3029">
        <v>1.2</v>
      </c>
      <c r="T3029">
        <v>32</v>
      </c>
    </row>
    <row r="3030" spans="1:20" hidden="1" x14ac:dyDescent="0.3">
      <c r="A3030" t="s">
        <v>11658</v>
      </c>
      <c r="B3030" t="s">
        <v>11659</v>
      </c>
      <c r="C3030" s="1" t="str">
        <f t="shared" si="498"/>
        <v>21:0699</v>
      </c>
      <c r="D3030" s="1" t="str">
        <f t="shared" si="502"/>
        <v>21:0211</v>
      </c>
      <c r="E3030" t="s">
        <v>11660</v>
      </c>
      <c r="F3030" t="s">
        <v>11661</v>
      </c>
      <c r="H3030">
        <v>49.114277000000001</v>
      </c>
      <c r="I3030">
        <v>-93.154584700000001</v>
      </c>
      <c r="J3030" s="1" t="str">
        <f t="shared" si="503"/>
        <v>Fluid (lake)</v>
      </c>
      <c r="K3030" s="1" t="str">
        <f t="shared" si="504"/>
        <v>Untreated Water</v>
      </c>
      <c r="L3030">
        <v>53</v>
      </c>
      <c r="M3030" t="s">
        <v>83</v>
      </c>
      <c r="N3030">
        <v>990</v>
      </c>
      <c r="O3030">
        <v>30</v>
      </c>
      <c r="P3030">
        <v>6.2</v>
      </c>
      <c r="Q3030">
        <v>2.5000000000000001E-2</v>
      </c>
      <c r="R3030">
        <v>18.5</v>
      </c>
      <c r="S3030">
        <v>1.4</v>
      </c>
      <c r="T3030">
        <v>58</v>
      </c>
    </row>
    <row r="3031" spans="1:20" hidden="1" x14ac:dyDescent="0.3">
      <c r="A3031" t="s">
        <v>11662</v>
      </c>
      <c r="B3031" t="s">
        <v>11663</v>
      </c>
      <c r="C3031" s="1" t="str">
        <f t="shared" si="498"/>
        <v>21:0699</v>
      </c>
      <c r="D3031" s="1" t="str">
        <f t="shared" si="502"/>
        <v>21:0211</v>
      </c>
      <c r="E3031" t="s">
        <v>11664</v>
      </c>
      <c r="F3031" t="s">
        <v>11665</v>
      </c>
      <c r="H3031">
        <v>49.113400900000002</v>
      </c>
      <c r="I3031">
        <v>-93.110704600000005</v>
      </c>
      <c r="J3031" s="1" t="str">
        <f t="shared" si="503"/>
        <v>Fluid (lake)</v>
      </c>
      <c r="K3031" s="1" t="str">
        <f t="shared" si="504"/>
        <v>Untreated Water</v>
      </c>
      <c r="L3031">
        <v>53</v>
      </c>
      <c r="M3031" t="s">
        <v>88</v>
      </c>
      <c r="N3031">
        <v>991</v>
      </c>
      <c r="O3031">
        <v>30</v>
      </c>
      <c r="P3031">
        <v>6</v>
      </c>
      <c r="Q3031">
        <v>2.5000000000000001E-2</v>
      </c>
      <c r="R3031">
        <v>11.5</v>
      </c>
      <c r="S3031">
        <v>1</v>
      </c>
      <c r="T3031">
        <v>30</v>
      </c>
    </row>
    <row r="3032" spans="1:20" hidden="1" x14ac:dyDescent="0.3">
      <c r="A3032" t="s">
        <v>11666</v>
      </c>
      <c r="B3032" t="s">
        <v>11667</v>
      </c>
      <c r="C3032" s="1" t="str">
        <f t="shared" si="498"/>
        <v>21:0699</v>
      </c>
      <c r="D3032" s="1" t="str">
        <f t="shared" si="502"/>
        <v>21:0211</v>
      </c>
      <c r="E3032" t="s">
        <v>11668</v>
      </c>
      <c r="F3032" t="s">
        <v>11669</v>
      </c>
      <c r="H3032">
        <v>49.108136299999998</v>
      </c>
      <c r="I3032">
        <v>-93.080960300000001</v>
      </c>
      <c r="J3032" s="1" t="str">
        <f t="shared" si="503"/>
        <v>Fluid (lake)</v>
      </c>
      <c r="K3032" s="1" t="str">
        <f t="shared" si="504"/>
        <v>Untreated Water</v>
      </c>
      <c r="L3032">
        <v>53</v>
      </c>
      <c r="M3032" t="s">
        <v>93</v>
      </c>
      <c r="N3032">
        <v>992</v>
      </c>
      <c r="O3032">
        <v>30</v>
      </c>
      <c r="P3032">
        <v>6</v>
      </c>
      <c r="Q3032">
        <v>2.5000000000000001E-2</v>
      </c>
      <c r="R3032">
        <v>16</v>
      </c>
      <c r="S3032">
        <v>0.8</v>
      </c>
      <c r="T3032">
        <v>38</v>
      </c>
    </row>
    <row r="3033" spans="1:20" hidden="1" x14ac:dyDescent="0.3">
      <c r="A3033" t="s">
        <v>11670</v>
      </c>
      <c r="B3033" t="s">
        <v>11671</v>
      </c>
      <c r="C3033" s="1" t="str">
        <f t="shared" si="498"/>
        <v>21:0699</v>
      </c>
      <c r="D3033" s="1" t="str">
        <f t="shared" si="502"/>
        <v>21:0211</v>
      </c>
      <c r="E3033" t="s">
        <v>11672</v>
      </c>
      <c r="F3033" t="s">
        <v>11673</v>
      </c>
      <c r="H3033">
        <v>49.115571600000003</v>
      </c>
      <c r="I3033">
        <v>-93.059458000000006</v>
      </c>
      <c r="J3033" s="1" t="str">
        <f t="shared" si="503"/>
        <v>Fluid (lake)</v>
      </c>
      <c r="K3033" s="1" t="str">
        <f t="shared" si="504"/>
        <v>Untreated Water</v>
      </c>
      <c r="L3033">
        <v>53</v>
      </c>
      <c r="M3033" t="s">
        <v>98</v>
      </c>
      <c r="N3033">
        <v>993</v>
      </c>
      <c r="O3033">
        <v>30</v>
      </c>
      <c r="P3033">
        <v>6</v>
      </c>
      <c r="Q3033">
        <v>2.5000000000000001E-2</v>
      </c>
      <c r="R3033">
        <v>13.5</v>
      </c>
      <c r="S3033">
        <v>0.8</v>
      </c>
      <c r="T3033">
        <v>32</v>
      </c>
    </row>
    <row r="3034" spans="1:20" hidden="1" x14ac:dyDescent="0.3">
      <c r="A3034" t="s">
        <v>11674</v>
      </c>
      <c r="B3034" t="s">
        <v>11675</v>
      </c>
      <c r="C3034" s="1" t="str">
        <f t="shared" si="498"/>
        <v>21:0699</v>
      </c>
      <c r="D3034" s="1" t="str">
        <f t="shared" si="502"/>
        <v>21:0211</v>
      </c>
      <c r="E3034" t="s">
        <v>11676</v>
      </c>
      <c r="F3034" t="s">
        <v>11677</v>
      </c>
      <c r="H3034">
        <v>49.1309416</v>
      </c>
      <c r="I3034">
        <v>-93.026825099999996</v>
      </c>
      <c r="J3034" s="1" t="str">
        <f t="shared" si="503"/>
        <v>Fluid (lake)</v>
      </c>
      <c r="K3034" s="1" t="str">
        <f t="shared" si="504"/>
        <v>Untreated Water</v>
      </c>
      <c r="L3034">
        <v>53</v>
      </c>
      <c r="M3034" t="s">
        <v>103</v>
      </c>
      <c r="N3034">
        <v>994</v>
      </c>
      <c r="O3034">
        <v>30</v>
      </c>
      <c r="P3034">
        <v>5.8</v>
      </c>
      <c r="Q3034">
        <v>2.5000000000000001E-2</v>
      </c>
      <c r="R3034">
        <v>6.9</v>
      </c>
      <c r="S3034">
        <v>0.8</v>
      </c>
      <c r="T3034">
        <v>15</v>
      </c>
    </row>
    <row r="3035" spans="1:20" hidden="1" x14ac:dyDescent="0.3">
      <c r="A3035" t="s">
        <v>11678</v>
      </c>
      <c r="B3035" t="s">
        <v>11679</v>
      </c>
      <c r="C3035" s="1" t="str">
        <f t="shared" si="498"/>
        <v>21:0699</v>
      </c>
      <c r="D3035" s="1" t="str">
        <f t="shared" si="502"/>
        <v>21:0211</v>
      </c>
      <c r="E3035" t="s">
        <v>11680</v>
      </c>
      <c r="F3035" t="s">
        <v>11681</v>
      </c>
      <c r="H3035">
        <v>49.132580099999998</v>
      </c>
      <c r="I3035">
        <v>-92.911825800000003</v>
      </c>
      <c r="J3035" s="1" t="str">
        <f t="shared" si="503"/>
        <v>Fluid (lake)</v>
      </c>
      <c r="K3035" s="1" t="str">
        <f t="shared" si="504"/>
        <v>Untreated Water</v>
      </c>
      <c r="L3035">
        <v>53</v>
      </c>
      <c r="M3035" t="s">
        <v>108</v>
      </c>
      <c r="N3035">
        <v>995</v>
      </c>
      <c r="O3035">
        <v>40</v>
      </c>
      <c r="P3035">
        <v>5.7</v>
      </c>
      <c r="Q3035">
        <v>2.5000000000000001E-2</v>
      </c>
      <c r="R3035">
        <v>4.3</v>
      </c>
      <c r="S3035">
        <v>1</v>
      </c>
      <c r="T3035">
        <v>10</v>
      </c>
    </row>
    <row r="3036" spans="1:20" hidden="1" x14ac:dyDescent="0.3">
      <c r="A3036" t="s">
        <v>11682</v>
      </c>
      <c r="B3036" t="s">
        <v>11683</v>
      </c>
      <c r="C3036" s="1" t="str">
        <f t="shared" si="498"/>
        <v>21:0699</v>
      </c>
      <c r="D3036" s="1" t="str">
        <f t="shared" si="502"/>
        <v>21:0211</v>
      </c>
      <c r="E3036" t="s">
        <v>11684</v>
      </c>
      <c r="F3036" t="s">
        <v>11685</v>
      </c>
      <c r="H3036">
        <v>49.140848800000001</v>
      </c>
      <c r="I3036">
        <v>-92.828141200000005</v>
      </c>
      <c r="J3036" s="1" t="str">
        <f t="shared" si="503"/>
        <v>Fluid (lake)</v>
      </c>
      <c r="K3036" s="1" t="str">
        <f t="shared" si="504"/>
        <v>Untreated Water</v>
      </c>
      <c r="L3036">
        <v>53</v>
      </c>
      <c r="M3036" t="s">
        <v>113</v>
      </c>
      <c r="N3036">
        <v>996</v>
      </c>
      <c r="O3036">
        <v>40</v>
      </c>
      <c r="P3036">
        <v>5.6</v>
      </c>
      <c r="Q3036">
        <v>2.5000000000000001E-2</v>
      </c>
      <c r="R3036">
        <v>3.7</v>
      </c>
      <c r="S3036">
        <v>0.8</v>
      </c>
      <c r="T3036">
        <v>8</v>
      </c>
    </row>
    <row r="3037" spans="1:20" hidden="1" x14ac:dyDescent="0.3">
      <c r="A3037" t="s">
        <v>11686</v>
      </c>
      <c r="B3037" t="s">
        <v>11687</v>
      </c>
      <c r="C3037" s="1" t="str">
        <f t="shared" si="498"/>
        <v>21:0699</v>
      </c>
      <c r="D3037" s="1" t="str">
        <f t="shared" si="502"/>
        <v>21:0211</v>
      </c>
      <c r="E3037" t="s">
        <v>11688</v>
      </c>
      <c r="F3037" t="s">
        <v>11689</v>
      </c>
      <c r="H3037">
        <v>49.146417700000001</v>
      </c>
      <c r="I3037">
        <v>-92.766955499999995</v>
      </c>
      <c r="J3037" s="1" t="str">
        <f t="shared" si="503"/>
        <v>Fluid (lake)</v>
      </c>
      <c r="K3037" s="1" t="str">
        <f t="shared" si="504"/>
        <v>Untreated Water</v>
      </c>
      <c r="L3037">
        <v>54</v>
      </c>
      <c r="M3037" t="s">
        <v>33</v>
      </c>
      <c r="N3037">
        <v>997</v>
      </c>
      <c r="O3037">
        <v>40</v>
      </c>
      <c r="P3037">
        <v>5.5</v>
      </c>
      <c r="Q3037">
        <v>2.5000000000000001E-2</v>
      </c>
      <c r="R3037">
        <v>2.7</v>
      </c>
      <c r="S3037">
        <v>0.8</v>
      </c>
      <c r="T3037">
        <v>6</v>
      </c>
    </row>
    <row r="3038" spans="1:20" hidden="1" x14ac:dyDescent="0.3">
      <c r="A3038" t="s">
        <v>11690</v>
      </c>
      <c r="B3038" t="s">
        <v>11691</v>
      </c>
      <c r="C3038" s="1" t="str">
        <f t="shared" si="498"/>
        <v>21:0699</v>
      </c>
      <c r="D3038" s="1" t="str">
        <f t="shared" si="502"/>
        <v>21:0211</v>
      </c>
      <c r="E3038" t="s">
        <v>11692</v>
      </c>
      <c r="F3038" t="s">
        <v>11693</v>
      </c>
      <c r="H3038">
        <v>49.138844400000004</v>
      </c>
      <c r="I3038">
        <v>-92.709955300000004</v>
      </c>
      <c r="J3038" s="1" t="str">
        <f t="shared" si="503"/>
        <v>Fluid (lake)</v>
      </c>
      <c r="K3038" s="1" t="str">
        <f t="shared" si="504"/>
        <v>Untreated Water</v>
      </c>
      <c r="L3038">
        <v>54</v>
      </c>
      <c r="M3038" t="s">
        <v>38</v>
      </c>
      <c r="N3038">
        <v>998</v>
      </c>
      <c r="O3038">
        <v>40</v>
      </c>
      <c r="P3038">
        <v>5.4</v>
      </c>
      <c r="Q3038">
        <v>2.5000000000000001E-2</v>
      </c>
      <c r="R3038">
        <v>3.4</v>
      </c>
      <c r="S3038">
        <v>0.8</v>
      </c>
      <c r="T3038">
        <v>8</v>
      </c>
    </row>
    <row r="3039" spans="1:20" hidden="1" x14ac:dyDescent="0.3">
      <c r="A3039" t="s">
        <v>11694</v>
      </c>
      <c r="B3039" t="s">
        <v>11695</v>
      </c>
      <c r="C3039" s="1" t="str">
        <f t="shared" si="498"/>
        <v>21:0699</v>
      </c>
      <c r="D3039" s="1" t="str">
        <f t="shared" si="502"/>
        <v>21:0211</v>
      </c>
      <c r="E3039" t="s">
        <v>11696</v>
      </c>
      <c r="F3039" t="s">
        <v>11697</v>
      </c>
      <c r="H3039">
        <v>49.146680400000001</v>
      </c>
      <c r="I3039">
        <v>-92.656957500000004</v>
      </c>
      <c r="J3039" s="1" t="str">
        <f t="shared" si="503"/>
        <v>Fluid (lake)</v>
      </c>
      <c r="K3039" s="1" t="str">
        <f t="shared" si="504"/>
        <v>Untreated Water</v>
      </c>
      <c r="L3039">
        <v>54</v>
      </c>
      <c r="M3039" t="s">
        <v>43</v>
      </c>
      <c r="N3039">
        <v>999</v>
      </c>
      <c r="O3039">
        <v>40</v>
      </c>
      <c r="P3039">
        <v>5.6</v>
      </c>
      <c r="Q3039">
        <v>2.5000000000000001E-2</v>
      </c>
      <c r="R3039">
        <v>3.3</v>
      </c>
      <c r="S3039">
        <v>0.8</v>
      </c>
      <c r="T3039">
        <v>8</v>
      </c>
    </row>
    <row r="3040" spans="1:20" hidden="1" x14ac:dyDescent="0.3">
      <c r="A3040" t="s">
        <v>11698</v>
      </c>
      <c r="B3040" t="s">
        <v>11699</v>
      </c>
      <c r="C3040" s="1" t="str">
        <f t="shared" si="498"/>
        <v>21:0699</v>
      </c>
      <c r="D3040" s="1" t="str">
        <f t="shared" si="502"/>
        <v>21:0211</v>
      </c>
      <c r="E3040" t="s">
        <v>11700</v>
      </c>
      <c r="F3040" t="s">
        <v>11701</v>
      </c>
      <c r="H3040">
        <v>49.133146799999999</v>
      </c>
      <c r="I3040">
        <v>-92.617462200000006</v>
      </c>
      <c r="J3040" s="1" t="str">
        <f t="shared" si="503"/>
        <v>Fluid (lake)</v>
      </c>
      <c r="K3040" s="1" t="str">
        <f t="shared" si="504"/>
        <v>Untreated Water</v>
      </c>
      <c r="L3040">
        <v>54</v>
      </c>
      <c r="M3040" t="s">
        <v>53</v>
      </c>
      <c r="N3040">
        <v>1000</v>
      </c>
      <c r="O3040">
        <v>40</v>
      </c>
      <c r="P3040">
        <v>5.5</v>
      </c>
      <c r="Q3040">
        <v>2.5000000000000001E-2</v>
      </c>
      <c r="R3040">
        <v>2.7</v>
      </c>
      <c r="S3040">
        <v>0.8</v>
      </c>
      <c r="T3040">
        <v>6</v>
      </c>
    </row>
    <row r="3041" spans="1:20" hidden="1" x14ac:dyDescent="0.3">
      <c r="A3041" t="s">
        <v>11702</v>
      </c>
      <c r="B3041" t="s">
        <v>11703</v>
      </c>
      <c r="C3041" s="1" t="str">
        <f t="shared" si="498"/>
        <v>21:0699</v>
      </c>
      <c r="D3041" s="1" t="str">
        <f t="shared" si="502"/>
        <v>21:0211</v>
      </c>
      <c r="E3041" t="s">
        <v>11704</v>
      </c>
      <c r="F3041" t="s">
        <v>11705</v>
      </c>
      <c r="H3041">
        <v>49.1662477</v>
      </c>
      <c r="I3041">
        <v>-92.618969300000003</v>
      </c>
      <c r="J3041" s="1" t="str">
        <f t="shared" si="503"/>
        <v>Fluid (lake)</v>
      </c>
      <c r="K3041" s="1" t="str">
        <f t="shared" si="504"/>
        <v>Untreated Water</v>
      </c>
      <c r="L3041">
        <v>54</v>
      </c>
      <c r="M3041" t="s">
        <v>58</v>
      </c>
      <c r="N3041">
        <v>1001</v>
      </c>
      <c r="O3041">
        <v>40</v>
      </c>
      <c r="P3041">
        <v>5.5</v>
      </c>
      <c r="Q3041">
        <v>2.5000000000000001E-2</v>
      </c>
      <c r="R3041">
        <v>3.1</v>
      </c>
      <c r="S3041">
        <v>0.7</v>
      </c>
      <c r="T3041">
        <v>8</v>
      </c>
    </row>
    <row r="3042" spans="1:20" hidden="1" x14ac:dyDescent="0.3">
      <c r="A3042" t="s">
        <v>11706</v>
      </c>
      <c r="B3042" t="s">
        <v>11707</v>
      </c>
      <c r="C3042" s="1" t="str">
        <f t="shared" si="498"/>
        <v>21:0699</v>
      </c>
      <c r="D3042" s="1" t="str">
        <f t="shared" si="502"/>
        <v>21:0211</v>
      </c>
      <c r="E3042" t="s">
        <v>11708</v>
      </c>
      <c r="F3042" t="s">
        <v>11709</v>
      </c>
      <c r="H3042">
        <v>49.1665305</v>
      </c>
      <c r="I3042">
        <v>-92.582369400000005</v>
      </c>
      <c r="J3042" s="1" t="str">
        <f t="shared" si="503"/>
        <v>Fluid (lake)</v>
      </c>
      <c r="K3042" s="1" t="str">
        <f t="shared" si="504"/>
        <v>Untreated Water</v>
      </c>
      <c r="L3042">
        <v>54</v>
      </c>
      <c r="M3042" t="s">
        <v>63</v>
      </c>
      <c r="N3042">
        <v>1002</v>
      </c>
      <c r="O3042">
        <v>40</v>
      </c>
      <c r="P3042">
        <v>5.6</v>
      </c>
      <c r="Q3042">
        <v>2.5000000000000001E-2</v>
      </c>
      <c r="R3042">
        <v>3</v>
      </c>
      <c r="S3042">
        <v>1</v>
      </c>
      <c r="T3042">
        <v>9</v>
      </c>
    </row>
    <row r="3043" spans="1:20" hidden="1" x14ac:dyDescent="0.3">
      <c r="A3043" t="s">
        <v>11710</v>
      </c>
      <c r="B3043" t="s">
        <v>11711</v>
      </c>
      <c r="C3043" s="1" t="str">
        <f t="shared" si="498"/>
        <v>21:0699</v>
      </c>
      <c r="D3043" s="1" t="str">
        <f>HYPERLINK("https://geochem.nrcan.gc.ca/cdogs/content/svy/svy_e.htm", "")</f>
        <v/>
      </c>
      <c r="G3043" s="1" t="str">
        <f>HYPERLINK("https://geochem.nrcan.gc.ca/cdogs/content/cr_/cr_00080_e.htm", "80")</f>
        <v>80</v>
      </c>
      <c r="J3043" t="s">
        <v>46</v>
      </c>
      <c r="K3043" t="s">
        <v>47</v>
      </c>
      <c r="L3043">
        <v>54</v>
      </c>
      <c r="M3043" t="s">
        <v>48</v>
      </c>
      <c r="N3043">
        <v>1003</v>
      </c>
      <c r="O3043">
        <v>50</v>
      </c>
      <c r="P3043">
        <v>6</v>
      </c>
      <c r="Q3043">
        <v>0.2</v>
      </c>
      <c r="R3043">
        <v>15</v>
      </c>
      <c r="S3043">
        <v>2.2999999999999998</v>
      </c>
      <c r="T3043">
        <v>39</v>
      </c>
    </row>
    <row r="3044" spans="1:20" hidden="1" x14ac:dyDescent="0.3">
      <c r="A3044" t="s">
        <v>11712</v>
      </c>
      <c r="B3044" t="s">
        <v>11713</v>
      </c>
      <c r="C3044" s="1" t="str">
        <f t="shared" si="498"/>
        <v>21:0699</v>
      </c>
      <c r="D3044" s="1" t="str">
        <f t="shared" ref="D3044:D3066" si="505">HYPERLINK("https://geochem.nrcan.gc.ca/cdogs/content/svy/svy210211_e.htm", "21:0211")</f>
        <v>21:0211</v>
      </c>
      <c r="E3044" t="s">
        <v>11714</v>
      </c>
      <c r="F3044" t="s">
        <v>11715</v>
      </c>
      <c r="H3044">
        <v>49.1746093</v>
      </c>
      <c r="I3044">
        <v>-92.565234000000004</v>
      </c>
      <c r="J3044" s="1" t="str">
        <f t="shared" ref="J3044:J3066" si="506">HYPERLINK("https://geochem.nrcan.gc.ca/cdogs/content/kwd/kwd020016_e.htm", "Fluid (lake)")</f>
        <v>Fluid (lake)</v>
      </c>
      <c r="K3044" s="1" t="str">
        <f t="shared" ref="K3044:K3066" si="507">HYPERLINK("https://geochem.nrcan.gc.ca/cdogs/content/kwd/kwd080007_e.htm", "Untreated Water")</f>
        <v>Untreated Water</v>
      </c>
      <c r="L3044">
        <v>54</v>
      </c>
      <c r="M3044" t="s">
        <v>68</v>
      </c>
      <c r="N3044">
        <v>1004</v>
      </c>
      <c r="O3044">
        <v>40</v>
      </c>
      <c r="P3044">
        <v>5.5</v>
      </c>
      <c r="Q3044">
        <v>2.5000000000000001E-2</v>
      </c>
      <c r="R3044">
        <v>1.8</v>
      </c>
      <c r="S3044">
        <v>0.6</v>
      </c>
      <c r="T3044">
        <v>4</v>
      </c>
    </row>
    <row r="3045" spans="1:20" hidden="1" x14ac:dyDescent="0.3">
      <c r="A3045" t="s">
        <v>11716</v>
      </c>
      <c r="B3045" t="s">
        <v>11717</v>
      </c>
      <c r="C3045" s="1" t="str">
        <f t="shared" si="498"/>
        <v>21:0699</v>
      </c>
      <c r="D3045" s="1" t="str">
        <f t="shared" si="505"/>
        <v>21:0211</v>
      </c>
      <c r="E3045" t="s">
        <v>11718</v>
      </c>
      <c r="F3045" t="s">
        <v>11719</v>
      </c>
      <c r="H3045">
        <v>49.170927200000001</v>
      </c>
      <c r="I3045">
        <v>-92.533411900000004</v>
      </c>
      <c r="J3045" s="1" t="str">
        <f t="shared" si="506"/>
        <v>Fluid (lake)</v>
      </c>
      <c r="K3045" s="1" t="str">
        <f t="shared" si="507"/>
        <v>Untreated Water</v>
      </c>
      <c r="L3045">
        <v>54</v>
      </c>
      <c r="M3045" t="s">
        <v>73</v>
      </c>
      <c r="N3045">
        <v>1005</v>
      </c>
      <c r="O3045">
        <v>40</v>
      </c>
      <c r="P3045">
        <v>5.5</v>
      </c>
      <c r="Q3045">
        <v>2.5000000000000001E-2</v>
      </c>
      <c r="R3045">
        <v>2.2000000000000002</v>
      </c>
      <c r="S3045">
        <v>0.6</v>
      </c>
      <c r="T3045">
        <v>4</v>
      </c>
    </row>
    <row r="3046" spans="1:20" hidden="1" x14ac:dyDescent="0.3">
      <c r="A3046" t="s">
        <v>11720</v>
      </c>
      <c r="B3046" t="s">
        <v>11721</v>
      </c>
      <c r="C3046" s="1" t="str">
        <f t="shared" si="498"/>
        <v>21:0699</v>
      </c>
      <c r="D3046" s="1" t="str">
        <f t="shared" si="505"/>
        <v>21:0211</v>
      </c>
      <c r="E3046" t="s">
        <v>11722</v>
      </c>
      <c r="F3046" t="s">
        <v>11723</v>
      </c>
      <c r="H3046">
        <v>49.178215299999998</v>
      </c>
      <c r="I3046">
        <v>-92.478350399999997</v>
      </c>
      <c r="J3046" s="1" t="str">
        <f t="shared" si="506"/>
        <v>Fluid (lake)</v>
      </c>
      <c r="K3046" s="1" t="str">
        <f t="shared" si="507"/>
        <v>Untreated Water</v>
      </c>
      <c r="L3046">
        <v>54</v>
      </c>
      <c r="M3046" t="s">
        <v>78</v>
      </c>
      <c r="N3046">
        <v>1006</v>
      </c>
      <c r="O3046">
        <v>50</v>
      </c>
      <c r="P3046">
        <v>5.5</v>
      </c>
      <c r="Q3046">
        <v>2.5000000000000001E-2</v>
      </c>
      <c r="R3046">
        <v>2.7</v>
      </c>
      <c r="S3046">
        <v>0.8</v>
      </c>
      <c r="T3046">
        <v>6</v>
      </c>
    </row>
    <row r="3047" spans="1:20" hidden="1" x14ac:dyDescent="0.3">
      <c r="A3047" t="s">
        <v>11724</v>
      </c>
      <c r="B3047" t="s">
        <v>11725</v>
      </c>
      <c r="C3047" s="1" t="str">
        <f t="shared" si="498"/>
        <v>21:0699</v>
      </c>
      <c r="D3047" s="1" t="str">
        <f t="shared" si="505"/>
        <v>21:0211</v>
      </c>
      <c r="E3047" t="s">
        <v>11726</v>
      </c>
      <c r="F3047" t="s">
        <v>11727</v>
      </c>
      <c r="H3047">
        <v>49.1536416</v>
      </c>
      <c r="I3047">
        <v>-92.322594899999999</v>
      </c>
      <c r="J3047" s="1" t="str">
        <f t="shared" si="506"/>
        <v>Fluid (lake)</v>
      </c>
      <c r="K3047" s="1" t="str">
        <f t="shared" si="507"/>
        <v>Untreated Water</v>
      </c>
      <c r="L3047">
        <v>54</v>
      </c>
      <c r="M3047" t="s">
        <v>24</v>
      </c>
      <c r="N3047">
        <v>1007</v>
      </c>
      <c r="O3047">
        <v>40</v>
      </c>
      <c r="P3047">
        <v>5.6</v>
      </c>
      <c r="Q3047">
        <v>2.5000000000000001E-2</v>
      </c>
      <c r="R3047">
        <v>3</v>
      </c>
      <c r="S3047">
        <v>0.8</v>
      </c>
      <c r="T3047">
        <v>7</v>
      </c>
    </row>
    <row r="3048" spans="1:20" hidden="1" x14ac:dyDescent="0.3">
      <c r="A3048" t="s">
        <v>11728</v>
      </c>
      <c r="B3048" t="s">
        <v>11729</v>
      </c>
      <c r="C3048" s="1" t="str">
        <f t="shared" si="498"/>
        <v>21:0699</v>
      </c>
      <c r="D3048" s="1" t="str">
        <f t="shared" si="505"/>
        <v>21:0211</v>
      </c>
      <c r="E3048" t="s">
        <v>11726</v>
      </c>
      <c r="F3048" t="s">
        <v>11730</v>
      </c>
      <c r="H3048">
        <v>49.1536416</v>
      </c>
      <c r="I3048">
        <v>-92.322594899999999</v>
      </c>
      <c r="J3048" s="1" t="str">
        <f t="shared" si="506"/>
        <v>Fluid (lake)</v>
      </c>
      <c r="K3048" s="1" t="str">
        <f t="shared" si="507"/>
        <v>Untreated Water</v>
      </c>
      <c r="L3048">
        <v>54</v>
      </c>
      <c r="M3048" t="s">
        <v>28</v>
      </c>
      <c r="N3048">
        <v>1008</v>
      </c>
      <c r="O3048">
        <v>40</v>
      </c>
      <c r="P3048">
        <v>5.5</v>
      </c>
      <c r="Q3048">
        <v>2.5000000000000001E-2</v>
      </c>
      <c r="R3048">
        <v>3.2</v>
      </c>
      <c r="S3048">
        <v>0.9</v>
      </c>
      <c r="T3048">
        <v>6</v>
      </c>
    </row>
    <row r="3049" spans="1:20" hidden="1" x14ac:dyDescent="0.3">
      <c r="A3049" t="s">
        <v>11731</v>
      </c>
      <c r="B3049" t="s">
        <v>11732</v>
      </c>
      <c r="C3049" s="1" t="str">
        <f t="shared" si="498"/>
        <v>21:0699</v>
      </c>
      <c r="D3049" s="1" t="str">
        <f t="shared" si="505"/>
        <v>21:0211</v>
      </c>
      <c r="E3049" t="s">
        <v>11733</v>
      </c>
      <c r="F3049" t="s">
        <v>11734</v>
      </c>
      <c r="H3049">
        <v>49.151230900000002</v>
      </c>
      <c r="I3049">
        <v>-92.268074799999994</v>
      </c>
      <c r="J3049" s="1" t="str">
        <f t="shared" si="506"/>
        <v>Fluid (lake)</v>
      </c>
      <c r="K3049" s="1" t="str">
        <f t="shared" si="507"/>
        <v>Untreated Water</v>
      </c>
      <c r="L3049">
        <v>54</v>
      </c>
      <c r="M3049" t="s">
        <v>83</v>
      </c>
      <c r="N3049">
        <v>1009</v>
      </c>
      <c r="O3049">
        <v>40</v>
      </c>
      <c r="P3049">
        <v>5.4</v>
      </c>
      <c r="Q3049">
        <v>2.5000000000000001E-2</v>
      </c>
      <c r="R3049">
        <v>2.7</v>
      </c>
      <c r="S3049">
        <v>0.6</v>
      </c>
      <c r="T3049">
        <v>7</v>
      </c>
    </row>
    <row r="3050" spans="1:20" hidden="1" x14ac:dyDescent="0.3">
      <c r="A3050" t="s">
        <v>11735</v>
      </c>
      <c r="B3050" t="s">
        <v>11736</v>
      </c>
      <c r="C3050" s="1" t="str">
        <f t="shared" si="498"/>
        <v>21:0699</v>
      </c>
      <c r="D3050" s="1" t="str">
        <f t="shared" si="505"/>
        <v>21:0211</v>
      </c>
      <c r="E3050" t="s">
        <v>11737</v>
      </c>
      <c r="F3050" t="s">
        <v>11738</v>
      </c>
      <c r="H3050">
        <v>49.145732799999998</v>
      </c>
      <c r="I3050">
        <v>-92.201295200000004</v>
      </c>
      <c r="J3050" s="1" t="str">
        <f t="shared" si="506"/>
        <v>Fluid (lake)</v>
      </c>
      <c r="K3050" s="1" t="str">
        <f t="shared" si="507"/>
        <v>Untreated Water</v>
      </c>
      <c r="L3050">
        <v>54</v>
      </c>
      <c r="M3050" t="s">
        <v>88</v>
      </c>
      <c r="N3050">
        <v>1010</v>
      </c>
      <c r="O3050">
        <v>40</v>
      </c>
      <c r="P3050">
        <v>5.5</v>
      </c>
      <c r="Q3050">
        <v>2.5000000000000001E-2</v>
      </c>
      <c r="R3050">
        <v>3</v>
      </c>
      <c r="S3050">
        <v>0.6</v>
      </c>
      <c r="T3050">
        <v>8</v>
      </c>
    </row>
    <row r="3051" spans="1:20" hidden="1" x14ac:dyDescent="0.3">
      <c r="A3051" t="s">
        <v>11739</v>
      </c>
      <c r="B3051" t="s">
        <v>11740</v>
      </c>
      <c r="C3051" s="1" t="str">
        <f t="shared" si="498"/>
        <v>21:0699</v>
      </c>
      <c r="D3051" s="1" t="str">
        <f t="shared" si="505"/>
        <v>21:0211</v>
      </c>
      <c r="E3051" t="s">
        <v>11741</v>
      </c>
      <c r="F3051" t="s">
        <v>11742</v>
      </c>
      <c r="H3051">
        <v>49.113801500000001</v>
      </c>
      <c r="I3051">
        <v>-92.132084899999995</v>
      </c>
      <c r="J3051" s="1" t="str">
        <f t="shared" si="506"/>
        <v>Fluid (lake)</v>
      </c>
      <c r="K3051" s="1" t="str">
        <f t="shared" si="507"/>
        <v>Untreated Water</v>
      </c>
      <c r="L3051">
        <v>54</v>
      </c>
      <c r="M3051" t="s">
        <v>93</v>
      </c>
      <c r="N3051">
        <v>1011</v>
      </c>
      <c r="O3051">
        <v>40</v>
      </c>
      <c r="P3051">
        <v>5.4</v>
      </c>
      <c r="Q3051">
        <v>0.12</v>
      </c>
      <c r="R3051">
        <v>2</v>
      </c>
      <c r="S3051">
        <v>0.4</v>
      </c>
      <c r="T3051">
        <v>4</v>
      </c>
    </row>
    <row r="3052" spans="1:20" hidden="1" x14ac:dyDescent="0.3">
      <c r="A3052" t="s">
        <v>11743</v>
      </c>
      <c r="B3052" t="s">
        <v>11744</v>
      </c>
      <c r="C3052" s="1" t="str">
        <f t="shared" si="498"/>
        <v>21:0699</v>
      </c>
      <c r="D3052" s="1" t="str">
        <f t="shared" si="505"/>
        <v>21:0211</v>
      </c>
      <c r="E3052" t="s">
        <v>11745</v>
      </c>
      <c r="F3052" t="s">
        <v>11746</v>
      </c>
      <c r="H3052">
        <v>49.154867000000003</v>
      </c>
      <c r="I3052">
        <v>-92.104994099999999</v>
      </c>
      <c r="J3052" s="1" t="str">
        <f t="shared" si="506"/>
        <v>Fluid (lake)</v>
      </c>
      <c r="K3052" s="1" t="str">
        <f t="shared" si="507"/>
        <v>Untreated Water</v>
      </c>
      <c r="L3052">
        <v>54</v>
      </c>
      <c r="M3052" t="s">
        <v>98</v>
      </c>
      <c r="N3052">
        <v>1012</v>
      </c>
      <c r="O3052">
        <v>40</v>
      </c>
      <c r="P3052">
        <v>5.4</v>
      </c>
      <c r="Q3052">
        <v>2.5000000000000001E-2</v>
      </c>
      <c r="R3052">
        <v>1.9</v>
      </c>
      <c r="S3052">
        <v>0.4</v>
      </c>
      <c r="T3052">
        <v>4</v>
      </c>
    </row>
    <row r="3053" spans="1:20" hidden="1" x14ac:dyDescent="0.3">
      <c r="A3053" t="s">
        <v>11747</v>
      </c>
      <c r="B3053" t="s">
        <v>11748</v>
      </c>
      <c r="C3053" s="1" t="str">
        <f t="shared" si="498"/>
        <v>21:0699</v>
      </c>
      <c r="D3053" s="1" t="str">
        <f t="shared" si="505"/>
        <v>21:0211</v>
      </c>
      <c r="E3053" t="s">
        <v>11749</v>
      </c>
      <c r="F3053" t="s">
        <v>11750</v>
      </c>
      <c r="H3053">
        <v>49.144381600000003</v>
      </c>
      <c r="I3053">
        <v>-92.060221600000006</v>
      </c>
      <c r="J3053" s="1" t="str">
        <f t="shared" si="506"/>
        <v>Fluid (lake)</v>
      </c>
      <c r="K3053" s="1" t="str">
        <f t="shared" si="507"/>
        <v>Untreated Water</v>
      </c>
      <c r="L3053">
        <v>54</v>
      </c>
      <c r="M3053" t="s">
        <v>103</v>
      </c>
      <c r="N3053">
        <v>1013</v>
      </c>
      <c r="O3053">
        <v>40</v>
      </c>
      <c r="P3053">
        <v>5.4</v>
      </c>
      <c r="Q3053">
        <v>2.5000000000000001E-2</v>
      </c>
      <c r="R3053">
        <v>1.7</v>
      </c>
      <c r="S3053">
        <v>0.4</v>
      </c>
      <c r="T3053">
        <v>5</v>
      </c>
    </row>
    <row r="3054" spans="1:20" hidden="1" x14ac:dyDescent="0.3">
      <c r="A3054" t="s">
        <v>11751</v>
      </c>
      <c r="B3054" t="s">
        <v>11752</v>
      </c>
      <c r="C3054" s="1" t="str">
        <f t="shared" si="498"/>
        <v>21:0699</v>
      </c>
      <c r="D3054" s="1" t="str">
        <f t="shared" si="505"/>
        <v>21:0211</v>
      </c>
      <c r="E3054" t="s">
        <v>11753</v>
      </c>
      <c r="F3054" t="s">
        <v>11754</v>
      </c>
      <c r="H3054">
        <v>49.148394600000003</v>
      </c>
      <c r="I3054">
        <v>-92.030923299999998</v>
      </c>
      <c r="J3054" s="1" t="str">
        <f t="shared" si="506"/>
        <v>Fluid (lake)</v>
      </c>
      <c r="K3054" s="1" t="str">
        <f t="shared" si="507"/>
        <v>Untreated Water</v>
      </c>
      <c r="L3054">
        <v>54</v>
      </c>
      <c r="M3054" t="s">
        <v>108</v>
      </c>
      <c r="N3054">
        <v>1014</v>
      </c>
      <c r="O3054">
        <v>30</v>
      </c>
      <c r="P3054">
        <v>5.3</v>
      </c>
      <c r="Q3054">
        <v>2.5000000000000001E-2</v>
      </c>
      <c r="R3054">
        <v>1.9</v>
      </c>
      <c r="S3054">
        <v>0.4</v>
      </c>
      <c r="T3054">
        <v>4</v>
      </c>
    </row>
    <row r="3055" spans="1:20" hidden="1" x14ac:dyDescent="0.3">
      <c r="A3055" t="s">
        <v>11755</v>
      </c>
      <c r="B3055" t="s">
        <v>11756</v>
      </c>
      <c r="C3055" s="1" t="str">
        <f t="shared" si="498"/>
        <v>21:0699</v>
      </c>
      <c r="D3055" s="1" t="str">
        <f t="shared" si="505"/>
        <v>21:0211</v>
      </c>
      <c r="E3055" t="s">
        <v>11757</v>
      </c>
      <c r="F3055" t="s">
        <v>11758</v>
      </c>
      <c r="H3055">
        <v>49.165183800000001</v>
      </c>
      <c r="I3055">
        <v>-92.04419</v>
      </c>
      <c r="J3055" s="1" t="str">
        <f t="shared" si="506"/>
        <v>Fluid (lake)</v>
      </c>
      <c r="K3055" s="1" t="str">
        <f t="shared" si="507"/>
        <v>Untreated Water</v>
      </c>
      <c r="L3055">
        <v>54</v>
      </c>
      <c r="M3055" t="s">
        <v>113</v>
      </c>
      <c r="N3055">
        <v>1015</v>
      </c>
      <c r="O3055">
        <v>40</v>
      </c>
      <c r="P3055">
        <v>5.3</v>
      </c>
      <c r="Q3055">
        <v>2.5000000000000001E-2</v>
      </c>
      <c r="R3055">
        <v>2</v>
      </c>
      <c r="S3055">
        <v>0.5</v>
      </c>
      <c r="T3055">
        <v>4</v>
      </c>
    </row>
    <row r="3056" spans="1:20" hidden="1" x14ac:dyDescent="0.3">
      <c r="A3056" t="s">
        <v>11759</v>
      </c>
      <c r="B3056" t="s">
        <v>11760</v>
      </c>
      <c r="C3056" s="1" t="str">
        <f t="shared" si="498"/>
        <v>21:0699</v>
      </c>
      <c r="D3056" s="1" t="str">
        <f t="shared" si="505"/>
        <v>21:0211</v>
      </c>
      <c r="E3056" t="s">
        <v>11761</v>
      </c>
      <c r="F3056" t="s">
        <v>11762</v>
      </c>
      <c r="H3056">
        <v>49.170924300000003</v>
      </c>
      <c r="I3056">
        <v>-92.069679600000001</v>
      </c>
      <c r="J3056" s="1" t="str">
        <f t="shared" si="506"/>
        <v>Fluid (lake)</v>
      </c>
      <c r="K3056" s="1" t="str">
        <f t="shared" si="507"/>
        <v>Untreated Water</v>
      </c>
      <c r="L3056">
        <v>55</v>
      </c>
      <c r="M3056" t="s">
        <v>33</v>
      </c>
      <c r="N3056">
        <v>1016</v>
      </c>
      <c r="O3056">
        <v>50</v>
      </c>
      <c r="P3056">
        <v>5.4</v>
      </c>
      <c r="Q3056">
        <v>2.5000000000000001E-2</v>
      </c>
      <c r="R3056">
        <v>2.2000000000000002</v>
      </c>
      <c r="S3056">
        <v>0.5</v>
      </c>
      <c r="T3056">
        <v>6</v>
      </c>
    </row>
    <row r="3057" spans="1:20" hidden="1" x14ac:dyDescent="0.3">
      <c r="A3057" t="s">
        <v>11763</v>
      </c>
      <c r="B3057" t="s">
        <v>11764</v>
      </c>
      <c r="C3057" s="1" t="str">
        <f t="shared" si="498"/>
        <v>21:0699</v>
      </c>
      <c r="D3057" s="1" t="str">
        <f t="shared" si="505"/>
        <v>21:0211</v>
      </c>
      <c r="E3057" t="s">
        <v>11765</v>
      </c>
      <c r="F3057" t="s">
        <v>11766</v>
      </c>
      <c r="H3057">
        <v>49.176428399999999</v>
      </c>
      <c r="I3057">
        <v>-92.1118089</v>
      </c>
      <c r="J3057" s="1" t="str">
        <f t="shared" si="506"/>
        <v>Fluid (lake)</v>
      </c>
      <c r="K3057" s="1" t="str">
        <f t="shared" si="507"/>
        <v>Untreated Water</v>
      </c>
      <c r="L3057">
        <v>55</v>
      </c>
      <c r="M3057" t="s">
        <v>38</v>
      </c>
      <c r="N3057">
        <v>1017</v>
      </c>
      <c r="O3057">
        <v>50</v>
      </c>
      <c r="P3057">
        <v>5.5</v>
      </c>
      <c r="Q3057">
        <v>2.5000000000000001E-2</v>
      </c>
      <c r="R3057">
        <v>2.8</v>
      </c>
      <c r="S3057">
        <v>0.5</v>
      </c>
      <c r="T3057">
        <v>8</v>
      </c>
    </row>
    <row r="3058" spans="1:20" hidden="1" x14ac:dyDescent="0.3">
      <c r="A3058" t="s">
        <v>11767</v>
      </c>
      <c r="B3058" t="s">
        <v>11768</v>
      </c>
      <c r="C3058" s="1" t="str">
        <f t="shared" si="498"/>
        <v>21:0699</v>
      </c>
      <c r="D3058" s="1" t="str">
        <f t="shared" si="505"/>
        <v>21:0211</v>
      </c>
      <c r="E3058" t="s">
        <v>11769</v>
      </c>
      <c r="F3058" t="s">
        <v>11770</v>
      </c>
      <c r="H3058">
        <v>49.192783800000001</v>
      </c>
      <c r="I3058">
        <v>-92.242029000000002</v>
      </c>
      <c r="J3058" s="1" t="str">
        <f t="shared" si="506"/>
        <v>Fluid (lake)</v>
      </c>
      <c r="K3058" s="1" t="str">
        <f t="shared" si="507"/>
        <v>Untreated Water</v>
      </c>
      <c r="L3058">
        <v>55</v>
      </c>
      <c r="M3058" t="s">
        <v>43</v>
      </c>
      <c r="N3058">
        <v>1018</v>
      </c>
      <c r="O3058">
        <v>30</v>
      </c>
      <c r="P3058">
        <v>5.5</v>
      </c>
      <c r="Q3058">
        <v>2.5000000000000001E-2</v>
      </c>
      <c r="R3058">
        <v>2.7</v>
      </c>
      <c r="S3058">
        <v>0.8</v>
      </c>
      <c r="T3058">
        <v>5</v>
      </c>
    </row>
    <row r="3059" spans="1:20" hidden="1" x14ac:dyDescent="0.3">
      <c r="A3059" t="s">
        <v>11771</v>
      </c>
      <c r="B3059" t="s">
        <v>11772</v>
      </c>
      <c r="C3059" s="1" t="str">
        <f t="shared" si="498"/>
        <v>21:0699</v>
      </c>
      <c r="D3059" s="1" t="str">
        <f t="shared" si="505"/>
        <v>21:0211</v>
      </c>
      <c r="E3059" t="s">
        <v>11773</v>
      </c>
      <c r="F3059" t="s">
        <v>11774</v>
      </c>
      <c r="H3059">
        <v>49.194843499999998</v>
      </c>
      <c r="I3059">
        <v>-92.2770668</v>
      </c>
      <c r="J3059" s="1" t="str">
        <f t="shared" si="506"/>
        <v>Fluid (lake)</v>
      </c>
      <c r="K3059" s="1" t="str">
        <f t="shared" si="507"/>
        <v>Untreated Water</v>
      </c>
      <c r="L3059">
        <v>55</v>
      </c>
      <c r="M3059" t="s">
        <v>53</v>
      </c>
      <c r="N3059">
        <v>1019</v>
      </c>
      <c r="O3059">
        <v>40</v>
      </c>
      <c r="P3059">
        <v>5.2</v>
      </c>
      <c r="Q3059">
        <v>2.5000000000000001E-2</v>
      </c>
      <c r="R3059">
        <v>1.7</v>
      </c>
      <c r="S3059">
        <v>0.6</v>
      </c>
      <c r="T3059">
        <v>3</v>
      </c>
    </row>
    <row r="3060" spans="1:20" hidden="1" x14ac:dyDescent="0.3">
      <c r="A3060" t="s">
        <v>11775</v>
      </c>
      <c r="B3060" t="s">
        <v>11776</v>
      </c>
      <c r="C3060" s="1" t="str">
        <f t="shared" si="498"/>
        <v>21:0699</v>
      </c>
      <c r="D3060" s="1" t="str">
        <f t="shared" si="505"/>
        <v>21:0211</v>
      </c>
      <c r="E3060" t="s">
        <v>11777</v>
      </c>
      <c r="F3060" t="s">
        <v>11778</v>
      </c>
      <c r="H3060">
        <v>49.188664099999997</v>
      </c>
      <c r="I3060">
        <v>-92.3155292</v>
      </c>
      <c r="J3060" s="1" t="str">
        <f t="shared" si="506"/>
        <v>Fluid (lake)</v>
      </c>
      <c r="K3060" s="1" t="str">
        <f t="shared" si="507"/>
        <v>Untreated Water</v>
      </c>
      <c r="L3060">
        <v>55</v>
      </c>
      <c r="M3060" t="s">
        <v>58</v>
      </c>
      <c r="N3060">
        <v>1020</v>
      </c>
      <c r="O3060">
        <v>40</v>
      </c>
      <c r="P3060">
        <v>5.4</v>
      </c>
      <c r="Q3060">
        <v>2.5000000000000001E-2</v>
      </c>
      <c r="R3060">
        <v>2</v>
      </c>
      <c r="S3060">
        <v>0.6</v>
      </c>
      <c r="T3060">
        <v>4</v>
      </c>
    </row>
    <row r="3061" spans="1:20" hidden="1" x14ac:dyDescent="0.3">
      <c r="A3061" t="s">
        <v>11779</v>
      </c>
      <c r="B3061" t="s">
        <v>11780</v>
      </c>
      <c r="C3061" s="1" t="str">
        <f t="shared" si="498"/>
        <v>21:0699</v>
      </c>
      <c r="D3061" s="1" t="str">
        <f t="shared" si="505"/>
        <v>21:0211</v>
      </c>
      <c r="E3061" t="s">
        <v>11781</v>
      </c>
      <c r="F3061" t="s">
        <v>11782</v>
      </c>
      <c r="H3061">
        <v>49.222541200000002</v>
      </c>
      <c r="I3061">
        <v>-92.315610699999993</v>
      </c>
      <c r="J3061" s="1" t="str">
        <f t="shared" si="506"/>
        <v>Fluid (lake)</v>
      </c>
      <c r="K3061" s="1" t="str">
        <f t="shared" si="507"/>
        <v>Untreated Water</v>
      </c>
      <c r="L3061">
        <v>55</v>
      </c>
      <c r="M3061" t="s">
        <v>24</v>
      </c>
      <c r="N3061">
        <v>1021</v>
      </c>
      <c r="O3061">
        <v>30</v>
      </c>
      <c r="P3061">
        <v>5.7</v>
      </c>
      <c r="Q3061">
        <v>2.5000000000000001E-2</v>
      </c>
      <c r="R3061">
        <v>5</v>
      </c>
      <c r="S3061">
        <v>0.7</v>
      </c>
      <c r="T3061">
        <v>12</v>
      </c>
    </row>
    <row r="3062" spans="1:20" hidden="1" x14ac:dyDescent="0.3">
      <c r="A3062" t="s">
        <v>11783</v>
      </c>
      <c r="B3062" t="s">
        <v>11784</v>
      </c>
      <c r="C3062" s="1" t="str">
        <f t="shared" si="498"/>
        <v>21:0699</v>
      </c>
      <c r="D3062" s="1" t="str">
        <f t="shared" si="505"/>
        <v>21:0211</v>
      </c>
      <c r="E3062" t="s">
        <v>11781</v>
      </c>
      <c r="F3062" t="s">
        <v>11785</v>
      </c>
      <c r="H3062">
        <v>49.222541200000002</v>
      </c>
      <c r="I3062">
        <v>-92.315610699999993</v>
      </c>
      <c r="J3062" s="1" t="str">
        <f t="shared" si="506"/>
        <v>Fluid (lake)</v>
      </c>
      <c r="K3062" s="1" t="str">
        <f t="shared" si="507"/>
        <v>Untreated Water</v>
      </c>
      <c r="L3062">
        <v>55</v>
      </c>
      <c r="M3062" t="s">
        <v>28</v>
      </c>
      <c r="N3062">
        <v>1022</v>
      </c>
      <c r="O3062">
        <v>30</v>
      </c>
      <c r="P3062">
        <v>5.7</v>
      </c>
      <c r="Q3062">
        <v>2.5000000000000001E-2</v>
      </c>
      <c r="R3062">
        <v>5</v>
      </c>
      <c r="S3062">
        <v>0.7</v>
      </c>
      <c r="T3062">
        <v>12</v>
      </c>
    </row>
    <row r="3063" spans="1:20" hidden="1" x14ac:dyDescent="0.3">
      <c r="A3063" t="s">
        <v>11786</v>
      </c>
      <c r="B3063" t="s">
        <v>11787</v>
      </c>
      <c r="C3063" s="1" t="str">
        <f t="shared" si="498"/>
        <v>21:0699</v>
      </c>
      <c r="D3063" s="1" t="str">
        <f t="shared" si="505"/>
        <v>21:0211</v>
      </c>
      <c r="E3063" t="s">
        <v>11788</v>
      </c>
      <c r="F3063" t="s">
        <v>11789</v>
      </c>
      <c r="H3063">
        <v>49.229640799999999</v>
      </c>
      <c r="I3063">
        <v>-92.414173500000004</v>
      </c>
      <c r="J3063" s="1" t="str">
        <f t="shared" si="506"/>
        <v>Fluid (lake)</v>
      </c>
      <c r="K3063" s="1" t="str">
        <f t="shared" si="507"/>
        <v>Untreated Water</v>
      </c>
      <c r="L3063">
        <v>55</v>
      </c>
      <c r="M3063" t="s">
        <v>63</v>
      </c>
      <c r="N3063">
        <v>1023</v>
      </c>
      <c r="O3063">
        <v>30</v>
      </c>
      <c r="P3063">
        <v>5.5</v>
      </c>
      <c r="Q3063">
        <v>2.5000000000000001E-2</v>
      </c>
      <c r="R3063">
        <v>2.2000000000000002</v>
      </c>
      <c r="S3063">
        <v>0.6</v>
      </c>
      <c r="T3063">
        <v>4</v>
      </c>
    </row>
    <row r="3064" spans="1:20" hidden="1" x14ac:dyDescent="0.3">
      <c r="A3064" t="s">
        <v>11790</v>
      </c>
      <c r="B3064" t="s">
        <v>11791</v>
      </c>
      <c r="C3064" s="1" t="str">
        <f t="shared" si="498"/>
        <v>21:0699</v>
      </c>
      <c r="D3064" s="1" t="str">
        <f t="shared" si="505"/>
        <v>21:0211</v>
      </c>
      <c r="E3064" t="s">
        <v>11792</v>
      </c>
      <c r="F3064" t="s">
        <v>11793</v>
      </c>
      <c r="H3064">
        <v>49.2257587</v>
      </c>
      <c r="I3064">
        <v>-92.444530299999997</v>
      </c>
      <c r="J3064" s="1" t="str">
        <f t="shared" si="506"/>
        <v>Fluid (lake)</v>
      </c>
      <c r="K3064" s="1" t="str">
        <f t="shared" si="507"/>
        <v>Untreated Water</v>
      </c>
      <c r="L3064">
        <v>55</v>
      </c>
      <c r="M3064" t="s">
        <v>68</v>
      </c>
      <c r="N3064">
        <v>1024</v>
      </c>
      <c r="O3064">
        <v>30</v>
      </c>
      <c r="P3064">
        <v>5.5</v>
      </c>
      <c r="Q3064">
        <v>2.5000000000000001E-2</v>
      </c>
      <c r="R3064">
        <v>2.7</v>
      </c>
      <c r="S3064">
        <v>0.7</v>
      </c>
      <c r="T3064">
        <v>5</v>
      </c>
    </row>
    <row r="3065" spans="1:20" hidden="1" x14ac:dyDescent="0.3">
      <c r="A3065" t="s">
        <v>11794</v>
      </c>
      <c r="B3065" t="s">
        <v>11795</v>
      </c>
      <c r="C3065" s="1" t="str">
        <f t="shared" ref="C3065:C3128" si="508">HYPERLINK("https://geochem.nrcan.gc.ca/cdogs/content/bdl/bdl210699_e.htm", "21:0699")</f>
        <v>21:0699</v>
      </c>
      <c r="D3065" s="1" t="str">
        <f t="shared" si="505"/>
        <v>21:0211</v>
      </c>
      <c r="E3065" t="s">
        <v>11796</v>
      </c>
      <c r="F3065" t="s">
        <v>11797</v>
      </c>
      <c r="H3065">
        <v>49.2009471</v>
      </c>
      <c r="I3065">
        <v>-92.491096600000006</v>
      </c>
      <c r="J3065" s="1" t="str">
        <f t="shared" si="506"/>
        <v>Fluid (lake)</v>
      </c>
      <c r="K3065" s="1" t="str">
        <f t="shared" si="507"/>
        <v>Untreated Water</v>
      </c>
      <c r="L3065">
        <v>55</v>
      </c>
      <c r="M3065" t="s">
        <v>73</v>
      </c>
      <c r="N3065">
        <v>1025</v>
      </c>
      <c r="O3065">
        <v>30</v>
      </c>
      <c r="P3065">
        <v>5.5</v>
      </c>
      <c r="Q3065">
        <v>2.5000000000000001E-2</v>
      </c>
      <c r="R3065">
        <v>2</v>
      </c>
      <c r="S3065">
        <v>0.6</v>
      </c>
      <c r="T3065">
        <v>4</v>
      </c>
    </row>
    <row r="3066" spans="1:20" hidden="1" x14ac:dyDescent="0.3">
      <c r="A3066" t="s">
        <v>11798</v>
      </c>
      <c r="B3066" t="s">
        <v>11799</v>
      </c>
      <c r="C3066" s="1" t="str">
        <f t="shared" si="508"/>
        <v>21:0699</v>
      </c>
      <c r="D3066" s="1" t="str">
        <f t="shared" si="505"/>
        <v>21:0211</v>
      </c>
      <c r="E3066" t="s">
        <v>11800</v>
      </c>
      <c r="F3066" t="s">
        <v>11801</v>
      </c>
      <c r="H3066">
        <v>49.198591100000002</v>
      </c>
      <c r="I3066">
        <v>-92.519163699999993</v>
      </c>
      <c r="J3066" s="1" t="str">
        <f t="shared" si="506"/>
        <v>Fluid (lake)</v>
      </c>
      <c r="K3066" s="1" t="str">
        <f t="shared" si="507"/>
        <v>Untreated Water</v>
      </c>
      <c r="L3066">
        <v>55</v>
      </c>
      <c r="M3066" t="s">
        <v>78</v>
      </c>
      <c r="N3066">
        <v>1026</v>
      </c>
      <c r="O3066">
        <v>30</v>
      </c>
      <c r="P3066">
        <v>5.5</v>
      </c>
      <c r="Q3066">
        <v>2.5000000000000001E-2</v>
      </c>
      <c r="R3066">
        <v>2.5</v>
      </c>
      <c r="S3066">
        <v>0.6</v>
      </c>
      <c r="T3066">
        <v>5</v>
      </c>
    </row>
    <row r="3067" spans="1:20" hidden="1" x14ac:dyDescent="0.3">
      <c r="A3067" t="s">
        <v>11802</v>
      </c>
      <c r="B3067" t="s">
        <v>11803</v>
      </c>
      <c r="C3067" s="1" t="str">
        <f t="shared" si="508"/>
        <v>21:0699</v>
      </c>
      <c r="D3067" s="1" t="str">
        <f>HYPERLINK("https://geochem.nrcan.gc.ca/cdogs/content/svy/svy_e.htm", "")</f>
        <v/>
      </c>
      <c r="G3067" s="1" t="str">
        <f>HYPERLINK("https://geochem.nrcan.gc.ca/cdogs/content/cr_/cr_00082_e.htm", "82")</f>
        <v>82</v>
      </c>
      <c r="J3067" t="s">
        <v>46</v>
      </c>
      <c r="K3067" t="s">
        <v>47</v>
      </c>
      <c r="L3067">
        <v>55</v>
      </c>
      <c r="M3067" t="s">
        <v>48</v>
      </c>
      <c r="N3067">
        <v>1027</v>
      </c>
      <c r="O3067">
        <v>90</v>
      </c>
      <c r="P3067">
        <v>6.1</v>
      </c>
      <c r="Q3067">
        <v>0.44</v>
      </c>
      <c r="R3067">
        <v>17.5</v>
      </c>
      <c r="S3067">
        <v>2.2999999999999998</v>
      </c>
      <c r="T3067">
        <v>39</v>
      </c>
    </row>
    <row r="3068" spans="1:20" hidden="1" x14ac:dyDescent="0.3">
      <c r="A3068" t="s">
        <v>11804</v>
      </c>
      <c r="B3068" t="s">
        <v>11805</v>
      </c>
      <c r="C3068" s="1" t="str">
        <f t="shared" si="508"/>
        <v>21:0699</v>
      </c>
      <c r="D3068" s="1" t="str">
        <f t="shared" ref="D3068:D3086" si="509">HYPERLINK("https://geochem.nrcan.gc.ca/cdogs/content/svy/svy210211_e.htm", "21:0211")</f>
        <v>21:0211</v>
      </c>
      <c r="E3068" t="s">
        <v>11806</v>
      </c>
      <c r="F3068" t="s">
        <v>11807</v>
      </c>
      <c r="H3068">
        <v>49.221762699999999</v>
      </c>
      <c r="I3068">
        <v>-92.629884799999999</v>
      </c>
      <c r="J3068" s="1" t="str">
        <f t="shared" ref="J3068:J3086" si="510">HYPERLINK("https://geochem.nrcan.gc.ca/cdogs/content/kwd/kwd020016_e.htm", "Fluid (lake)")</f>
        <v>Fluid (lake)</v>
      </c>
      <c r="K3068" s="1" t="str">
        <f t="shared" ref="K3068:K3086" si="511">HYPERLINK("https://geochem.nrcan.gc.ca/cdogs/content/kwd/kwd080007_e.htm", "Untreated Water")</f>
        <v>Untreated Water</v>
      </c>
      <c r="L3068">
        <v>55</v>
      </c>
      <c r="M3068" t="s">
        <v>83</v>
      </c>
      <c r="N3068">
        <v>1028</v>
      </c>
      <c r="O3068">
        <v>40</v>
      </c>
      <c r="P3068">
        <v>5.2</v>
      </c>
      <c r="Q3068">
        <v>2.5000000000000001E-2</v>
      </c>
      <c r="R3068">
        <v>2.7</v>
      </c>
      <c r="S3068">
        <v>0.8</v>
      </c>
      <c r="T3068">
        <v>5</v>
      </c>
    </row>
    <row r="3069" spans="1:20" hidden="1" x14ac:dyDescent="0.3">
      <c r="A3069" t="s">
        <v>11808</v>
      </c>
      <c r="B3069" t="s">
        <v>11809</v>
      </c>
      <c r="C3069" s="1" t="str">
        <f t="shared" si="508"/>
        <v>21:0699</v>
      </c>
      <c r="D3069" s="1" t="str">
        <f t="shared" si="509"/>
        <v>21:0211</v>
      </c>
      <c r="E3069" t="s">
        <v>11810</v>
      </c>
      <c r="F3069" t="s">
        <v>11811</v>
      </c>
      <c r="H3069">
        <v>49.199750799999997</v>
      </c>
      <c r="I3069">
        <v>-92.668772599999997</v>
      </c>
      <c r="J3069" s="1" t="str">
        <f t="shared" si="510"/>
        <v>Fluid (lake)</v>
      </c>
      <c r="K3069" s="1" t="str">
        <f t="shared" si="511"/>
        <v>Untreated Water</v>
      </c>
      <c r="L3069">
        <v>55</v>
      </c>
      <c r="M3069" t="s">
        <v>88</v>
      </c>
      <c r="N3069">
        <v>1029</v>
      </c>
      <c r="O3069">
        <v>30</v>
      </c>
      <c r="P3069">
        <v>5.5</v>
      </c>
      <c r="Q3069">
        <v>2.5000000000000001E-2</v>
      </c>
      <c r="R3069">
        <v>2.5</v>
      </c>
      <c r="S3069">
        <v>0.7</v>
      </c>
      <c r="T3069">
        <v>8</v>
      </c>
    </row>
    <row r="3070" spans="1:20" hidden="1" x14ac:dyDescent="0.3">
      <c r="A3070" t="s">
        <v>11812</v>
      </c>
      <c r="B3070" t="s">
        <v>11813</v>
      </c>
      <c r="C3070" s="1" t="str">
        <f t="shared" si="508"/>
        <v>21:0699</v>
      </c>
      <c r="D3070" s="1" t="str">
        <f t="shared" si="509"/>
        <v>21:0211</v>
      </c>
      <c r="E3070" t="s">
        <v>11814</v>
      </c>
      <c r="F3070" t="s">
        <v>11815</v>
      </c>
      <c r="H3070">
        <v>49.174143299999997</v>
      </c>
      <c r="I3070">
        <v>-92.644522800000004</v>
      </c>
      <c r="J3070" s="1" t="str">
        <f t="shared" si="510"/>
        <v>Fluid (lake)</v>
      </c>
      <c r="K3070" s="1" t="str">
        <f t="shared" si="511"/>
        <v>Untreated Water</v>
      </c>
      <c r="L3070">
        <v>55</v>
      </c>
      <c r="M3070" t="s">
        <v>93</v>
      </c>
      <c r="N3070">
        <v>1030</v>
      </c>
      <c r="O3070">
        <v>40</v>
      </c>
      <c r="P3070">
        <v>5.5</v>
      </c>
      <c r="Q3070">
        <v>2.5000000000000001E-2</v>
      </c>
      <c r="R3070">
        <v>3</v>
      </c>
      <c r="S3070">
        <v>0.8</v>
      </c>
      <c r="T3070">
        <v>5</v>
      </c>
    </row>
    <row r="3071" spans="1:20" hidden="1" x14ac:dyDescent="0.3">
      <c r="A3071" t="s">
        <v>11816</v>
      </c>
      <c r="B3071" t="s">
        <v>11817</v>
      </c>
      <c r="C3071" s="1" t="str">
        <f t="shared" si="508"/>
        <v>21:0699</v>
      </c>
      <c r="D3071" s="1" t="str">
        <f t="shared" si="509"/>
        <v>21:0211</v>
      </c>
      <c r="E3071" t="s">
        <v>11818</v>
      </c>
      <c r="F3071" t="s">
        <v>11819</v>
      </c>
      <c r="H3071">
        <v>49.1718574</v>
      </c>
      <c r="I3071">
        <v>-92.724946200000005</v>
      </c>
      <c r="J3071" s="1" t="str">
        <f t="shared" si="510"/>
        <v>Fluid (lake)</v>
      </c>
      <c r="K3071" s="1" t="str">
        <f t="shared" si="511"/>
        <v>Untreated Water</v>
      </c>
      <c r="L3071">
        <v>55</v>
      </c>
      <c r="M3071" t="s">
        <v>98</v>
      </c>
      <c r="N3071">
        <v>1031</v>
      </c>
      <c r="O3071">
        <v>40</v>
      </c>
      <c r="P3071">
        <v>5.6</v>
      </c>
      <c r="Q3071">
        <v>2.5000000000000001E-2</v>
      </c>
      <c r="R3071">
        <v>3.3</v>
      </c>
      <c r="S3071">
        <v>0.8</v>
      </c>
      <c r="T3071">
        <v>6</v>
      </c>
    </row>
    <row r="3072" spans="1:20" hidden="1" x14ac:dyDescent="0.3">
      <c r="A3072" t="s">
        <v>11820</v>
      </c>
      <c r="B3072" t="s">
        <v>11821</v>
      </c>
      <c r="C3072" s="1" t="str">
        <f t="shared" si="508"/>
        <v>21:0699</v>
      </c>
      <c r="D3072" s="1" t="str">
        <f t="shared" si="509"/>
        <v>21:0211</v>
      </c>
      <c r="E3072" t="s">
        <v>11822</v>
      </c>
      <c r="F3072" t="s">
        <v>11823</v>
      </c>
      <c r="H3072">
        <v>49.171926200000001</v>
      </c>
      <c r="I3072">
        <v>-92.784458599999994</v>
      </c>
      <c r="J3072" s="1" t="str">
        <f t="shared" si="510"/>
        <v>Fluid (lake)</v>
      </c>
      <c r="K3072" s="1" t="str">
        <f t="shared" si="511"/>
        <v>Untreated Water</v>
      </c>
      <c r="L3072">
        <v>55</v>
      </c>
      <c r="M3072" t="s">
        <v>103</v>
      </c>
      <c r="N3072">
        <v>1032</v>
      </c>
      <c r="O3072">
        <v>40</v>
      </c>
      <c r="P3072">
        <v>5.6</v>
      </c>
      <c r="Q3072">
        <v>2.5000000000000001E-2</v>
      </c>
      <c r="R3072">
        <v>3.7</v>
      </c>
      <c r="S3072">
        <v>0.8</v>
      </c>
      <c r="T3072">
        <v>9</v>
      </c>
    </row>
    <row r="3073" spans="1:20" hidden="1" x14ac:dyDescent="0.3">
      <c r="A3073" t="s">
        <v>11824</v>
      </c>
      <c r="B3073" t="s">
        <v>11825</v>
      </c>
      <c r="C3073" s="1" t="str">
        <f t="shared" si="508"/>
        <v>21:0699</v>
      </c>
      <c r="D3073" s="1" t="str">
        <f t="shared" si="509"/>
        <v>21:0211</v>
      </c>
      <c r="E3073" t="s">
        <v>11826</v>
      </c>
      <c r="F3073" t="s">
        <v>11827</v>
      </c>
      <c r="H3073">
        <v>49.169012299999999</v>
      </c>
      <c r="I3073">
        <v>-92.852141500000002</v>
      </c>
      <c r="J3073" s="1" t="str">
        <f t="shared" si="510"/>
        <v>Fluid (lake)</v>
      </c>
      <c r="K3073" s="1" t="str">
        <f t="shared" si="511"/>
        <v>Untreated Water</v>
      </c>
      <c r="L3073">
        <v>55</v>
      </c>
      <c r="M3073" t="s">
        <v>108</v>
      </c>
      <c r="N3073">
        <v>1033</v>
      </c>
      <c r="O3073">
        <v>40</v>
      </c>
      <c r="P3073">
        <v>5.7</v>
      </c>
      <c r="Q3073">
        <v>2.5000000000000001E-2</v>
      </c>
      <c r="R3073">
        <v>4.4000000000000004</v>
      </c>
      <c r="S3073">
        <v>1.1000000000000001</v>
      </c>
      <c r="T3073">
        <v>10</v>
      </c>
    </row>
    <row r="3074" spans="1:20" hidden="1" x14ac:dyDescent="0.3">
      <c r="A3074" t="s">
        <v>11828</v>
      </c>
      <c r="B3074" t="s">
        <v>11829</v>
      </c>
      <c r="C3074" s="1" t="str">
        <f t="shared" si="508"/>
        <v>21:0699</v>
      </c>
      <c r="D3074" s="1" t="str">
        <f t="shared" si="509"/>
        <v>21:0211</v>
      </c>
      <c r="E3074" t="s">
        <v>11830</v>
      </c>
      <c r="F3074" t="s">
        <v>11831</v>
      </c>
      <c r="H3074">
        <v>49.171155599999999</v>
      </c>
      <c r="I3074">
        <v>-92.930230300000005</v>
      </c>
      <c r="J3074" s="1" t="str">
        <f t="shared" si="510"/>
        <v>Fluid (lake)</v>
      </c>
      <c r="K3074" s="1" t="str">
        <f t="shared" si="511"/>
        <v>Untreated Water</v>
      </c>
      <c r="L3074">
        <v>55</v>
      </c>
      <c r="M3074" t="s">
        <v>113</v>
      </c>
      <c r="N3074">
        <v>1034</v>
      </c>
      <c r="O3074">
        <v>50</v>
      </c>
      <c r="P3074">
        <v>5.6</v>
      </c>
      <c r="Q3074">
        <v>2.5000000000000001E-2</v>
      </c>
      <c r="R3074">
        <v>3.3</v>
      </c>
      <c r="S3074">
        <v>1</v>
      </c>
      <c r="T3074">
        <v>6</v>
      </c>
    </row>
    <row r="3075" spans="1:20" hidden="1" x14ac:dyDescent="0.3">
      <c r="A3075" t="s">
        <v>11832</v>
      </c>
      <c r="B3075" t="s">
        <v>11833</v>
      </c>
      <c r="C3075" s="1" t="str">
        <f t="shared" si="508"/>
        <v>21:0699</v>
      </c>
      <c r="D3075" s="1" t="str">
        <f t="shared" si="509"/>
        <v>21:0211</v>
      </c>
      <c r="E3075" t="s">
        <v>11834</v>
      </c>
      <c r="F3075" t="s">
        <v>11835</v>
      </c>
      <c r="H3075">
        <v>49.154508499999999</v>
      </c>
      <c r="I3075">
        <v>-92.977965999999995</v>
      </c>
      <c r="J3075" s="1" t="str">
        <f t="shared" si="510"/>
        <v>Fluid (lake)</v>
      </c>
      <c r="K3075" s="1" t="str">
        <f t="shared" si="511"/>
        <v>Untreated Water</v>
      </c>
      <c r="L3075">
        <v>56</v>
      </c>
      <c r="M3075" t="s">
        <v>24</v>
      </c>
      <c r="N3075">
        <v>1035</v>
      </c>
      <c r="O3075">
        <v>50</v>
      </c>
      <c r="P3075">
        <v>5.6</v>
      </c>
      <c r="Q3075">
        <v>2.5000000000000001E-2</v>
      </c>
      <c r="R3075">
        <v>3.1</v>
      </c>
      <c r="S3075">
        <v>0.7</v>
      </c>
      <c r="T3075">
        <v>6</v>
      </c>
    </row>
    <row r="3076" spans="1:20" hidden="1" x14ac:dyDescent="0.3">
      <c r="A3076" t="s">
        <v>11836</v>
      </c>
      <c r="B3076" t="s">
        <v>11837</v>
      </c>
      <c r="C3076" s="1" t="str">
        <f t="shared" si="508"/>
        <v>21:0699</v>
      </c>
      <c r="D3076" s="1" t="str">
        <f t="shared" si="509"/>
        <v>21:0211</v>
      </c>
      <c r="E3076" t="s">
        <v>11834</v>
      </c>
      <c r="F3076" t="s">
        <v>11838</v>
      </c>
      <c r="H3076">
        <v>49.154508499999999</v>
      </c>
      <c r="I3076">
        <v>-92.977965999999995</v>
      </c>
      <c r="J3076" s="1" t="str">
        <f t="shared" si="510"/>
        <v>Fluid (lake)</v>
      </c>
      <c r="K3076" s="1" t="str">
        <f t="shared" si="511"/>
        <v>Untreated Water</v>
      </c>
      <c r="L3076">
        <v>56</v>
      </c>
      <c r="M3076" t="s">
        <v>28</v>
      </c>
      <c r="N3076">
        <v>1036</v>
      </c>
      <c r="O3076">
        <v>50</v>
      </c>
      <c r="P3076">
        <v>5.6</v>
      </c>
      <c r="Q3076">
        <v>2.5000000000000001E-2</v>
      </c>
      <c r="R3076">
        <v>3</v>
      </c>
      <c r="S3076">
        <v>0.7</v>
      </c>
      <c r="T3076">
        <v>6</v>
      </c>
    </row>
    <row r="3077" spans="1:20" hidden="1" x14ac:dyDescent="0.3">
      <c r="A3077" t="s">
        <v>11839</v>
      </c>
      <c r="B3077" t="s">
        <v>11840</v>
      </c>
      <c r="C3077" s="1" t="str">
        <f t="shared" si="508"/>
        <v>21:0699</v>
      </c>
      <c r="D3077" s="1" t="str">
        <f t="shared" si="509"/>
        <v>21:0211</v>
      </c>
      <c r="E3077" t="s">
        <v>11841</v>
      </c>
      <c r="F3077" t="s">
        <v>11842</v>
      </c>
      <c r="H3077">
        <v>49.160845899999998</v>
      </c>
      <c r="I3077">
        <v>-93.023248600000002</v>
      </c>
      <c r="J3077" s="1" t="str">
        <f t="shared" si="510"/>
        <v>Fluid (lake)</v>
      </c>
      <c r="K3077" s="1" t="str">
        <f t="shared" si="511"/>
        <v>Untreated Water</v>
      </c>
      <c r="L3077">
        <v>56</v>
      </c>
      <c r="M3077" t="s">
        <v>33</v>
      </c>
      <c r="N3077">
        <v>1037</v>
      </c>
      <c r="O3077">
        <v>40</v>
      </c>
      <c r="P3077">
        <v>5.7</v>
      </c>
      <c r="Q3077">
        <v>2.5000000000000001E-2</v>
      </c>
      <c r="R3077">
        <v>5.3</v>
      </c>
      <c r="S3077">
        <v>1</v>
      </c>
      <c r="T3077">
        <v>13</v>
      </c>
    </row>
    <row r="3078" spans="1:20" hidden="1" x14ac:dyDescent="0.3">
      <c r="A3078" t="s">
        <v>11843</v>
      </c>
      <c r="B3078" t="s">
        <v>11844</v>
      </c>
      <c r="C3078" s="1" t="str">
        <f t="shared" si="508"/>
        <v>21:0699</v>
      </c>
      <c r="D3078" s="1" t="str">
        <f t="shared" si="509"/>
        <v>21:0211</v>
      </c>
      <c r="E3078" t="s">
        <v>11845</v>
      </c>
      <c r="F3078" t="s">
        <v>11846</v>
      </c>
      <c r="H3078">
        <v>49.141158699999998</v>
      </c>
      <c r="I3078">
        <v>-93.092517299999997</v>
      </c>
      <c r="J3078" s="1" t="str">
        <f t="shared" si="510"/>
        <v>Fluid (lake)</v>
      </c>
      <c r="K3078" s="1" t="str">
        <f t="shared" si="511"/>
        <v>Untreated Water</v>
      </c>
      <c r="L3078">
        <v>56</v>
      </c>
      <c r="M3078" t="s">
        <v>38</v>
      </c>
      <c r="N3078">
        <v>1038</v>
      </c>
      <c r="O3078">
        <v>40</v>
      </c>
      <c r="P3078">
        <v>5.9</v>
      </c>
      <c r="Q3078">
        <v>2.5000000000000001E-2</v>
      </c>
      <c r="R3078">
        <v>6.7</v>
      </c>
      <c r="S3078">
        <v>0.9</v>
      </c>
      <c r="T3078">
        <v>19</v>
      </c>
    </row>
    <row r="3079" spans="1:20" hidden="1" x14ac:dyDescent="0.3">
      <c r="A3079" t="s">
        <v>11847</v>
      </c>
      <c r="B3079" t="s">
        <v>11848</v>
      </c>
      <c r="C3079" s="1" t="str">
        <f t="shared" si="508"/>
        <v>21:0699</v>
      </c>
      <c r="D3079" s="1" t="str">
        <f t="shared" si="509"/>
        <v>21:0211</v>
      </c>
      <c r="E3079" t="s">
        <v>11849</v>
      </c>
      <c r="F3079" t="s">
        <v>11850</v>
      </c>
      <c r="H3079">
        <v>49.128912900000003</v>
      </c>
      <c r="I3079">
        <v>-93.115865600000006</v>
      </c>
      <c r="J3079" s="1" t="str">
        <f t="shared" si="510"/>
        <v>Fluid (lake)</v>
      </c>
      <c r="K3079" s="1" t="str">
        <f t="shared" si="511"/>
        <v>Untreated Water</v>
      </c>
      <c r="L3079">
        <v>56</v>
      </c>
      <c r="M3079" t="s">
        <v>43</v>
      </c>
      <c r="N3079">
        <v>1039</v>
      </c>
      <c r="O3079">
        <v>50</v>
      </c>
      <c r="P3079">
        <v>6</v>
      </c>
      <c r="Q3079">
        <v>2.5000000000000001E-2</v>
      </c>
      <c r="R3079">
        <v>12.5</v>
      </c>
      <c r="S3079">
        <v>1.2</v>
      </c>
      <c r="T3079">
        <v>34</v>
      </c>
    </row>
    <row r="3080" spans="1:20" hidden="1" x14ac:dyDescent="0.3">
      <c r="A3080" t="s">
        <v>11851</v>
      </c>
      <c r="B3080" t="s">
        <v>11852</v>
      </c>
      <c r="C3080" s="1" t="str">
        <f t="shared" si="508"/>
        <v>21:0699</v>
      </c>
      <c r="D3080" s="1" t="str">
        <f t="shared" si="509"/>
        <v>21:0211</v>
      </c>
      <c r="E3080" t="s">
        <v>11853</v>
      </c>
      <c r="F3080" t="s">
        <v>11854</v>
      </c>
      <c r="H3080">
        <v>49.137580800000002</v>
      </c>
      <c r="I3080">
        <v>-93.157083700000001</v>
      </c>
      <c r="J3080" s="1" t="str">
        <f t="shared" si="510"/>
        <v>Fluid (lake)</v>
      </c>
      <c r="K3080" s="1" t="str">
        <f t="shared" si="511"/>
        <v>Untreated Water</v>
      </c>
      <c r="L3080">
        <v>56</v>
      </c>
      <c r="M3080" t="s">
        <v>53</v>
      </c>
      <c r="N3080">
        <v>1040</v>
      </c>
      <c r="O3080">
        <v>40</v>
      </c>
      <c r="P3080">
        <v>6</v>
      </c>
      <c r="Q3080">
        <v>2.5000000000000001E-2</v>
      </c>
      <c r="R3080">
        <v>12.5</v>
      </c>
      <c r="S3080">
        <v>1.2</v>
      </c>
      <c r="T3080">
        <v>32</v>
      </c>
    </row>
    <row r="3081" spans="1:20" hidden="1" x14ac:dyDescent="0.3">
      <c r="A3081" t="s">
        <v>11855</v>
      </c>
      <c r="B3081" t="s">
        <v>11856</v>
      </c>
      <c r="C3081" s="1" t="str">
        <f t="shared" si="508"/>
        <v>21:0699</v>
      </c>
      <c r="D3081" s="1" t="str">
        <f t="shared" si="509"/>
        <v>21:0211</v>
      </c>
      <c r="E3081" t="s">
        <v>11857</v>
      </c>
      <c r="F3081" t="s">
        <v>11858</v>
      </c>
      <c r="H3081">
        <v>49.143402999999999</v>
      </c>
      <c r="I3081">
        <v>-93.203076999999993</v>
      </c>
      <c r="J3081" s="1" t="str">
        <f t="shared" si="510"/>
        <v>Fluid (lake)</v>
      </c>
      <c r="K3081" s="1" t="str">
        <f t="shared" si="511"/>
        <v>Untreated Water</v>
      </c>
      <c r="L3081">
        <v>56</v>
      </c>
      <c r="M3081" t="s">
        <v>58</v>
      </c>
      <c r="N3081">
        <v>1041</v>
      </c>
      <c r="O3081">
        <v>30</v>
      </c>
      <c r="P3081">
        <v>6.1</v>
      </c>
      <c r="Q3081">
        <v>2.5000000000000001E-2</v>
      </c>
      <c r="R3081">
        <v>14.5</v>
      </c>
      <c r="S3081">
        <v>0.8</v>
      </c>
      <c r="T3081">
        <v>37</v>
      </c>
    </row>
    <row r="3082" spans="1:20" hidden="1" x14ac:dyDescent="0.3">
      <c r="A3082" t="s">
        <v>11859</v>
      </c>
      <c r="B3082" t="s">
        <v>11860</v>
      </c>
      <c r="C3082" s="1" t="str">
        <f t="shared" si="508"/>
        <v>21:0699</v>
      </c>
      <c r="D3082" s="1" t="str">
        <f t="shared" si="509"/>
        <v>21:0211</v>
      </c>
      <c r="E3082" t="s">
        <v>11861</v>
      </c>
      <c r="F3082" t="s">
        <v>11862</v>
      </c>
      <c r="H3082">
        <v>49.144688000000002</v>
      </c>
      <c r="I3082">
        <v>-93.242202599999999</v>
      </c>
      <c r="J3082" s="1" t="str">
        <f t="shared" si="510"/>
        <v>Fluid (lake)</v>
      </c>
      <c r="K3082" s="1" t="str">
        <f t="shared" si="511"/>
        <v>Untreated Water</v>
      </c>
      <c r="L3082">
        <v>56</v>
      </c>
      <c r="M3082" t="s">
        <v>63</v>
      </c>
      <c r="N3082">
        <v>1042</v>
      </c>
      <c r="O3082">
        <v>30</v>
      </c>
      <c r="P3082">
        <v>6</v>
      </c>
      <c r="Q3082">
        <v>2.5000000000000001E-2</v>
      </c>
      <c r="R3082">
        <v>8.6999999999999993</v>
      </c>
      <c r="S3082">
        <v>1.2</v>
      </c>
      <c r="T3082">
        <v>27</v>
      </c>
    </row>
    <row r="3083" spans="1:20" hidden="1" x14ac:dyDescent="0.3">
      <c r="A3083" t="s">
        <v>11863</v>
      </c>
      <c r="B3083" t="s">
        <v>11864</v>
      </c>
      <c r="C3083" s="1" t="str">
        <f t="shared" si="508"/>
        <v>21:0699</v>
      </c>
      <c r="D3083" s="1" t="str">
        <f t="shared" si="509"/>
        <v>21:0211</v>
      </c>
      <c r="E3083" t="s">
        <v>11865</v>
      </c>
      <c r="F3083" t="s">
        <v>11866</v>
      </c>
      <c r="H3083">
        <v>49.1430942</v>
      </c>
      <c r="I3083">
        <v>-93.297040300000006</v>
      </c>
      <c r="J3083" s="1" t="str">
        <f t="shared" si="510"/>
        <v>Fluid (lake)</v>
      </c>
      <c r="K3083" s="1" t="str">
        <f t="shared" si="511"/>
        <v>Untreated Water</v>
      </c>
      <c r="L3083">
        <v>56</v>
      </c>
      <c r="M3083" t="s">
        <v>68</v>
      </c>
      <c r="N3083">
        <v>1043</v>
      </c>
      <c r="O3083">
        <v>60</v>
      </c>
      <c r="P3083">
        <v>5.9</v>
      </c>
      <c r="Q3083">
        <v>2.5000000000000001E-2</v>
      </c>
      <c r="R3083">
        <v>7.7</v>
      </c>
      <c r="S3083">
        <v>0.8</v>
      </c>
      <c r="T3083">
        <v>19</v>
      </c>
    </row>
    <row r="3084" spans="1:20" hidden="1" x14ac:dyDescent="0.3">
      <c r="A3084" t="s">
        <v>11867</v>
      </c>
      <c r="B3084" t="s">
        <v>11868</v>
      </c>
      <c r="C3084" s="1" t="str">
        <f t="shared" si="508"/>
        <v>21:0699</v>
      </c>
      <c r="D3084" s="1" t="str">
        <f t="shared" si="509"/>
        <v>21:0211</v>
      </c>
      <c r="E3084" t="s">
        <v>11869</v>
      </c>
      <c r="F3084" t="s">
        <v>11870</v>
      </c>
      <c r="H3084">
        <v>49.149645800000002</v>
      </c>
      <c r="I3084">
        <v>-93.359611599999994</v>
      </c>
      <c r="J3084" s="1" t="str">
        <f t="shared" si="510"/>
        <v>Fluid (lake)</v>
      </c>
      <c r="K3084" s="1" t="str">
        <f t="shared" si="511"/>
        <v>Untreated Water</v>
      </c>
      <c r="L3084">
        <v>56</v>
      </c>
      <c r="M3084" t="s">
        <v>73</v>
      </c>
      <c r="N3084">
        <v>1044</v>
      </c>
      <c r="O3084">
        <v>50</v>
      </c>
      <c r="P3084">
        <v>5.9</v>
      </c>
      <c r="Q3084">
        <v>2.5000000000000001E-2</v>
      </c>
      <c r="R3084">
        <v>6.7</v>
      </c>
      <c r="S3084">
        <v>0.9</v>
      </c>
      <c r="T3084">
        <v>18</v>
      </c>
    </row>
    <row r="3085" spans="1:20" hidden="1" x14ac:dyDescent="0.3">
      <c r="A3085" t="s">
        <v>11871</v>
      </c>
      <c r="B3085" t="s">
        <v>11872</v>
      </c>
      <c r="C3085" s="1" t="str">
        <f t="shared" si="508"/>
        <v>21:0699</v>
      </c>
      <c r="D3085" s="1" t="str">
        <f t="shared" si="509"/>
        <v>21:0211</v>
      </c>
      <c r="E3085" t="s">
        <v>11873</v>
      </c>
      <c r="F3085" t="s">
        <v>11874</v>
      </c>
      <c r="H3085">
        <v>49.148694599999999</v>
      </c>
      <c r="I3085">
        <v>-93.420394200000004</v>
      </c>
      <c r="J3085" s="1" t="str">
        <f t="shared" si="510"/>
        <v>Fluid (lake)</v>
      </c>
      <c r="K3085" s="1" t="str">
        <f t="shared" si="511"/>
        <v>Untreated Water</v>
      </c>
      <c r="L3085">
        <v>56</v>
      </c>
      <c r="M3085" t="s">
        <v>78</v>
      </c>
      <c r="N3085">
        <v>1045</v>
      </c>
      <c r="O3085">
        <v>40</v>
      </c>
      <c r="P3085">
        <v>5.7</v>
      </c>
      <c r="Q3085">
        <v>2.5000000000000001E-2</v>
      </c>
      <c r="R3085">
        <v>4.3</v>
      </c>
      <c r="S3085">
        <v>0.9</v>
      </c>
      <c r="T3085">
        <v>10</v>
      </c>
    </row>
    <row r="3086" spans="1:20" hidden="1" x14ac:dyDescent="0.3">
      <c r="A3086" t="s">
        <v>11875</v>
      </c>
      <c r="B3086" t="s">
        <v>11876</v>
      </c>
      <c r="C3086" s="1" t="str">
        <f t="shared" si="508"/>
        <v>21:0699</v>
      </c>
      <c r="D3086" s="1" t="str">
        <f t="shared" si="509"/>
        <v>21:0211</v>
      </c>
      <c r="E3086" t="s">
        <v>11877</v>
      </c>
      <c r="F3086" t="s">
        <v>11878</v>
      </c>
      <c r="H3086">
        <v>49.148865899999997</v>
      </c>
      <c r="I3086">
        <v>-93.439648700000006</v>
      </c>
      <c r="J3086" s="1" t="str">
        <f t="shared" si="510"/>
        <v>Fluid (lake)</v>
      </c>
      <c r="K3086" s="1" t="str">
        <f t="shared" si="511"/>
        <v>Untreated Water</v>
      </c>
      <c r="L3086">
        <v>56</v>
      </c>
      <c r="M3086" t="s">
        <v>83</v>
      </c>
      <c r="N3086">
        <v>1046</v>
      </c>
      <c r="O3086">
        <v>40</v>
      </c>
      <c r="P3086">
        <v>5.9</v>
      </c>
      <c r="Q3086">
        <v>2.5000000000000001E-2</v>
      </c>
      <c r="R3086">
        <v>7.7</v>
      </c>
      <c r="S3086">
        <v>1.2</v>
      </c>
      <c r="T3086">
        <v>24</v>
      </c>
    </row>
    <row r="3087" spans="1:20" hidden="1" x14ac:dyDescent="0.3">
      <c r="A3087" t="s">
        <v>11879</v>
      </c>
      <c r="B3087" t="s">
        <v>11880</v>
      </c>
      <c r="C3087" s="1" t="str">
        <f t="shared" si="508"/>
        <v>21:0699</v>
      </c>
      <c r="D3087" s="1" t="str">
        <f>HYPERLINK("https://geochem.nrcan.gc.ca/cdogs/content/svy/svy_e.htm", "")</f>
        <v/>
      </c>
      <c r="G3087" s="1" t="str">
        <f>HYPERLINK("https://geochem.nrcan.gc.ca/cdogs/content/cr_/cr_00082_e.htm", "82")</f>
        <v>82</v>
      </c>
      <c r="J3087" t="s">
        <v>46</v>
      </c>
      <c r="K3087" t="s">
        <v>47</v>
      </c>
      <c r="L3087">
        <v>56</v>
      </c>
      <c r="M3087" t="s">
        <v>48</v>
      </c>
      <c r="N3087">
        <v>1047</v>
      </c>
      <c r="O3087">
        <v>120</v>
      </c>
      <c r="P3087">
        <v>6.1</v>
      </c>
      <c r="Q3087">
        <v>0.52</v>
      </c>
      <c r="R3087">
        <v>18.5</v>
      </c>
      <c r="S3087">
        <v>2.2000000000000002</v>
      </c>
      <c r="T3087">
        <v>39</v>
      </c>
    </row>
    <row r="3088" spans="1:20" hidden="1" x14ac:dyDescent="0.3">
      <c r="A3088" t="s">
        <v>11881</v>
      </c>
      <c r="B3088" t="s">
        <v>11882</v>
      </c>
      <c r="C3088" s="1" t="str">
        <f t="shared" si="508"/>
        <v>21:0699</v>
      </c>
      <c r="D3088" s="1" t="str">
        <f t="shared" ref="D3088:D3111" si="512">HYPERLINK("https://geochem.nrcan.gc.ca/cdogs/content/svy/svy210211_e.htm", "21:0211")</f>
        <v>21:0211</v>
      </c>
      <c r="E3088" t="s">
        <v>11883</v>
      </c>
      <c r="F3088" t="s">
        <v>11884</v>
      </c>
      <c r="H3088">
        <v>49.165325600000003</v>
      </c>
      <c r="I3088">
        <v>-93.504280800000004</v>
      </c>
      <c r="J3088" s="1" t="str">
        <f t="shared" ref="J3088:J3111" si="513">HYPERLINK("https://geochem.nrcan.gc.ca/cdogs/content/kwd/kwd020016_e.htm", "Fluid (lake)")</f>
        <v>Fluid (lake)</v>
      </c>
      <c r="K3088" s="1" t="str">
        <f t="shared" ref="K3088:K3111" si="514">HYPERLINK("https://geochem.nrcan.gc.ca/cdogs/content/kwd/kwd080007_e.htm", "Untreated Water")</f>
        <v>Untreated Water</v>
      </c>
      <c r="L3088">
        <v>56</v>
      </c>
      <c r="M3088" t="s">
        <v>88</v>
      </c>
      <c r="N3088">
        <v>1048</v>
      </c>
      <c r="O3088">
        <v>30</v>
      </c>
      <c r="P3088">
        <v>6.4</v>
      </c>
      <c r="Q3088">
        <v>2.5000000000000001E-2</v>
      </c>
      <c r="R3088">
        <v>20.5</v>
      </c>
      <c r="S3088">
        <v>1.7</v>
      </c>
      <c r="T3088">
        <v>60</v>
      </c>
    </row>
    <row r="3089" spans="1:20" hidden="1" x14ac:dyDescent="0.3">
      <c r="A3089" t="s">
        <v>11885</v>
      </c>
      <c r="B3089" t="s">
        <v>11886</v>
      </c>
      <c r="C3089" s="1" t="str">
        <f t="shared" si="508"/>
        <v>21:0699</v>
      </c>
      <c r="D3089" s="1" t="str">
        <f t="shared" si="512"/>
        <v>21:0211</v>
      </c>
      <c r="E3089" t="s">
        <v>11887</v>
      </c>
      <c r="F3089" t="s">
        <v>11888</v>
      </c>
      <c r="H3089">
        <v>49.1694648</v>
      </c>
      <c r="I3089">
        <v>-93.532776400000003</v>
      </c>
      <c r="J3089" s="1" t="str">
        <f t="shared" si="513"/>
        <v>Fluid (lake)</v>
      </c>
      <c r="K3089" s="1" t="str">
        <f t="shared" si="514"/>
        <v>Untreated Water</v>
      </c>
      <c r="L3089">
        <v>56</v>
      </c>
      <c r="M3089" t="s">
        <v>93</v>
      </c>
      <c r="N3089">
        <v>1049</v>
      </c>
      <c r="O3089">
        <v>30</v>
      </c>
      <c r="P3089">
        <v>6.2</v>
      </c>
      <c r="Q3089">
        <v>2.5000000000000001E-2</v>
      </c>
      <c r="R3089">
        <v>13.5</v>
      </c>
      <c r="S3089">
        <v>1.7</v>
      </c>
      <c r="T3089">
        <v>36</v>
      </c>
    </row>
    <row r="3090" spans="1:20" hidden="1" x14ac:dyDescent="0.3">
      <c r="A3090" t="s">
        <v>11889</v>
      </c>
      <c r="B3090" t="s">
        <v>11890</v>
      </c>
      <c r="C3090" s="1" t="str">
        <f t="shared" si="508"/>
        <v>21:0699</v>
      </c>
      <c r="D3090" s="1" t="str">
        <f t="shared" si="512"/>
        <v>21:0211</v>
      </c>
      <c r="E3090" t="s">
        <v>11891</v>
      </c>
      <c r="F3090" t="s">
        <v>11892</v>
      </c>
      <c r="H3090">
        <v>49.1379266</v>
      </c>
      <c r="I3090">
        <v>-93.549423700000006</v>
      </c>
      <c r="J3090" s="1" t="str">
        <f t="shared" si="513"/>
        <v>Fluid (lake)</v>
      </c>
      <c r="K3090" s="1" t="str">
        <f t="shared" si="514"/>
        <v>Untreated Water</v>
      </c>
      <c r="L3090">
        <v>56</v>
      </c>
      <c r="M3090" t="s">
        <v>98</v>
      </c>
      <c r="N3090">
        <v>1050</v>
      </c>
      <c r="O3090">
        <v>30</v>
      </c>
      <c r="P3090">
        <v>6.3</v>
      </c>
      <c r="Q3090">
        <v>2.5000000000000001E-2</v>
      </c>
      <c r="R3090">
        <v>16.5</v>
      </c>
      <c r="S3090">
        <v>2.5</v>
      </c>
      <c r="T3090">
        <v>46</v>
      </c>
    </row>
    <row r="3091" spans="1:20" hidden="1" x14ac:dyDescent="0.3">
      <c r="A3091" t="s">
        <v>11893</v>
      </c>
      <c r="B3091" t="s">
        <v>11894</v>
      </c>
      <c r="C3091" s="1" t="str">
        <f t="shared" si="508"/>
        <v>21:0699</v>
      </c>
      <c r="D3091" s="1" t="str">
        <f t="shared" si="512"/>
        <v>21:0211</v>
      </c>
      <c r="E3091" t="s">
        <v>11895</v>
      </c>
      <c r="F3091" t="s">
        <v>11896</v>
      </c>
      <c r="H3091">
        <v>49.159065400000003</v>
      </c>
      <c r="I3091">
        <v>-93.614795000000001</v>
      </c>
      <c r="J3091" s="1" t="str">
        <f t="shared" si="513"/>
        <v>Fluid (lake)</v>
      </c>
      <c r="K3091" s="1" t="str">
        <f t="shared" si="514"/>
        <v>Untreated Water</v>
      </c>
      <c r="L3091">
        <v>56</v>
      </c>
      <c r="M3091" t="s">
        <v>103</v>
      </c>
      <c r="N3091">
        <v>1051</v>
      </c>
      <c r="O3091">
        <v>30</v>
      </c>
      <c r="P3091">
        <v>6.4</v>
      </c>
      <c r="Q3091">
        <v>2.5000000000000001E-2</v>
      </c>
      <c r="R3091">
        <v>20</v>
      </c>
      <c r="S3091">
        <v>3</v>
      </c>
      <c r="T3091">
        <v>64</v>
      </c>
    </row>
    <row r="3092" spans="1:20" hidden="1" x14ac:dyDescent="0.3">
      <c r="A3092" t="s">
        <v>11897</v>
      </c>
      <c r="B3092" t="s">
        <v>11898</v>
      </c>
      <c r="C3092" s="1" t="str">
        <f t="shared" si="508"/>
        <v>21:0699</v>
      </c>
      <c r="D3092" s="1" t="str">
        <f t="shared" si="512"/>
        <v>21:0211</v>
      </c>
      <c r="E3092" t="s">
        <v>11899</v>
      </c>
      <c r="F3092" t="s">
        <v>11900</v>
      </c>
      <c r="H3092">
        <v>49.165845099999999</v>
      </c>
      <c r="I3092">
        <v>-93.666376299999996</v>
      </c>
      <c r="J3092" s="1" t="str">
        <f t="shared" si="513"/>
        <v>Fluid (lake)</v>
      </c>
      <c r="K3092" s="1" t="str">
        <f t="shared" si="514"/>
        <v>Untreated Water</v>
      </c>
      <c r="L3092">
        <v>56</v>
      </c>
      <c r="M3092" t="s">
        <v>108</v>
      </c>
      <c r="N3092">
        <v>1052</v>
      </c>
      <c r="O3092">
        <v>30</v>
      </c>
      <c r="P3092">
        <v>6.5</v>
      </c>
      <c r="Q3092">
        <v>2.5000000000000001E-2</v>
      </c>
      <c r="R3092">
        <v>22.5</v>
      </c>
      <c r="S3092">
        <v>1.9</v>
      </c>
      <c r="T3092">
        <v>67</v>
      </c>
    </row>
    <row r="3093" spans="1:20" hidden="1" x14ac:dyDescent="0.3">
      <c r="A3093" t="s">
        <v>11901</v>
      </c>
      <c r="B3093" t="s">
        <v>11902</v>
      </c>
      <c r="C3093" s="1" t="str">
        <f t="shared" si="508"/>
        <v>21:0699</v>
      </c>
      <c r="D3093" s="1" t="str">
        <f t="shared" si="512"/>
        <v>21:0211</v>
      </c>
      <c r="E3093" t="s">
        <v>11903</v>
      </c>
      <c r="F3093" t="s">
        <v>11904</v>
      </c>
      <c r="H3093">
        <v>49.166930399999998</v>
      </c>
      <c r="I3093">
        <v>-93.704131000000004</v>
      </c>
      <c r="J3093" s="1" t="str">
        <f t="shared" si="513"/>
        <v>Fluid (lake)</v>
      </c>
      <c r="K3093" s="1" t="str">
        <f t="shared" si="514"/>
        <v>Untreated Water</v>
      </c>
      <c r="L3093">
        <v>56</v>
      </c>
      <c r="M3093" t="s">
        <v>113</v>
      </c>
      <c r="N3093">
        <v>1053</v>
      </c>
      <c r="O3093">
        <v>30</v>
      </c>
      <c r="P3093">
        <v>6.2</v>
      </c>
      <c r="Q3093">
        <v>2.5000000000000001E-2</v>
      </c>
      <c r="R3093">
        <v>19</v>
      </c>
      <c r="S3093">
        <v>1</v>
      </c>
      <c r="T3093">
        <v>48</v>
      </c>
    </row>
    <row r="3094" spans="1:20" hidden="1" x14ac:dyDescent="0.3">
      <c r="A3094" t="s">
        <v>11905</v>
      </c>
      <c r="B3094" t="s">
        <v>11906</v>
      </c>
      <c r="C3094" s="1" t="str">
        <f t="shared" si="508"/>
        <v>21:0699</v>
      </c>
      <c r="D3094" s="1" t="str">
        <f t="shared" si="512"/>
        <v>21:0211</v>
      </c>
      <c r="E3094" t="s">
        <v>11907</v>
      </c>
      <c r="F3094" t="s">
        <v>11908</v>
      </c>
      <c r="H3094">
        <v>49.139671999999997</v>
      </c>
      <c r="I3094">
        <v>-93.720251599999997</v>
      </c>
      <c r="J3094" s="1" t="str">
        <f t="shared" si="513"/>
        <v>Fluid (lake)</v>
      </c>
      <c r="K3094" s="1" t="str">
        <f t="shared" si="514"/>
        <v>Untreated Water</v>
      </c>
      <c r="L3094">
        <v>57</v>
      </c>
      <c r="M3094" t="s">
        <v>24</v>
      </c>
      <c r="N3094">
        <v>1054</v>
      </c>
      <c r="O3094">
        <v>40</v>
      </c>
      <c r="P3094">
        <v>6.2</v>
      </c>
      <c r="Q3094">
        <v>2.5000000000000001E-2</v>
      </c>
      <c r="R3094">
        <v>17.5</v>
      </c>
      <c r="S3094">
        <v>1.2</v>
      </c>
      <c r="T3094">
        <v>46</v>
      </c>
    </row>
    <row r="3095" spans="1:20" hidden="1" x14ac:dyDescent="0.3">
      <c r="A3095" t="s">
        <v>11909</v>
      </c>
      <c r="B3095" t="s">
        <v>11910</v>
      </c>
      <c r="C3095" s="1" t="str">
        <f t="shared" si="508"/>
        <v>21:0699</v>
      </c>
      <c r="D3095" s="1" t="str">
        <f t="shared" si="512"/>
        <v>21:0211</v>
      </c>
      <c r="E3095" t="s">
        <v>11907</v>
      </c>
      <c r="F3095" t="s">
        <v>11911</v>
      </c>
      <c r="H3095">
        <v>49.139671999999997</v>
      </c>
      <c r="I3095">
        <v>-93.720251599999997</v>
      </c>
      <c r="J3095" s="1" t="str">
        <f t="shared" si="513"/>
        <v>Fluid (lake)</v>
      </c>
      <c r="K3095" s="1" t="str">
        <f t="shared" si="514"/>
        <v>Untreated Water</v>
      </c>
      <c r="L3095">
        <v>57</v>
      </c>
      <c r="M3095" t="s">
        <v>28</v>
      </c>
      <c r="N3095">
        <v>1055</v>
      </c>
      <c r="O3095">
        <v>30</v>
      </c>
      <c r="P3095">
        <v>6.1</v>
      </c>
      <c r="Q3095">
        <v>2.5000000000000001E-2</v>
      </c>
      <c r="R3095">
        <v>17.5</v>
      </c>
      <c r="S3095">
        <v>1.2</v>
      </c>
      <c r="T3095">
        <v>45</v>
      </c>
    </row>
    <row r="3096" spans="1:20" hidden="1" x14ac:dyDescent="0.3">
      <c r="A3096" t="s">
        <v>11912</v>
      </c>
      <c r="B3096" t="s">
        <v>11913</v>
      </c>
      <c r="C3096" s="1" t="str">
        <f t="shared" si="508"/>
        <v>21:0699</v>
      </c>
      <c r="D3096" s="1" t="str">
        <f t="shared" si="512"/>
        <v>21:0211</v>
      </c>
      <c r="E3096" t="s">
        <v>11914</v>
      </c>
      <c r="F3096" t="s">
        <v>11915</v>
      </c>
      <c r="H3096">
        <v>49.151286300000002</v>
      </c>
      <c r="I3096">
        <v>-93.744859399999996</v>
      </c>
      <c r="J3096" s="1" t="str">
        <f t="shared" si="513"/>
        <v>Fluid (lake)</v>
      </c>
      <c r="K3096" s="1" t="str">
        <f t="shared" si="514"/>
        <v>Untreated Water</v>
      </c>
      <c r="L3096">
        <v>57</v>
      </c>
      <c r="M3096" t="s">
        <v>33</v>
      </c>
      <c r="N3096">
        <v>1056</v>
      </c>
      <c r="O3096">
        <v>30</v>
      </c>
      <c r="P3096">
        <v>6.2</v>
      </c>
      <c r="Q3096">
        <v>2.5000000000000001E-2</v>
      </c>
      <c r="R3096">
        <v>16.5</v>
      </c>
      <c r="S3096">
        <v>0.9</v>
      </c>
      <c r="T3096">
        <v>40</v>
      </c>
    </row>
    <row r="3097" spans="1:20" hidden="1" x14ac:dyDescent="0.3">
      <c r="A3097" t="s">
        <v>11916</v>
      </c>
      <c r="B3097" t="s">
        <v>11917</v>
      </c>
      <c r="C3097" s="1" t="str">
        <f t="shared" si="508"/>
        <v>21:0699</v>
      </c>
      <c r="D3097" s="1" t="str">
        <f t="shared" si="512"/>
        <v>21:0211</v>
      </c>
      <c r="E3097" t="s">
        <v>11918</v>
      </c>
      <c r="F3097" t="s">
        <v>11919</v>
      </c>
      <c r="H3097">
        <v>49.125216700000003</v>
      </c>
      <c r="I3097">
        <v>-93.765247200000005</v>
      </c>
      <c r="J3097" s="1" t="str">
        <f t="shared" si="513"/>
        <v>Fluid (lake)</v>
      </c>
      <c r="K3097" s="1" t="str">
        <f t="shared" si="514"/>
        <v>Untreated Water</v>
      </c>
      <c r="L3097">
        <v>57</v>
      </c>
      <c r="M3097" t="s">
        <v>38</v>
      </c>
      <c r="N3097">
        <v>1057</v>
      </c>
      <c r="O3097">
        <v>30</v>
      </c>
      <c r="P3097">
        <v>6.1</v>
      </c>
      <c r="Q3097">
        <v>2.5000000000000001E-2</v>
      </c>
      <c r="R3097">
        <v>15</v>
      </c>
      <c r="S3097">
        <v>1.2</v>
      </c>
      <c r="T3097">
        <v>39</v>
      </c>
    </row>
    <row r="3098" spans="1:20" hidden="1" x14ac:dyDescent="0.3">
      <c r="A3098" t="s">
        <v>11920</v>
      </c>
      <c r="B3098" t="s">
        <v>11921</v>
      </c>
      <c r="C3098" s="1" t="str">
        <f t="shared" si="508"/>
        <v>21:0699</v>
      </c>
      <c r="D3098" s="1" t="str">
        <f t="shared" si="512"/>
        <v>21:0211</v>
      </c>
      <c r="E3098" t="s">
        <v>11922</v>
      </c>
      <c r="F3098" t="s">
        <v>11923</v>
      </c>
      <c r="H3098">
        <v>49.149923600000001</v>
      </c>
      <c r="I3098">
        <v>-93.798748399999994</v>
      </c>
      <c r="J3098" s="1" t="str">
        <f t="shared" si="513"/>
        <v>Fluid (lake)</v>
      </c>
      <c r="K3098" s="1" t="str">
        <f t="shared" si="514"/>
        <v>Untreated Water</v>
      </c>
      <c r="L3098">
        <v>57</v>
      </c>
      <c r="M3098" t="s">
        <v>43</v>
      </c>
      <c r="N3098">
        <v>1058</v>
      </c>
      <c r="O3098">
        <v>30</v>
      </c>
      <c r="P3098">
        <v>5.8</v>
      </c>
      <c r="Q3098">
        <v>2.5000000000000001E-2</v>
      </c>
      <c r="R3098">
        <v>7.7</v>
      </c>
      <c r="S3098">
        <v>1.2</v>
      </c>
      <c r="T3098">
        <v>21</v>
      </c>
    </row>
    <row r="3099" spans="1:20" hidden="1" x14ac:dyDescent="0.3">
      <c r="A3099" t="s">
        <v>11924</v>
      </c>
      <c r="B3099" t="s">
        <v>11925</v>
      </c>
      <c r="C3099" s="1" t="str">
        <f t="shared" si="508"/>
        <v>21:0699</v>
      </c>
      <c r="D3099" s="1" t="str">
        <f t="shared" si="512"/>
        <v>21:0211</v>
      </c>
      <c r="E3099" t="s">
        <v>11926</v>
      </c>
      <c r="F3099" t="s">
        <v>11927</v>
      </c>
      <c r="H3099">
        <v>49.134494199999999</v>
      </c>
      <c r="I3099">
        <v>-93.818186400000002</v>
      </c>
      <c r="J3099" s="1" t="str">
        <f t="shared" si="513"/>
        <v>Fluid (lake)</v>
      </c>
      <c r="K3099" s="1" t="str">
        <f t="shared" si="514"/>
        <v>Untreated Water</v>
      </c>
      <c r="L3099">
        <v>57</v>
      </c>
      <c r="M3099" t="s">
        <v>53</v>
      </c>
      <c r="N3099">
        <v>1059</v>
      </c>
      <c r="O3099">
        <v>30</v>
      </c>
      <c r="P3099">
        <v>5.9</v>
      </c>
      <c r="Q3099">
        <v>2.5000000000000001E-2</v>
      </c>
      <c r="R3099">
        <v>6.3</v>
      </c>
      <c r="S3099">
        <v>1.2</v>
      </c>
      <c r="T3099">
        <v>14</v>
      </c>
    </row>
    <row r="3100" spans="1:20" hidden="1" x14ac:dyDescent="0.3">
      <c r="A3100" t="s">
        <v>11928</v>
      </c>
      <c r="B3100" t="s">
        <v>11929</v>
      </c>
      <c r="C3100" s="1" t="str">
        <f t="shared" si="508"/>
        <v>21:0699</v>
      </c>
      <c r="D3100" s="1" t="str">
        <f t="shared" si="512"/>
        <v>21:0211</v>
      </c>
      <c r="E3100" t="s">
        <v>11930</v>
      </c>
      <c r="F3100" t="s">
        <v>11931</v>
      </c>
      <c r="H3100">
        <v>49.151796699999998</v>
      </c>
      <c r="I3100">
        <v>-93.848631699999999</v>
      </c>
      <c r="J3100" s="1" t="str">
        <f t="shared" si="513"/>
        <v>Fluid (lake)</v>
      </c>
      <c r="K3100" s="1" t="str">
        <f t="shared" si="514"/>
        <v>Untreated Water</v>
      </c>
      <c r="L3100">
        <v>57</v>
      </c>
      <c r="M3100" t="s">
        <v>58</v>
      </c>
      <c r="N3100">
        <v>1060</v>
      </c>
      <c r="O3100">
        <v>30</v>
      </c>
      <c r="P3100">
        <v>5.7</v>
      </c>
      <c r="Q3100">
        <v>2.5000000000000001E-2</v>
      </c>
      <c r="R3100">
        <v>5.5</v>
      </c>
      <c r="S3100">
        <v>1.1000000000000001</v>
      </c>
      <c r="T3100">
        <v>12</v>
      </c>
    </row>
    <row r="3101" spans="1:20" hidden="1" x14ac:dyDescent="0.3">
      <c r="A3101" t="s">
        <v>11932</v>
      </c>
      <c r="B3101" t="s">
        <v>11933</v>
      </c>
      <c r="C3101" s="1" t="str">
        <f t="shared" si="508"/>
        <v>21:0699</v>
      </c>
      <c r="D3101" s="1" t="str">
        <f t="shared" si="512"/>
        <v>21:0211</v>
      </c>
      <c r="E3101" t="s">
        <v>11934</v>
      </c>
      <c r="F3101" t="s">
        <v>11935</v>
      </c>
      <c r="H3101">
        <v>49.147371499999998</v>
      </c>
      <c r="I3101">
        <v>-93.869592999999995</v>
      </c>
      <c r="J3101" s="1" t="str">
        <f t="shared" si="513"/>
        <v>Fluid (lake)</v>
      </c>
      <c r="K3101" s="1" t="str">
        <f t="shared" si="514"/>
        <v>Untreated Water</v>
      </c>
      <c r="L3101">
        <v>57</v>
      </c>
      <c r="M3101" t="s">
        <v>63</v>
      </c>
      <c r="N3101">
        <v>1061</v>
      </c>
      <c r="O3101">
        <v>30</v>
      </c>
      <c r="P3101">
        <v>5.9</v>
      </c>
      <c r="Q3101">
        <v>2.5000000000000001E-2</v>
      </c>
      <c r="R3101">
        <v>7.3</v>
      </c>
      <c r="S3101">
        <v>1.4</v>
      </c>
      <c r="T3101">
        <v>23</v>
      </c>
    </row>
    <row r="3102" spans="1:20" hidden="1" x14ac:dyDescent="0.3">
      <c r="A3102" t="s">
        <v>11936</v>
      </c>
      <c r="B3102" t="s">
        <v>11937</v>
      </c>
      <c r="C3102" s="1" t="str">
        <f t="shared" si="508"/>
        <v>21:0699</v>
      </c>
      <c r="D3102" s="1" t="str">
        <f t="shared" si="512"/>
        <v>21:0211</v>
      </c>
      <c r="E3102" t="s">
        <v>11938</v>
      </c>
      <c r="F3102" t="s">
        <v>11939</v>
      </c>
      <c r="H3102">
        <v>49.182270299999999</v>
      </c>
      <c r="I3102">
        <v>-93.862742999999995</v>
      </c>
      <c r="J3102" s="1" t="str">
        <f t="shared" si="513"/>
        <v>Fluid (lake)</v>
      </c>
      <c r="K3102" s="1" t="str">
        <f t="shared" si="514"/>
        <v>Untreated Water</v>
      </c>
      <c r="L3102">
        <v>57</v>
      </c>
      <c r="M3102" t="s">
        <v>68</v>
      </c>
      <c r="N3102">
        <v>1062</v>
      </c>
      <c r="O3102">
        <v>30</v>
      </c>
      <c r="P3102">
        <v>6.3</v>
      </c>
      <c r="Q3102">
        <v>2.5000000000000001E-2</v>
      </c>
      <c r="R3102">
        <v>20</v>
      </c>
      <c r="S3102">
        <v>3.3</v>
      </c>
      <c r="T3102">
        <v>74</v>
      </c>
    </row>
    <row r="3103" spans="1:20" hidden="1" x14ac:dyDescent="0.3">
      <c r="A3103" t="s">
        <v>11940</v>
      </c>
      <c r="B3103" t="s">
        <v>11941</v>
      </c>
      <c r="C3103" s="1" t="str">
        <f t="shared" si="508"/>
        <v>21:0699</v>
      </c>
      <c r="D3103" s="1" t="str">
        <f t="shared" si="512"/>
        <v>21:0211</v>
      </c>
      <c r="E3103" t="s">
        <v>11942</v>
      </c>
      <c r="F3103" t="s">
        <v>11943</v>
      </c>
      <c r="H3103">
        <v>49.203112699999998</v>
      </c>
      <c r="I3103">
        <v>-93.873364300000006</v>
      </c>
      <c r="J3103" s="1" t="str">
        <f t="shared" si="513"/>
        <v>Fluid (lake)</v>
      </c>
      <c r="K3103" s="1" t="str">
        <f t="shared" si="514"/>
        <v>Untreated Water</v>
      </c>
      <c r="L3103">
        <v>57</v>
      </c>
      <c r="M3103" t="s">
        <v>73</v>
      </c>
      <c r="N3103">
        <v>1063</v>
      </c>
      <c r="O3103">
        <v>40</v>
      </c>
      <c r="P3103">
        <v>6.5</v>
      </c>
      <c r="Q3103">
        <v>2.5000000000000001E-2</v>
      </c>
      <c r="R3103">
        <v>21</v>
      </c>
      <c r="S3103">
        <v>3.4</v>
      </c>
      <c r="T3103">
        <v>73</v>
      </c>
    </row>
    <row r="3104" spans="1:20" hidden="1" x14ac:dyDescent="0.3">
      <c r="A3104" t="s">
        <v>11944</v>
      </c>
      <c r="B3104" t="s">
        <v>11945</v>
      </c>
      <c r="C3104" s="1" t="str">
        <f t="shared" si="508"/>
        <v>21:0699</v>
      </c>
      <c r="D3104" s="1" t="str">
        <f t="shared" si="512"/>
        <v>21:0211</v>
      </c>
      <c r="E3104" t="s">
        <v>11946</v>
      </c>
      <c r="F3104" t="s">
        <v>11947</v>
      </c>
      <c r="H3104">
        <v>49.242263800000003</v>
      </c>
      <c r="I3104">
        <v>-93.831550899999996</v>
      </c>
      <c r="J3104" s="1" t="str">
        <f t="shared" si="513"/>
        <v>Fluid (lake)</v>
      </c>
      <c r="K3104" s="1" t="str">
        <f t="shared" si="514"/>
        <v>Untreated Water</v>
      </c>
      <c r="L3104">
        <v>57</v>
      </c>
      <c r="M3104" t="s">
        <v>78</v>
      </c>
      <c r="N3104">
        <v>1064</v>
      </c>
      <c r="O3104">
        <v>40</v>
      </c>
      <c r="P3104">
        <v>6.4</v>
      </c>
      <c r="Q3104">
        <v>2.5000000000000001E-2</v>
      </c>
      <c r="R3104">
        <v>20</v>
      </c>
      <c r="S3104">
        <v>3.5</v>
      </c>
      <c r="T3104">
        <v>72</v>
      </c>
    </row>
    <row r="3105" spans="1:20" hidden="1" x14ac:dyDescent="0.3">
      <c r="A3105" t="s">
        <v>11948</v>
      </c>
      <c r="B3105" t="s">
        <v>11949</v>
      </c>
      <c r="C3105" s="1" t="str">
        <f t="shared" si="508"/>
        <v>21:0699</v>
      </c>
      <c r="D3105" s="1" t="str">
        <f t="shared" si="512"/>
        <v>21:0211</v>
      </c>
      <c r="E3105" t="s">
        <v>11950</v>
      </c>
      <c r="F3105" t="s">
        <v>11951</v>
      </c>
      <c r="H3105">
        <v>49.257972600000002</v>
      </c>
      <c r="I3105">
        <v>-93.822828200000004</v>
      </c>
      <c r="J3105" s="1" t="str">
        <f t="shared" si="513"/>
        <v>Fluid (lake)</v>
      </c>
      <c r="K3105" s="1" t="str">
        <f t="shared" si="514"/>
        <v>Untreated Water</v>
      </c>
      <c r="L3105">
        <v>57</v>
      </c>
      <c r="M3105" t="s">
        <v>83</v>
      </c>
      <c r="N3105">
        <v>1065</v>
      </c>
      <c r="O3105">
        <v>40</v>
      </c>
      <c r="P3105">
        <v>6.5</v>
      </c>
      <c r="Q3105">
        <v>2.5000000000000001E-2</v>
      </c>
      <c r="R3105">
        <v>23.5</v>
      </c>
      <c r="S3105">
        <v>3.7</v>
      </c>
      <c r="T3105">
        <v>78</v>
      </c>
    </row>
    <row r="3106" spans="1:20" hidden="1" x14ac:dyDescent="0.3">
      <c r="A3106" t="s">
        <v>11952</v>
      </c>
      <c r="B3106" t="s">
        <v>11953</v>
      </c>
      <c r="C3106" s="1" t="str">
        <f t="shared" si="508"/>
        <v>21:0699</v>
      </c>
      <c r="D3106" s="1" t="str">
        <f t="shared" si="512"/>
        <v>21:0211</v>
      </c>
      <c r="E3106" t="s">
        <v>11954</v>
      </c>
      <c r="F3106" t="s">
        <v>11955</v>
      </c>
      <c r="H3106">
        <v>49.285466</v>
      </c>
      <c r="I3106">
        <v>-93.855820699999995</v>
      </c>
      <c r="J3106" s="1" t="str">
        <f t="shared" si="513"/>
        <v>Fluid (lake)</v>
      </c>
      <c r="K3106" s="1" t="str">
        <f t="shared" si="514"/>
        <v>Untreated Water</v>
      </c>
      <c r="L3106">
        <v>57</v>
      </c>
      <c r="M3106" t="s">
        <v>88</v>
      </c>
      <c r="N3106">
        <v>1066</v>
      </c>
      <c r="O3106">
        <v>30</v>
      </c>
      <c r="P3106">
        <v>6.2</v>
      </c>
      <c r="Q3106">
        <v>2.5000000000000001E-2</v>
      </c>
      <c r="R3106">
        <v>20.5</v>
      </c>
      <c r="S3106">
        <v>2</v>
      </c>
      <c r="T3106">
        <v>64</v>
      </c>
    </row>
    <row r="3107" spans="1:20" hidden="1" x14ac:dyDescent="0.3">
      <c r="A3107" t="s">
        <v>11956</v>
      </c>
      <c r="B3107" t="s">
        <v>11957</v>
      </c>
      <c r="C3107" s="1" t="str">
        <f t="shared" si="508"/>
        <v>21:0699</v>
      </c>
      <c r="D3107" s="1" t="str">
        <f t="shared" si="512"/>
        <v>21:0211</v>
      </c>
      <c r="E3107" t="s">
        <v>11958</v>
      </c>
      <c r="F3107" t="s">
        <v>11959</v>
      </c>
      <c r="H3107">
        <v>49.311587000000003</v>
      </c>
      <c r="I3107">
        <v>-93.869316100000006</v>
      </c>
      <c r="J3107" s="1" t="str">
        <f t="shared" si="513"/>
        <v>Fluid (lake)</v>
      </c>
      <c r="K3107" s="1" t="str">
        <f t="shared" si="514"/>
        <v>Untreated Water</v>
      </c>
      <c r="L3107">
        <v>57</v>
      </c>
      <c r="M3107" t="s">
        <v>93</v>
      </c>
      <c r="N3107">
        <v>1067</v>
      </c>
      <c r="O3107">
        <v>40</v>
      </c>
      <c r="P3107">
        <v>6.4</v>
      </c>
      <c r="Q3107">
        <v>2.5000000000000001E-2</v>
      </c>
      <c r="R3107">
        <v>20.5</v>
      </c>
      <c r="S3107">
        <v>3.3</v>
      </c>
      <c r="T3107">
        <v>72</v>
      </c>
    </row>
    <row r="3108" spans="1:20" hidden="1" x14ac:dyDescent="0.3">
      <c r="A3108" t="s">
        <v>11960</v>
      </c>
      <c r="B3108" t="s">
        <v>11961</v>
      </c>
      <c r="C3108" s="1" t="str">
        <f t="shared" si="508"/>
        <v>21:0699</v>
      </c>
      <c r="D3108" s="1" t="str">
        <f t="shared" si="512"/>
        <v>21:0211</v>
      </c>
      <c r="E3108" t="s">
        <v>11962</v>
      </c>
      <c r="F3108" t="s">
        <v>11963</v>
      </c>
      <c r="H3108">
        <v>49.323272699999997</v>
      </c>
      <c r="I3108">
        <v>-93.881109100000003</v>
      </c>
      <c r="J3108" s="1" t="str">
        <f t="shared" si="513"/>
        <v>Fluid (lake)</v>
      </c>
      <c r="K3108" s="1" t="str">
        <f t="shared" si="514"/>
        <v>Untreated Water</v>
      </c>
      <c r="L3108">
        <v>57</v>
      </c>
      <c r="M3108" t="s">
        <v>98</v>
      </c>
      <c r="N3108">
        <v>1068</v>
      </c>
      <c r="O3108">
        <v>40</v>
      </c>
      <c r="P3108">
        <v>6.5</v>
      </c>
      <c r="Q3108">
        <v>2.5000000000000001E-2</v>
      </c>
      <c r="R3108">
        <v>22.5</v>
      </c>
      <c r="S3108">
        <v>3.8</v>
      </c>
      <c r="T3108">
        <v>82</v>
      </c>
    </row>
    <row r="3109" spans="1:20" hidden="1" x14ac:dyDescent="0.3">
      <c r="A3109" t="s">
        <v>11964</v>
      </c>
      <c r="B3109" t="s">
        <v>11965</v>
      </c>
      <c r="C3109" s="1" t="str">
        <f t="shared" si="508"/>
        <v>21:0699</v>
      </c>
      <c r="D3109" s="1" t="str">
        <f t="shared" si="512"/>
        <v>21:0211</v>
      </c>
      <c r="E3109" t="s">
        <v>11966</v>
      </c>
      <c r="F3109" t="s">
        <v>11967</v>
      </c>
      <c r="H3109">
        <v>49.3586916</v>
      </c>
      <c r="I3109">
        <v>-93.886424099999999</v>
      </c>
      <c r="J3109" s="1" t="str">
        <f t="shared" si="513"/>
        <v>Fluid (lake)</v>
      </c>
      <c r="K3109" s="1" t="str">
        <f t="shared" si="514"/>
        <v>Untreated Water</v>
      </c>
      <c r="L3109">
        <v>57</v>
      </c>
      <c r="M3109" t="s">
        <v>103</v>
      </c>
      <c r="N3109">
        <v>1069</v>
      </c>
      <c r="O3109">
        <v>40</v>
      </c>
      <c r="P3109">
        <v>6.2</v>
      </c>
      <c r="Q3109">
        <v>2.5000000000000001E-2</v>
      </c>
      <c r="R3109">
        <v>12.5</v>
      </c>
      <c r="S3109">
        <v>1.8</v>
      </c>
      <c r="T3109">
        <v>38</v>
      </c>
    </row>
    <row r="3110" spans="1:20" hidden="1" x14ac:dyDescent="0.3">
      <c r="A3110" t="s">
        <v>11968</v>
      </c>
      <c r="B3110" t="s">
        <v>11969</v>
      </c>
      <c r="C3110" s="1" t="str">
        <f t="shared" si="508"/>
        <v>21:0699</v>
      </c>
      <c r="D3110" s="1" t="str">
        <f t="shared" si="512"/>
        <v>21:0211</v>
      </c>
      <c r="E3110" t="s">
        <v>11970</v>
      </c>
      <c r="F3110" t="s">
        <v>11971</v>
      </c>
      <c r="H3110">
        <v>49.332990600000002</v>
      </c>
      <c r="I3110">
        <v>-93.843348500000005</v>
      </c>
      <c r="J3110" s="1" t="str">
        <f t="shared" si="513"/>
        <v>Fluid (lake)</v>
      </c>
      <c r="K3110" s="1" t="str">
        <f t="shared" si="514"/>
        <v>Untreated Water</v>
      </c>
      <c r="L3110">
        <v>57</v>
      </c>
      <c r="M3110" t="s">
        <v>108</v>
      </c>
      <c r="N3110">
        <v>1070</v>
      </c>
      <c r="O3110">
        <v>40</v>
      </c>
      <c r="P3110">
        <v>6.2</v>
      </c>
      <c r="Q3110">
        <v>2.5000000000000001E-2</v>
      </c>
      <c r="R3110">
        <v>18</v>
      </c>
      <c r="S3110">
        <v>3.3</v>
      </c>
      <c r="T3110">
        <v>68</v>
      </c>
    </row>
    <row r="3111" spans="1:20" hidden="1" x14ac:dyDescent="0.3">
      <c r="A3111" t="s">
        <v>11972</v>
      </c>
      <c r="B3111" t="s">
        <v>11973</v>
      </c>
      <c r="C3111" s="1" t="str">
        <f t="shared" si="508"/>
        <v>21:0699</v>
      </c>
      <c r="D3111" s="1" t="str">
        <f t="shared" si="512"/>
        <v>21:0211</v>
      </c>
      <c r="E3111" t="s">
        <v>11974</v>
      </c>
      <c r="F3111" t="s">
        <v>11975</v>
      </c>
      <c r="H3111">
        <v>49.324328100000002</v>
      </c>
      <c r="I3111">
        <v>-93.822131200000001</v>
      </c>
      <c r="J3111" s="1" t="str">
        <f t="shared" si="513"/>
        <v>Fluid (lake)</v>
      </c>
      <c r="K3111" s="1" t="str">
        <f t="shared" si="514"/>
        <v>Untreated Water</v>
      </c>
      <c r="L3111">
        <v>57</v>
      </c>
      <c r="M3111" t="s">
        <v>113</v>
      </c>
      <c r="N3111">
        <v>1071</v>
      </c>
      <c r="O3111">
        <v>40</v>
      </c>
      <c r="P3111">
        <v>6.6</v>
      </c>
      <c r="Q3111">
        <v>2.5000000000000001E-2</v>
      </c>
      <c r="R3111">
        <v>21.5</v>
      </c>
      <c r="S3111">
        <v>3.4</v>
      </c>
      <c r="T3111">
        <v>71</v>
      </c>
    </row>
    <row r="3112" spans="1:20" hidden="1" x14ac:dyDescent="0.3">
      <c r="A3112" t="s">
        <v>11976</v>
      </c>
      <c r="B3112" t="s">
        <v>11977</v>
      </c>
      <c r="C3112" s="1" t="str">
        <f t="shared" si="508"/>
        <v>21:0699</v>
      </c>
      <c r="D3112" s="1" t="str">
        <f>HYPERLINK("https://geochem.nrcan.gc.ca/cdogs/content/svy/svy_e.htm", "")</f>
        <v/>
      </c>
      <c r="G3112" s="1" t="str">
        <f>HYPERLINK("https://geochem.nrcan.gc.ca/cdogs/content/cr_/cr_00080_e.htm", "80")</f>
        <v>80</v>
      </c>
      <c r="J3112" t="s">
        <v>46</v>
      </c>
      <c r="K3112" t="s">
        <v>47</v>
      </c>
      <c r="L3112">
        <v>57</v>
      </c>
      <c r="M3112" t="s">
        <v>48</v>
      </c>
      <c r="N3112">
        <v>1072</v>
      </c>
      <c r="O3112">
        <v>60</v>
      </c>
      <c r="P3112">
        <v>6.2</v>
      </c>
      <c r="Q3112">
        <v>0.23</v>
      </c>
      <c r="R3112">
        <v>15</v>
      </c>
      <c r="S3112">
        <v>2.2999999999999998</v>
      </c>
      <c r="T3112">
        <v>40</v>
      </c>
    </row>
    <row r="3113" spans="1:20" hidden="1" x14ac:dyDescent="0.3">
      <c r="A3113" t="s">
        <v>11978</v>
      </c>
      <c r="B3113" t="s">
        <v>11979</v>
      </c>
      <c r="C3113" s="1" t="str">
        <f t="shared" si="508"/>
        <v>21:0699</v>
      </c>
      <c r="D3113" s="1" t="str">
        <f t="shared" ref="D3113:D3125" si="515">HYPERLINK("https://geochem.nrcan.gc.ca/cdogs/content/svy/svy210211_e.htm", "21:0211")</f>
        <v>21:0211</v>
      </c>
      <c r="E3113" t="s">
        <v>11980</v>
      </c>
      <c r="F3113" t="s">
        <v>11981</v>
      </c>
      <c r="H3113">
        <v>49.298680699999998</v>
      </c>
      <c r="I3113">
        <v>-93.821071599999996</v>
      </c>
      <c r="J3113" s="1" t="str">
        <f t="shared" ref="J3113:J3125" si="516">HYPERLINK("https://geochem.nrcan.gc.ca/cdogs/content/kwd/kwd020016_e.htm", "Fluid (lake)")</f>
        <v>Fluid (lake)</v>
      </c>
      <c r="K3113" s="1" t="str">
        <f t="shared" ref="K3113:K3125" si="517">HYPERLINK("https://geochem.nrcan.gc.ca/cdogs/content/kwd/kwd080007_e.htm", "Untreated Water")</f>
        <v>Untreated Water</v>
      </c>
      <c r="L3113">
        <v>58</v>
      </c>
      <c r="M3113" t="s">
        <v>33</v>
      </c>
      <c r="N3113">
        <v>1073</v>
      </c>
      <c r="O3113">
        <v>50</v>
      </c>
      <c r="P3113">
        <v>6.2</v>
      </c>
      <c r="Q3113">
        <v>2.5000000000000001E-2</v>
      </c>
      <c r="R3113">
        <v>16.5</v>
      </c>
      <c r="S3113">
        <v>2.7</v>
      </c>
      <c r="T3113">
        <v>52</v>
      </c>
    </row>
    <row r="3114" spans="1:20" hidden="1" x14ac:dyDescent="0.3">
      <c r="A3114" t="s">
        <v>11982</v>
      </c>
      <c r="B3114" t="s">
        <v>11983</v>
      </c>
      <c r="C3114" s="1" t="str">
        <f t="shared" si="508"/>
        <v>21:0699</v>
      </c>
      <c r="D3114" s="1" t="str">
        <f t="shared" si="515"/>
        <v>21:0211</v>
      </c>
      <c r="E3114" t="s">
        <v>11984</v>
      </c>
      <c r="F3114" t="s">
        <v>11985</v>
      </c>
      <c r="H3114">
        <v>49.271405199999997</v>
      </c>
      <c r="I3114">
        <v>-93.808521200000001</v>
      </c>
      <c r="J3114" s="1" t="str">
        <f t="shared" si="516"/>
        <v>Fluid (lake)</v>
      </c>
      <c r="K3114" s="1" t="str">
        <f t="shared" si="517"/>
        <v>Untreated Water</v>
      </c>
      <c r="L3114">
        <v>58</v>
      </c>
      <c r="M3114" t="s">
        <v>38</v>
      </c>
      <c r="N3114">
        <v>1074</v>
      </c>
      <c r="O3114">
        <v>40</v>
      </c>
      <c r="P3114">
        <v>6.1</v>
      </c>
      <c r="Q3114">
        <v>2.5000000000000001E-2</v>
      </c>
      <c r="R3114">
        <v>9.5</v>
      </c>
      <c r="S3114">
        <v>2.2999999999999998</v>
      </c>
      <c r="T3114">
        <v>37</v>
      </c>
    </row>
    <row r="3115" spans="1:20" hidden="1" x14ac:dyDescent="0.3">
      <c r="A3115" t="s">
        <v>11986</v>
      </c>
      <c r="B3115" t="s">
        <v>11987</v>
      </c>
      <c r="C3115" s="1" t="str">
        <f t="shared" si="508"/>
        <v>21:0699</v>
      </c>
      <c r="D3115" s="1" t="str">
        <f t="shared" si="515"/>
        <v>21:0211</v>
      </c>
      <c r="E3115" t="s">
        <v>11988</v>
      </c>
      <c r="F3115" t="s">
        <v>11989</v>
      </c>
      <c r="H3115">
        <v>49.263506900000003</v>
      </c>
      <c r="I3115">
        <v>-93.770511400000004</v>
      </c>
      <c r="J3115" s="1" t="str">
        <f t="shared" si="516"/>
        <v>Fluid (lake)</v>
      </c>
      <c r="K3115" s="1" t="str">
        <f t="shared" si="517"/>
        <v>Untreated Water</v>
      </c>
      <c r="L3115">
        <v>58</v>
      </c>
      <c r="M3115" t="s">
        <v>43</v>
      </c>
      <c r="N3115">
        <v>1075</v>
      </c>
      <c r="O3115">
        <v>40</v>
      </c>
      <c r="P3115">
        <v>6</v>
      </c>
      <c r="Q3115">
        <v>2.5000000000000001E-2</v>
      </c>
      <c r="R3115">
        <v>7</v>
      </c>
      <c r="S3115">
        <v>1.5</v>
      </c>
      <c r="T3115">
        <v>25</v>
      </c>
    </row>
    <row r="3116" spans="1:20" hidden="1" x14ac:dyDescent="0.3">
      <c r="A3116" t="s">
        <v>11990</v>
      </c>
      <c r="B3116" t="s">
        <v>11991</v>
      </c>
      <c r="C3116" s="1" t="str">
        <f t="shared" si="508"/>
        <v>21:0699</v>
      </c>
      <c r="D3116" s="1" t="str">
        <f t="shared" si="515"/>
        <v>21:0211</v>
      </c>
      <c r="E3116" t="s">
        <v>11992</v>
      </c>
      <c r="F3116" t="s">
        <v>11993</v>
      </c>
      <c r="H3116">
        <v>49.246160099999997</v>
      </c>
      <c r="I3116">
        <v>-93.782785000000004</v>
      </c>
      <c r="J3116" s="1" t="str">
        <f t="shared" si="516"/>
        <v>Fluid (lake)</v>
      </c>
      <c r="K3116" s="1" t="str">
        <f t="shared" si="517"/>
        <v>Untreated Water</v>
      </c>
      <c r="L3116">
        <v>58</v>
      </c>
      <c r="M3116" t="s">
        <v>53</v>
      </c>
      <c r="N3116">
        <v>1076</v>
      </c>
      <c r="O3116">
        <v>40</v>
      </c>
      <c r="P3116">
        <v>6.2</v>
      </c>
      <c r="Q3116">
        <v>2.5000000000000001E-2</v>
      </c>
      <c r="R3116">
        <v>14.5</v>
      </c>
      <c r="S3116">
        <v>2.8</v>
      </c>
      <c r="T3116">
        <v>49</v>
      </c>
    </row>
    <row r="3117" spans="1:20" hidden="1" x14ac:dyDescent="0.3">
      <c r="A3117" t="s">
        <v>11994</v>
      </c>
      <c r="B3117" t="s">
        <v>11995</v>
      </c>
      <c r="C3117" s="1" t="str">
        <f t="shared" si="508"/>
        <v>21:0699</v>
      </c>
      <c r="D3117" s="1" t="str">
        <f t="shared" si="515"/>
        <v>21:0211</v>
      </c>
      <c r="E3117" t="s">
        <v>11996</v>
      </c>
      <c r="F3117" t="s">
        <v>11997</v>
      </c>
      <c r="H3117">
        <v>49.227009299999999</v>
      </c>
      <c r="I3117">
        <v>-93.762549000000007</v>
      </c>
      <c r="J3117" s="1" t="str">
        <f t="shared" si="516"/>
        <v>Fluid (lake)</v>
      </c>
      <c r="K3117" s="1" t="str">
        <f t="shared" si="517"/>
        <v>Untreated Water</v>
      </c>
      <c r="L3117">
        <v>58</v>
      </c>
      <c r="M3117" t="s">
        <v>24</v>
      </c>
      <c r="N3117">
        <v>1077</v>
      </c>
      <c r="O3117">
        <v>20</v>
      </c>
      <c r="P3117">
        <v>6.2</v>
      </c>
      <c r="Q3117">
        <v>2.5000000000000001E-2</v>
      </c>
      <c r="R3117">
        <v>9.6999999999999993</v>
      </c>
      <c r="S3117">
        <v>3</v>
      </c>
      <c r="T3117">
        <v>41</v>
      </c>
    </row>
    <row r="3118" spans="1:20" hidden="1" x14ac:dyDescent="0.3">
      <c r="A3118" t="s">
        <v>11998</v>
      </c>
      <c r="B3118" t="s">
        <v>11999</v>
      </c>
      <c r="C3118" s="1" t="str">
        <f t="shared" si="508"/>
        <v>21:0699</v>
      </c>
      <c r="D3118" s="1" t="str">
        <f t="shared" si="515"/>
        <v>21:0211</v>
      </c>
      <c r="E3118" t="s">
        <v>11996</v>
      </c>
      <c r="F3118" t="s">
        <v>12000</v>
      </c>
      <c r="H3118">
        <v>49.227009299999999</v>
      </c>
      <c r="I3118">
        <v>-93.762549000000007</v>
      </c>
      <c r="J3118" s="1" t="str">
        <f t="shared" si="516"/>
        <v>Fluid (lake)</v>
      </c>
      <c r="K3118" s="1" t="str">
        <f t="shared" si="517"/>
        <v>Untreated Water</v>
      </c>
      <c r="L3118">
        <v>58</v>
      </c>
      <c r="M3118" t="s">
        <v>28</v>
      </c>
      <c r="N3118">
        <v>1078</v>
      </c>
      <c r="O3118">
        <v>20</v>
      </c>
      <c r="P3118">
        <v>6.3</v>
      </c>
      <c r="Q3118">
        <v>2.5000000000000001E-2</v>
      </c>
      <c r="R3118">
        <v>9.8000000000000007</v>
      </c>
      <c r="S3118">
        <v>3</v>
      </c>
      <c r="T3118">
        <v>41</v>
      </c>
    </row>
    <row r="3119" spans="1:20" hidden="1" x14ac:dyDescent="0.3">
      <c r="A3119" t="s">
        <v>12001</v>
      </c>
      <c r="B3119" t="s">
        <v>12002</v>
      </c>
      <c r="C3119" s="1" t="str">
        <f t="shared" si="508"/>
        <v>21:0699</v>
      </c>
      <c r="D3119" s="1" t="str">
        <f t="shared" si="515"/>
        <v>21:0211</v>
      </c>
      <c r="E3119" t="s">
        <v>12003</v>
      </c>
      <c r="F3119" t="s">
        <v>12004</v>
      </c>
      <c r="H3119">
        <v>49.183276800000002</v>
      </c>
      <c r="I3119">
        <v>-93.816127899999998</v>
      </c>
      <c r="J3119" s="1" t="str">
        <f t="shared" si="516"/>
        <v>Fluid (lake)</v>
      </c>
      <c r="K3119" s="1" t="str">
        <f t="shared" si="517"/>
        <v>Untreated Water</v>
      </c>
      <c r="L3119">
        <v>58</v>
      </c>
      <c r="M3119" t="s">
        <v>58</v>
      </c>
      <c r="N3119">
        <v>1079</v>
      </c>
      <c r="O3119">
        <v>40</v>
      </c>
      <c r="P3119">
        <v>6.6</v>
      </c>
      <c r="Q3119">
        <v>2.5000000000000001E-2</v>
      </c>
      <c r="R3119">
        <v>21.5</v>
      </c>
      <c r="S3119">
        <v>3.3</v>
      </c>
      <c r="T3119">
        <v>74</v>
      </c>
    </row>
    <row r="3120" spans="1:20" hidden="1" x14ac:dyDescent="0.3">
      <c r="A3120" t="s">
        <v>12005</v>
      </c>
      <c r="B3120" t="s">
        <v>12006</v>
      </c>
      <c r="C3120" s="1" t="str">
        <f t="shared" si="508"/>
        <v>21:0699</v>
      </c>
      <c r="D3120" s="1" t="str">
        <f t="shared" si="515"/>
        <v>21:0211</v>
      </c>
      <c r="E3120" t="s">
        <v>12007</v>
      </c>
      <c r="F3120" t="s">
        <v>12008</v>
      </c>
      <c r="H3120">
        <v>49.175077299999998</v>
      </c>
      <c r="I3120">
        <v>-93.832895500000006</v>
      </c>
      <c r="J3120" s="1" t="str">
        <f t="shared" si="516"/>
        <v>Fluid (lake)</v>
      </c>
      <c r="K3120" s="1" t="str">
        <f t="shared" si="517"/>
        <v>Untreated Water</v>
      </c>
      <c r="L3120">
        <v>58</v>
      </c>
      <c r="M3120" t="s">
        <v>63</v>
      </c>
      <c r="N3120">
        <v>1080</v>
      </c>
      <c r="O3120">
        <v>40</v>
      </c>
      <c r="P3120">
        <v>6.7</v>
      </c>
      <c r="Q3120">
        <v>2.5000000000000001E-2</v>
      </c>
      <c r="R3120">
        <v>20</v>
      </c>
      <c r="S3120">
        <v>3.3</v>
      </c>
      <c r="T3120">
        <v>71</v>
      </c>
    </row>
    <row r="3121" spans="1:20" hidden="1" x14ac:dyDescent="0.3">
      <c r="A3121" t="s">
        <v>12009</v>
      </c>
      <c r="B3121" t="s">
        <v>12010</v>
      </c>
      <c r="C3121" s="1" t="str">
        <f t="shared" si="508"/>
        <v>21:0699</v>
      </c>
      <c r="D3121" s="1" t="str">
        <f t="shared" si="515"/>
        <v>21:0211</v>
      </c>
      <c r="E3121" t="s">
        <v>12011</v>
      </c>
      <c r="F3121" t="s">
        <v>12012</v>
      </c>
      <c r="H3121">
        <v>49.170142400000003</v>
      </c>
      <c r="I3121">
        <v>-93.795892499999994</v>
      </c>
      <c r="J3121" s="1" t="str">
        <f t="shared" si="516"/>
        <v>Fluid (lake)</v>
      </c>
      <c r="K3121" s="1" t="str">
        <f t="shared" si="517"/>
        <v>Untreated Water</v>
      </c>
      <c r="L3121">
        <v>58</v>
      </c>
      <c r="M3121" t="s">
        <v>68</v>
      </c>
      <c r="N3121">
        <v>1081</v>
      </c>
      <c r="O3121">
        <v>30</v>
      </c>
      <c r="P3121">
        <v>6.3</v>
      </c>
      <c r="Q3121">
        <v>2.5000000000000001E-2</v>
      </c>
      <c r="R3121">
        <v>19</v>
      </c>
      <c r="S3121">
        <v>1.4</v>
      </c>
      <c r="T3121">
        <v>50</v>
      </c>
    </row>
    <row r="3122" spans="1:20" hidden="1" x14ac:dyDescent="0.3">
      <c r="A3122" t="s">
        <v>12013</v>
      </c>
      <c r="B3122" t="s">
        <v>12014</v>
      </c>
      <c r="C3122" s="1" t="str">
        <f t="shared" si="508"/>
        <v>21:0699</v>
      </c>
      <c r="D3122" s="1" t="str">
        <f t="shared" si="515"/>
        <v>21:0211</v>
      </c>
      <c r="E3122" t="s">
        <v>12015</v>
      </c>
      <c r="F3122" t="s">
        <v>12016</v>
      </c>
      <c r="H3122">
        <v>49.174590500000001</v>
      </c>
      <c r="I3122">
        <v>-93.756188399999999</v>
      </c>
      <c r="J3122" s="1" t="str">
        <f t="shared" si="516"/>
        <v>Fluid (lake)</v>
      </c>
      <c r="K3122" s="1" t="str">
        <f t="shared" si="517"/>
        <v>Untreated Water</v>
      </c>
      <c r="L3122">
        <v>58</v>
      </c>
      <c r="M3122" t="s">
        <v>73</v>
      </c>
      <c r="N3122">
        <v>1082</v>
      </c>
      <c r="O3122">
        <v>30</v>
      </c>
      <c r="P3122">
        <v>6.3</v>
      </c>
      <c r="Q3122">
        <v>2.5000000000000001E-2</v>
      </c>
      <c r="R3122">
        <v>20</v>
      </c>
      <c r="S3122">
        <v>1.2</v>
      </c>
      <c r="T3122">
        <v>59</v>
      </c>
    </row>
    <row r="3123" spans="1:20" hidden="1" x14ac:dyDescent="0.3">
      <c r="A3123" t="s">
        <v>12017</v>
      </c>
      <c r="B3123" t="s">
        <v>12018</v>
      </c>
      <c r="C3123" s="1" t="str">
        <f t="shared" si="508"/>
        <v>21:0699</v>
      </c>
      <c r="D3123" s="1" t="str">
        <f t="shared" si="515"/>
        <v>21:0211</v>
      </c>
      <c r="E3123" t="s">
        <v>12019</v>
      </c>
      <c r="F3123" t="s">
        <v>12020</v>
      </c>
      <c r="H3123">
        <v>49.187001600000002</v>
      </c>
      <c r="I3123">
        <v>-93.756160800000004</v>
      </c>
      <c r="J3123" s="1" t="str">
        <f t="shared" si="516"/>
        <v>Fluid (lake)</v>
      </c>
      <c r="K3123" s="1" t="str">
        <f t="shared" si="517"/>
        <v>Untreated Water</v>
      </c>
      <c r="L3123">
        <v>58</v>
      </c>
      <c r="M3123" t="s">
        <v>78</v>
      </c>
      <c r="N3123">
        <v>1083</v>
      </c>
      <c r="O3123">
        <v>30</v>
      </c>
      <c r="P3123">
        <v>6.4</v>
      </c>
      <c r="Q3123">
        <v>2.5000000000000001E-2</v>
      </c>
      <c r="R3123">
        <v>21.5</v>
      </c>
      <c r="S3123">
        <v>3.1</v>
      </c>
      <c r="T3123">
        <v>74</v>
      </c>
    </row>
    <row r="3124" spans="1:20" hidden="1" x14ac:dyDescent="0.3">
      <c r="A3124" t="s">
        <v>12021</v>
      </c>
      <c r="B3124" t="s">
        <v>12022</v>
      </c>
      <c r="C3124" s="1" t="str">
        <f t="shared" si="508"/>
        <v>21:0699</v>
      </c>
      <c r="D3124" s="1" t="str">
        <f t="shared" si="515"/>
        <v>21:0211</v>
      </c>
      <c r="E3124" t="s">
        <v>12023</v>
      </c>
      <c r="F3124" t="s">
        <v>12024</v>
      </c>
      <c r="H3124">
        <v>49.1912837</v>
      </c>
      <c r="I3124">
        <v>-93.720884799999993</v>
      </c>
      <c r="J3124" s="1" t="str">
        <f t="shared" si="516"/>
        <v>Fluid (lake)</v>
      </c>
      <c r="K3124" s="1" t="str">
        <f t="shared" si="517"/>
        <v>Untreated Water</v>
      </c>
      <c r="L3124">
        <v>58</v>
      </c>
      <c r="M3124" t="s">
        <v>83</v>
      </c>
      <c r="N3124">
        <v>1084</v>
      </c>
      <c r="O3124">
        <v>30</v>
      </c>
      <c r="P3124">
        <v>6.6</v>
      </c>
      <c r="Q3124">
        <v>2.5000000000000001E-2</v>
      </c>
      <c r="R3124">
        <v>20</v>
      </c>
      <c r="S3124">
        <v>3.6</v>
      </c>
      <c r="T3124">
        <v>74</v>
      </c>
    </row>
    <row r="3125" spans="1:20" hidden="1" x14ac:dyDescent="0.3">
      <c r="A3125" t="s">
        <v>12025</v>
      </c>
      <c r="B3125" t="s">
        <v>12026</v>
      </c>
      <c r="C3125" s="1" t="str">
        <f t="shared" si="508"/>
        <v>21:0699</v>
      </c>
      <c r="D3125" s="1" t="str">
        <f t="shared" si="515"/>
        <v>21:0211</v>
      </c>
      <c r="E3125" t="s">
        <v>12027</v>
      </c>
      <c r="F3125" t="s">
        <v>12028</v>
      </c>
      <c r="H3125">
        <v>49.188880099999999</v>
      </c>
      <c r="I3125">
        <v>-93.656742300000005</v>
      </c>
      <c r="J3125" s="1" t="str">
        <f t="shared" si="516"/>
        <v>Fluid (lake)</v>
      </c>
      <c r="K3125" s="1" t="str">
        <f t="shared" si="517"/>
        <v>Untreated Water</v>
      </c>
      <c r="L3125">
        <v>58</v>
      </c>
      <c r="M3125" t="s">
        <v>88</v>
      </c>
      <c r="N3125">
        <v>1085</v>
      </c>
      <c r="O3125">
        <v>30</v>
      </c>
      <c r="P3125">
        <v>6.4</v>
      </c>
      <c r="Q3125">
        <v>2.5000000000000001E-2</v>
      </c>
      <c r="R3125">
        <v>22.5</v>
      </c>
      <c r="S3125">
        <v>3.9</v>
      </c>
      <c r="T3125">
        <v>81</v>
      </c>
    </row>
    <row r="3126" spans="1:20" hidden="1" x14ac:dyDescent="0.3">
      <c r="A3126" t="s">
        <v>12029</v>
      </c>
      <c r="B3126" t="s">
        <v>12030</v>
      </c>
      <c r="C3126" s="1" t="str">
        <f t="shared" si="508"/>
        <v>21:0699</v>
      </c>
      <c r="D3126" s="1" t="str">
        <f>HYPERLINK("https://geochem.nrcan.gc.ca/cdogs/content/svy/svy_e.htm", "")</f>
        <v/>
      </c>
      <c r="G3126" s="1" t="str">
        <f>HYPERLINK("https://geochem.nrcan.gc.ca/cdogs/content/cr_/cr_00082_e.htm", "82")</f>
        <v>82</v>
      </c>
      <c r="J3126" t="s">
        <v>46</v>
      </c>
      <c r="K3126" t="s">
        <v>47</v>
      </c>
      <c r="L3126">
        <v>58</v>
      </c>
      <c r="M3126" t="s">
        <v>48</v>
      </c>
      <c r="N3126">
        <v>1086</v>
      </c>
      <c r="O3126">
        <v>120</v>
      </c>
      <c r="P3126">
        <v>6.3</v>
      </c>
      <c r="Q3126">
        <v>0.44</v>
      </c>
      <c r="R3126">
        <v>17.5</v>
      </c>
      <c r="S3126">
        <v>2.6</v>
      </c>
      <c r="T3126">
        <v>39</v>
      </c>
    </row>
    <row r="3127" spans="1:20" hidden="1" x14ac:dyDescent="0.3">
      <c r="A3127" t="s">
        <v>12031</v>
      </c>
      <c r="B3127" t="s">
        <v>12032</v>
      </c>
      <c r="C3127" s="1" t="str">
        <f t="shared" si="508"/>
        <v>21:0699</v>
      </c>
      <c r="D3127" s="1" t="str">
        <f t="shared" ref="D3127:D3136" si="518">HYPERLINK("https://geochem.nrcan.gc.ca/cdogs/content/svy/svy210211_e.htm", "21:0211")</f>
        <v>21:0211</v>
      </c>
      <c r="E3127" t="s">
        <v>12033</v>
      </c>
      <c r="F3127" t="s">
        <v>12034</v>
      </c>
      <c r="H3127">
        <v>49.1793671</v>
      </c>
      <c r="I3127">
        <v>-93.602906700000005</v>
      </c>
      <c r="J3127" s="1" t="str">
        <f t="shared" ref="J3127:J3136" si="519">HYPERLINK("https://geochem.nrcan.gc.ca/cdogs/content/kwd/kwd020016_e.htm", "Fluid (lake)")</f>
        <v>Fluid (lake)</v>
      </c>
      <c r="K3127" s="1" t="str">
        <f t="shared" ref="K3127:K3136" si="520">HYPERLINK("https://geochem.nrcan.gc.ca/cdogs/content/kwd/kwd080007_e.htm", "Untreated Water")</f>
        <v>Untreated Water</v>
      </c>
      <c r="L3127">
        <v>58</v>
      </c>
      <c r="M3127" t="s">
        <v>93</v>
      </c>
      <c r="N3127">
        <v>1087</v>
      </c>
      <c r="O3127">
        <v>50</v>
      </c>
      <c r="P3127">
        <v>6.5</v>
      </c>
      <c r="Q3127">
        <v>2.5000000000000001E-2</v>
      </c>
      <c r="R3127">
        <v>22.5</v>
      </c>
      <c r="S3127">
        <v>4.5999999999999996</v>
      </c>
      <c r="T3127">
        <v>85</v>
      </c>
    </row>
    <row r="3128" spans="1:20" hidden="1" x14ac:dyDescent="0.3">
      <c r="A3128" t="s">
        <v>12035</v>
      </c>
      <c r="B3128" t="s">
        <v>12036</v>
      </c>
      <c r="C3128" s="1" t="str">
        <f t="shared" si="508"/>
        <v>21:0699</v>
      </c>
      <c r="D3128" s="1" t="str">
        <f t="shared" si="518"/>
        <v>21:0211</v>
      </c>
      <c r="E3128" t="s">
        <v>12037</v>
      </c>
      <c r="F3128" t="s">
        <v>12038</v>
      </c>
      <c r="H3128">
        <v>49.179543500000001</v>
      </c>
      <c r="I3128">
        <v>-93.548955500000005</v>
      </c>
      <c r="J3128" s="1" t="str">
        <f t="shared" si="519"/>
        <v>Fluid (lake)</v>
      </c>
      <c r="K3128" s="1" t="str">
        <f t="shared" si="520"/>
        <v>Untreated Water</v>
      </c>
      <c r="L3128">
        <v>58</v>
      </c>
      <c r="M3128" t="s">
        <v>98</v>
      </c>
      <c r="N3128">
        <v>1088</v>
      </c>
      <c r="O3128">
        <v>40</v>
      </c>
      <c r="P3128">
        <v>6</v>
      </c>
      <c r="Q3128">
        <v>2.5000000000000001E-2</v>
      </c>
      <c r="R3128">
        <v>14</v>
      </c>
      <c r="S3128">
        <v>1.9</v>
      </c>
      <c r="T3128">
        <v>37</v>
      </c>
    </row>
    <row r="3129" spans="1:20" hidden="1" x14ac:dyDescent="0.3">
      <c r="A3129" t="s">
        <v>12039</v>
      </c>
      <c r="B3129" t="s">
        <v>12040</v>
      </c>
      <c r="C3129" s="1" t="str">
        <f t="shared" ref="C3129:C3192" si="521">HYPERLINK("https://geochem.nrcan.gc.ca/cdogs/content/bdl/bdl210699_e.htm", "21:0699")</f>
        <v>21:0699</v>
      </c>
      <c r="D3129" s="1" t="str">
        <f t="shared" si="518"/>
        <v>21:0211</v>
      </c>
      <c r="E3129" t="s">
        <v>12041</v>
      </c>
      <c r="F3129" t="s">
        <v>12042</v>
      </c>
      <c r="H3129">
        <v>49.189121100000001</v>
      </c>
      <c r="I3129">
        <v>-93.503225599999993</v>
      </c>
      <c r="J3129" s="1" t="str">
        <f t="shared" si="519"/>
        <v>Fluid (lake)</v>
      </c>
      <c r="K3129" s="1" t="str">
        <f t="shared" si="520"/>
        <v>Untreated Water</v>
      </c>
      <c r="L3129">
        <v>58</v>
      </c>
      <c r="M3129" t="s">
        <v>103</v>
      </c>
      <c r="N3129">
        <v>1089</v>
      </c>
      <c r="O3129">
        <v>40</v>
      </c>
      <c r="P3129">
        <v>6.4</v>
      </c>
      <c r="Q3129">
        <v>2.5000000000000001E-2</v>
      </c>
      <c r="R3129">
        <v>18.5</v>
      </c>
      <c r="S3129">
        <v>1.8</v>
      </c>
      <c r="T3129">
        <v>54</v>
      </c>
    </row>
    <row r="3130" spans="1:20" hidden="1" x14ac:dyDescent="0.3">
      <c r="A3130" t="s">
        <v>12043</v>
      </c>
      <c r="B3130" t="s">
        <v>12044</v>
      </c>
      <c r="C3130" s="1" t="str">
        <f t="shared" si="521"/>
        <v>21:0699</v>
      </c>
      <c r="D3130" s="1" t="str">
        <f t="shared" si="518"/>
        <v>21:0211</v>
      </c>
      <c r="E3130" t="s">
        <v>12045</v>
      </c>
      <c r="F3130" t="s">
        <v>12046</v>
      </c>
      <c r="H3130">
        <v>49.1630313</v>
      </c>
      <c r="I3130">
        <v>-93.454396500000001</v>
      </c>
      <c r="J3130" s="1" t="str">
        <f t="shared" si="519"/>
        <v>Fluid (lake)</v>
      </c>
      <c r="K3130" s="1" t="str">
        <f t="shared" si="520"/>
        <v>Untreated Water</v>
      </c>
      <c r="L3130">
        <v>58</v>
      </c>
      <c r="M3130" t="s">
        <v>108</v>
      </c>
      <c r="N3130">
        <v>1090</v>
      </c>
      <c r="O3130">
        <v>40</v>
      </c>
      <c r="P3130">
        <v>6.1</v>
      </c>
      <c r="Q3130">
        <v>2.5000000000000001E-2</v>
      </c>
      <c r="R3130">
        <v>7.5</v>
      </c>
      <c r="S3130">
        <v>1.6</v>
      </c>
      <c r="T3130">
        <v>27</v>
      </c>
    </row>
    <row r="3131" spans="1:20" hidden="1" x14ac:dyDescent="0.3">
      <c r="A3131" t="s">
        <v>12047</v>
      </c>
      <c r="B3131" t="s">
        <v>12048</v>
      </c>
      <c r="C3131" s="1" t="str">
        <f t="shared" si="521"/>
        <v>21:0699</v>
      </c>
      <c r="D3131" s="1" t="str">
        <f t="shared" si="518"/>
        <v>21:0211</v>
      </c>
      <c r="E3131" t="s">
        <v>12049</v>
      </c>
      <c r="F3131" t="s">
        <v>12050</v>
      </c>
      <c r="H3131">
        <v>49.1554383</v>
      </c>
      <c r="I3131">
        <v>-93.426184199999994</v>
      </c>
      <c r="J3131" s="1" t="str">
        <f t="shared" si="519"/>
        <v>Fluid (lake)</v>
      </c>
      <c r="K3131" s="1" t="str">
        <f t="shared" si="520"/>
        <v>Untreated Water</v>
      </c>
      <c r="L3131">
        <v>58</v>
      </c>
      <c r="M3131" t="s">
        <v>113</v>
      </c>
      <c r="N3131">
        <v>1091</v>
      </c>
      <c r="O3131">
        <v>30</v>
      </c>
      <c r="P3131">
        <v>6</v>
      </c>
      <c r="Q3131">
        <v>2.5000000000000001E-2</v>
      </c>
      <c r="R3131">
        <v>6.7</v>
      </c>
      <c r="S3131">
        <v>1.5</v>
      </c>
      <c r="T3131">
        <v>25</v>
      </c>
    </row>
    <row r="3132" spans="1:20" hidden="1" x14ac:dyDescent="0.3">
      <c r="A3132" t="s">
        <v>12051</v>
      </c>
      <c r="B3132" t="s">
        <v>12052</v>
      </c>
      <c r="C3132" s="1" t="str">
        <f t="shared" si="521"/>
        <v>21:0699</v>
      </c>
      <c r="D3132" s="1" t="str">
        <f t="shared" si="518"/>
        <v>21:0211</v>
      </c>
      <c r="E3132" t="s">
        <v>12053</v>
      </c>
      <c r="F3132" t="s">
        <v>12054</v>
      </c>
      <c r="H3132">
        <v>49.159852600000001</v>
      </c>
      <c r="I3132">
        <v>-93.391246199999998</v>
      </c>
      <c r="J3132" s="1" t="str">
        <f t="shared" si="519"/>
        <v>Fluid (lake)</v>
      </c>
      <c r="K3132" s="1" t="str">
        <f t="shared" si="520"/>
        <v>Untreated Water</v>
      </c>
      <c r="L3132">
        <v>59</v>
      </c>
      <c r="M3132" t="s">
        <v>33</v>
      </c>
      <c r="N3132">
        <v>1092</v>
      </c>
      <c r="O3132">
        <v>40</v>
      </c>
      <c r="P3132">
        <v>5.9</v>
      </c>
      <c r="Q3132">
        <v>2.5000000000000001E-2</v>
      </c>
      <c r="R3132">
        <v>6.3</v>
      </c>
      <c r="S3132">
        <v>1.3</v>
      </c>
      <c r="T3132">
        <v>19</v>
      </c>
    </row>
    <row r="3133" spans="1:20" hidden="1" x14ac:dyDescent="0.3">
      <c r="A3133" t="s">
        <v>12055</v>
      </c>
      <c r="B3133" t="s">
        <v>12056</v>
      </c>
      <c r="C3133" s="1" t="str">
        <f t="shared" si="521"/>
        <v>21:0699</v>
      </c>
      <c r="D3133" s="1" t="str">
        <f t="shared" si="518"/>
        <v>21:0211</v>
      </c>
      <c r="E3133" t="s">
        <v>12057</v>
      </c>
      <c r="F3133" t="s">
        <v>12058</v>
      </c>
      <c r="H3133">
        <v>49.178425500000003</v>
      </c>
      <c r="I3133">
        <v>-93.370691899999997</v>
      </c>
      <c r="J3133" s="1" t="str">
        <f t="shared" si="519"/>
        <v>Fluid (lake)</v>
      </c>
      <c r="K3133" s="1" t="str">
        <f t="shared" si="520"/>
        <v>Untreated Water</v>
      </c>
      <c r="L3133">
        <v>59</v>
      </c>
      <c r="M3133" t="s">
        <v>38</v>
      </c>
      <c r="N3133">
        <v>1093</v>
      </c>
      <c r="O3133">
        <v>40</v>
      </c>
      <c r="P3133">
        <v>5.9</v>
      </c>
      <c r="Q3133">
        <v>2.5000000000000001E-2</v>
      </c>
      <c r="R3133">
        <v>5.7</v>
      </c>
      <c r="S3133">
        <v>1.2</v>
      </c>
      <c r="T3133">
        <v>19</v>
      </c>
    </row>
    <row r="3134" spans="1:20" hidden="1" x14ac:dyDescent="0.3">
      <c r="A3134" t="s">
        <v>12059</v>
      </c>
      <c r="B3134" t="s">
        <v>12060</v>
      </c>
      <c r="C3134" s="1" t="str">
        <f t="shared" si="521"/>
        <v>21:0699</v>
      </c>
      <c r="D3134" s="1" t="str">
        <f t="shared" si="518"/>
        <v>21:0211</v>
      </c>
      <c r="E3134" t="s">
        <v>12061</v>
      </c>
      <c r="F3134" t="s">
        <v>12062</v>
      </c>
      <c r="H3134">
        <v>49.165214300000002</v>
      </c>
      <c r="I3134">
        <v>-93.304388399999993</v>
      </c>
      <c r="J3134" s="1" t="str">
        <f t="shared" si="519"/>
        <v>Fluid (lake)</v>
      </c>
      <c r="K3134" s="1" t="str">
        <f t="shared" si="520"/>
        <v>Untreated Water</v>
      </c>
      <c r="L3134">
        <v>59</v>
      </c>
      <c r="M3134" t="s">
        <v>43</v>
      </c>
      <c r="N3134">
        <v>1094</v>
      </c>
      <c r="O3134">
        <v>40</v>
      </c>
      <c r="P3134">
        <v>6</v>
      </c>
      <c r="Q3134">
        <v>2.5000000000000001E-2</v>
      </c>
      <c r="R3134">
        <v>6.7</v>
      </c>
      <c r="S3134">
        <v>1.2</v>
      </c>
      <c r="T3134">
        <v>22</v>
      </c>
    </row>
    <row r="3135" spans="1:20" hidden="1" x14ac:dyDescent="0.3">
      <c r="A3135" t="s">
        <v>12063</v>
      </c>
      <c r="B3135" t="s">
        <v>12064</v>
      </c>
      <c r="C3135" s="1" t="str">
        <f t="shared" si="521"/>
        <v>21:0699</v>
      </c>
      <c r="D3135" s="1" t="str">
        <f t="shared" si="518"/>
        <v>21:0211</v>
      </c>
      <c r="E3135" t="s">
        <v>12065</v>
      </c>
      <c r="F3135" t="s">
        <v>12066</v>
      </c>
      <c r="H3135">
        <v>49.162271500000003</v>
      </c>
      <c r="I3135">
        <v>-93.252493999999999</v>
      </c>
      <c r="J3135" s="1" t="str">
        <f t="shared" si="519"/>
        <v>Fluid (lake)</v>
      </c>
      <c r="K3135" s="1" t="str">
        <f t="shared" si="520"/>
        <v>Untreated Water</v>
      </c>
      <c r="L3135">
        <v>59</v>
      </c>
      <c r="M3135" t="s">
        <v>53</v>
      </c>
      <c r="N3135">
        <v>1095</v>
      </c>
      <c r="O3135">
        <v>50</v>
      </c>
      <c r="P3135">
        <v>6</v>
      </c>
      <c r="Q3135">
        <v>2.5000000000000001E-2</v>
      </c>
      <c r="R3135">
        <v>6.3</v>
      </c>
      <c r="S3135">
        <v>1.1000000000000001</v>
      </c>
      <c r="T3135">
        <v>20</v>
      </c>
    </row>
    <row r="3136" spans="1:20" hidden="1" x14ac:dyDescent="0.3">
      <c r="A3136" t="s">
        <v>12067</v>
      </c>
      <c r="B3136" t="s">
        <v>12068</v>
      </c>
      <c r="C3136" s="1" t="str">
        <f t="shared" si="521"/>
        <v>21:0699</v>
      </c>
      <c r="D3136" s="1" t="str">
        <f t="shared" si="518"/>
        <v>21:0211</v>
      </c>
      <c r="E3136" t="s">
        <v>12069</v>
      </c>
      <c r="F3136" t="s">
        <v>12070</v>
      </c>
      <c r="H3136">
        <v>49.165218600000003</v>
      </c>
      <c r="I3136">
        <v>-93.196952199999998</v>
      </c>
      <c r="J3136" s="1" t="str">
        <f t="shared" si="519"/>
        <v>Fluid (lake)</v>
      </c>
      <c r="K3136" s="1" t="str">
        <f t="shared" si="520"/>
        <v>Untreated Water</v>
      </c>
      <c r="L3136">
        <v>59</v>
      </c>
      <c r="M3136" t="s">
        <v>24</v>
      </c>
      <c r="N3136">
        <v>1096</v>
      </c>
      <c r="O3136">
        <v>30</v>
      </c>
      <c r="P3136">
        <v>6</v>
      </c>
      <c r="Q3136">
        <v>2.5000000000000001E-2</v>
      </c>
      <c r="R3136">
        <v>8.1999999999999993</v>
      </c>
      <c r="S3136">
        <v>1.4</v>
      </c>
      <c r="T3136">
        <v>28</v>
      </c>
    </row>
    <row r="3137" spans="1:20" hidden="1" x14ac:dyDescent="0.3">
      <c r="A3137" t="s">
        <v>12071</v>
      </c>
      <c r="B3137" t="s">
        <v>12072</v>
      </c>
      <c r="C3137" s="1" t="str">
        <f t="shared" si="521"/>
        <v>21:0699</v>
      </c>
      <c r="D3137" s="1" t="str">
        <f>HYPERLINK("https://geochem.nrcan.gc.ca/cdogs/content/svy/svy_e.htm", "")</f>
        <v/>
      </c>
      <c r="G3137" s="1" t="str">
        <f>HYPERLINK("https://geochem.nrcan.gc.ca/cdogs/content/cr_/cr_00082_e.htm", "82")</f>
        <v>82</v>
      </c>
      <c r="J3137" t="s">
        <v>46</v>
      </c>
      <c r="K3137" t="s">
        <v>47</v>
      </c>
      <c r="L3137">
        <v>59</v>
      </c>
      <c r="M3137" t="s">
        <v>48</v>
      </c>
      <c r="N3137">
        <v>1097</v>
      </c>
      <c r="O3137">
        <v>110</v>
      </c>
      <c r="P3137">
        <v>6.3</v>
      </c>
      <c r="Q3137">
        <v>0.4</v>
      </c>
      <c r="R3137">
        <v>17</v>
      </c>
      <c r="S3137">
        <v>2.4</v>
      </c>
      <c r="T3137">
        <v>40</v>
      </c>
    </row>
    <row r="3138" spans="1:20" hidden="1" x14ac:dyDescent="0.3">
      <c r="A3138" t="s">
        <v>12073</v>
      </c>
      <c r="B3138" t="s">
        <v>12074</v>
      </c>
      <c r="C3138" s="1" t="str">
        <f t="shared" si="521"/>
        <v>21:0699</v>
      </c>
      <c r="D3138" s="1" t="str">
        <f t="shared" ref="D3138:D3155" si="522">HYPERLINK("https://geochem.nrcan.gc.ca/cdogs/content/svy/svy210211_e.htm", "21:0211")</f>
        <v>21:0211</v>
      </c>
      <c r="E3138" t="s">
        <v>12069</v>
      </c>
      <c r="F3138" t="s">
        <v>12075</v>
      </c>
      <c r="H3138">
        <v>49.165218600000003</v>
      </c>
      <c r="I3138">
        <v>-93.196952199999998</v>
      </c>
      <c r="J3138" s="1" t="str">
        <f t="shared" ref="J3138:J3155" si="523">HYPERLINK("https://geochem.nrcan.gc.ca/cdogs/content/kwd/kwd020016_e.htm", "Fluid (lake)")</f>
        <v>Fluid (lake)</v>
      </c>
      <c r="K3138" s="1" t="str">
        <f t="shared" ref="K3138:K3155" si="524">HYPERLINK("https://geochem.nrcan.gc.ca/cdogs/content/kwd/kwd080007_e.htm", "Untreated Water")</f>
        <v>Untreated Water</v>
      </c>
      <c r="L3138">
        <v>59</v>
      </c>
      <c r="M3138" t="s">
        <v>28</v>
      </c>
      <c r="N3138">
        <v>1098</v>
      </c>
      <c r="O3138">
        <v>40</v>
      </c>
      <c r="P3138">
        <v>6.1</v>
      </c>
      <c r="Q3138">
        <v>2.5000000000000001E-2</v>
      </c>
      <c r="R3138">
        <v>8.3000000000000007</v>
      </c>
      <c r="S3138">
        <v>1.4</v>
      </c>
      <c r="T3138">
        <v>29</v>
      </c>
    </row>
    <row r="3139" spans="1:20" hidden="1" x14ac:dyDescent="0.3">
      <c r="A3139" t="s">
        <v>12076</v>
      </c>
      <c r="B3139" t="s">
        <v>12077</v>
      </c>
      <c r="C3139" s="1" t="str">
        <f t="shared" si="521"/>
        <v>21:0699</v>
      </c>
      <c r="D3139" s="1" t="str">
        <f t="shared" si="522"/>
        <v>21:0211</v>
      </c>
      <c r="E3139" t="s">
        <v>12078</v>
      </c>
      <c r="F3139" t="s">
        <v>12079</v>
      </c>
      <c r="H3139">
        <v>49.158499999999997</v>
      </c>
      <c r="I3139">
        <v>-93.146492800000004</v>
      </c>
      <c r="J3139" s="1" t="str">
        <f t="shared" si="523"/>
        <v>Fluid (lake)</v>
      </c>
      <c r="K3139" s="1" t="str">
        <f t="shared" si="524"/>
        <v>Untreated Water</v>
      </c>
      <c r="L3139">
        <v>59</v>
      </c>
      <c r="M3139" t="s">
        <v>58</v>
      </c>
      <c r="N3139">
        <v>1099</v>
      </c>
      <c r="O3139">
        <v>30</v>
      </c>
      <c r="P3139">
        <v>6.2</v>
      </c>
      <c r="Q3139">
        <v>2.5000000000000001E-2</v>
      </c>
      <c r="R3139">
        <v>14.5</v>
      </c>
      <c r="S3139">
        <v>1.5</v>
      </c>
      <c r="T3139">
        <v>42</v>
      </c>
    </row>
    <row r="3140" spans="1:20" hidden="1" x14ac:dyDescent="0.3">
      <c r="A3140" t="s">
        <v>12080</v>
      </c>
      <c r="B3140" t="s">
        <v>12081</v>
      </c>
      <c r="C3140" s="1" t="str">
        <f t="shared" si="521"/>
        <v>21:0699</v>
      </c>
      <c r="D3140" s="1" t="str">
        <f t="shared" si="522"/>
        <v>21:0211</v>
      </c>
      <c r="E3140" t="s">
        <v>12082</v>
      </c>
      <c r="F3140" t="s">
        <v>12083</v>
      </c>
      <c r="H3140">
        <v>49.162809299999999</v>
      </c>
      <c r="I3140">
        <v>-93.094189799999995</v>
      </c>
      <c r="J3140" s="1" t="str">
        <f t="shared" si="523"/>
        <v>Fluid (lake)</v>
      </c>
      <c r="K3140" s="1" t="str">
        <f t="shared" si="524"/>
        <v>Untreated Water</v>
      </c>
      <c r="L3140">
        <v>59</v>
      </c>
      <c r="M3140" t="s">
        <v>63</v>
      </c>
      <c r="N3140">
        <v>1100</v>
      </c>
      <c r="O3140">
        <v>30</v>
      </c>
      <c r="P3140">
        <v>6.3</v>
      </c>
      <c r="Q3140">
        <v>2.5000000000000001E-2</v>
      </c>
      <c r="R3140">
        <v>21.5</v>
      </c>
      <c r="S3140">
        <v>1.3</v>
      </c>
      <c r="T3140">
        <v>62</v>
      </c>
    </row>
    <row r="3141" spans="1:20" hidden="1" x14ac:dyDescent="0.3">
      <c r="A3141" t="s">
        <v>12084</v>
      </c>
      <c r="B3141" t="s">
        <v>12085</v>
      </c>
      <c r="C3141" s="1" t="str">
        <f t="shared" si="521"/>
        <v>21:0699</v>
      </c>
      <c r="D3141" s="1" t="str">
        <f t="shared" si="522"/>
        <v>21:0211</v>
      </c>
      <c r="E3141" t="s">
        <v>12086</v>
      </c>
      <c r="F3141" t="s">
        <v>12087</v>
      </c>
      <c r="H3141">
        <v>49.167372800000003</v>
      </c>
      <c r="I3141">
        <v>-93.054088699999994</v>
      </c>
      <c r="J3141" s="1" t="str">
        <f t="shared" si="523"/>
        <v>Fluid (lake)</v>
      </c>
      <c r="K3141" s="1" t="str">
        <f t="shared" si="524"/>
        <v>Untreated Water</v>
      </c>
      <c r="L3141">
        <v>59</v>
      </c>
      <c r="M3141" t="s">
        <v>68</v>
      </c>
      <c r="N3141">
        <v>1101</v>
      </c>
      <c r="O3141">
        <v>30</v>
      </c>
      <c r="P3141">
        <v>6.3</v>
      </c>
      <c r="Q3141">
        <v>2.5000000000000001E-2</v>
      </c>
      <c r="R3141">
        <v>17.5</v>
      </c>
      <c r="S3141">
        <v>1.2</v>
      </c>
      <c r="T3141">
        <v>50</v>
      </c>
    </row>
    <row r="3142" spans="1:20" hidden="1" x14ac:dyDescent="0.3">
      <c r="A3142" t="s">
        <v>12088</v>
      </c>
      <c r="B3142" t="s">
        <v>12089</v>
      </c>
      <c r="C3142" s="1" t="str">
        <f t="shared" si="521"/>
        <v>21:0699</v>
      </c>
      <c r="D3142" s="1" t="str">
        <f t="shared" si="522"/>
        <v>21:0211</v>
      </c>
      <c r="E3142" t="s">
        <v>12090</v>
      </c>
      <c r="F3142" t="s">
        <v>12091</v>
      </c>
      <c r="H3142">
        <v>49.172843399999998</v>
      </c>
      <c r="I3142">
        <v>-92.991238499999994</v>
      </c>
      <c r="J3142" s="1" t="str">
        <f t="shared" si="523"/>
        <v>Fluid (lake)</v>
      </c>
      <c r="K3142" s="1" t="str">
        <f t="shared" si="524"/>
        <v>Untreated Water</v>
      </c>
      <c r="L3142">
        <v>59</v>
      </c>
      <c r="M3142" t="s">
        <v>73</v>
      </c>
      <c r="N3142">
        <v>1102</v>
      </c>
      <c r="O3142">
        <v>30</v>
      </c>
      <c r="P3142">
        <v>5.9</v>
      </c>
      <c r="Q3142">
        <v>2.5000000000000001E-2</v>
      </c>
      <c r="R3142">
        <v>4.5999999999999996</v>
      </c>
      <c r="S3142">
        <v>1.2</v>
      </c>
      <c r="T3142">
        <v>14</v>
      </c>
    </row>
    <row r="3143" spans="1:20" hidden="1" x14ac:dyDescent="0.3">
      <c r="A3143" t="s">
        <v>12092</v>
      </c>
      <c r="B3143" t="s">
        <v>12093</v>
      </c>
      <c r="C3143" s="1" t="str">
        <f t="shared" si="521"/>
        <v>21:0699</v>
      </c>
      <c r="D3143" s="1" t="str">
        <f t="shared" si="522"/>
        <v>21:0211</v>
      </c>
      <c r="E3143" t="s">
        <v>12094</v>
      </c>
      <c r="F3143" t="s">
        <v>12095</v>
      </c>
      <c r="H3143">
        <v>49.191820499999999</v>
      </c>
      <c r="I3143">
        <v>-92.993190100000007</v>
      </c>
      <c r="J3143" s="1" t="str">
        <f t="shared" si="523"/>
        <v>Fluid (lake)</v>
      </c>
      <c r="K3143" s="1" t="str">
        <f t="shared" si="524"/>
        <v>Untreated Water</v>
      </c>
      <c r="L3143">
        <v>59</v>
      </c>
      <c r="M3143" t="s">
        <v>78</v>
      </c>
      <c r="N3143">
        <v>1103</v>
      </c>
      <c r="O3143">
        <v>40</v>
      </c>
      <c r="P3143">
        <v>5.8</v>
      </c>
      <c r="Q3143">
        <v>2.5000000000000001E-2</v>
      </c>
      <c r="R3143">
        <v>3.7</v>
      </c>
      <c r="S3143">
        <v>1.4</v>
      </c>
      <c r="T3143">
        <v>13</v>
      </c>
    </row>
    <row r="3144" spans="1:20" hidden="1" x14ac:dyDescent="0.3">
      <c r="A3144" t="s">
        <v>12096</v>
      </c>
      <c r="B3144" t="s">
        <v>12097</v>
      </c>
      <c r="C3144" s="1" t="str">
        <f t="shared" si="521"/>
        <v>21:0699</v>
      </c>
      <c r="D3144" s="1" t="str">
        <f t="shared" si="522"/>
        <v>21:0211</v>
      </c>
      <c r="E3144" t="s">
        <v>12098</v>
      </c>
      <c r="F3144" t="s">
        <v>12099</v>
      </c>
      <c r="H3144">
        <v>49.213834200000001</v>
      </c>
      <c r="I3144">
        <v>-92.958555399999995</v>
      </c>
      <c r="J3144" s="1" t="str">
        <f t="shared" si="523"/>
        <v>Fluid (lake)</v>
      </c>
      <c r="K3144" s="1" t="str">
        <f t="shared" si="524"/>
        <v>Untreated Water</v>
      </c>
      <c r="L3144">
        <v>59</v>
      </c>
      <c r="M3144" t="s">
        <v>83</v>
      </c>
      <c r="N3144">
        <v>1104</v>
      </c>
      <c r="O3144">
        <v>40</v>
      </c>
      <c r="P3144">
        <v>5.8</v>
      </c>
      <c r="Q3144">
        <v>2.5000000000000001E-2</v>
      </c>
      <c r="R3144">
        <v>4.8</v>
      </c>
      <c r="S3144">
        <v>1.4</v>
      </c>
      <c r="T3144">
        <v>16</v>
      </c>
    </row>
    <row r="3145" spans="1:20" hidden="1" x14ac:dyDescent="0.3">
      <c r="A3145" t="s">
        <v>12100</v>
      </c>
      <c r="B3145" t="s">
        <v>12101</v>
      </c>
      <c r="C3145" s="1" t="str">
        <f t="shared" si="521"/>
        <v>21:0699</v>
      </c>
      <c r="D3145" s="1" t="str">
        <f t="shared" si="522"/>
        <v>21:0211</v>
      </c>
      <c r="E3145" t="s">
        <v>12102</v>
      </c>
      <c r="F3145" t="s">
        <v>12103</v>
      </c>
      <c r="H3145">
        <v>49.211680700000002</v>
      </c>
      <c r="I3145">
        <v>-92.916327300000006</v>
      </c>
      <c r="J3145" s="1" t="str">
        <f t="shared" si="523"/>
        <v>Fluid (lake)</v>
      </c>
      <c r="K3145" s="1" t="str">
        <f t="shared" si="524"/>
        <v>Untreated Water</v>
      </c>
      <c r="L3145">
        <v>59</v>
      </c>
      <c r="M3145" t="s">
        <v>88</v>
      </c>
      <c r="N3145">
        <v>1105</v>
      </c>
      <c r="O3145">
        <v>40</v>
      </c>
      <c r="P3145">
        <v>5.8</v>
      </c>
      <c r="Q3145">
        <v>2.5000000000000001E-2</v>
      </c>
      <c r="R3145">
        <v>3.5</v>
      </c>
      <c r="S3145">
        <v>1.2</v>
      </c>
      <c r="T3145">
        <v>11</v>
      </c>
    </row>
    <row r="3146" spans="1:20" hidden="1" x14ac:dyDescent="0.3">
      <c r="A3146" t="s">
        <v>12104</v>
      </c>
      <c r="B3146" t="s">
        <v>12105</v>
      </c>
      <c r="C3146" s="1" t="str">
        <f t="shared" si="521"/>
        <v>21:0699</v>
      </c>
      <c r="D3146" s="1" t="str">
        <f t="shared" si="522"/>
        <v>21:0211</v>
      </c>
      <c r="E3146" t="s">
        <v>12106</v>
      </c>
      <c r="F3146" t="s">
        <v>12107</v>
      </c>
      <c r="H3146">
        <v>49.213509500000001</v>
      </c>
      <c r="I3146">
        <v>-92.858959100000007</v>
      </c>
      <c r="J3146" s="1" t="str">
        <f t="shared" si="523"/>
        <v>Fluid (lake)</v>
      </c>
      <c r="K3146" s="1" t="str">
        <f t="shared" si="524"/>
        <v>Untreated Water</v>
      </c>
      <c r="L3146">
        <v>59</v>
      </c>
      <c r="M3146" t="s">
        <v>93</v>
      </c>
      <c r="N3146">
        <v>1106</v>
      </c>
      <c r="O3146">
        <v>40</v>
      </c>
      <c r="P3146">
        <v>5.8</v>
      </c>
      <c r="Q3146">
        <v>2.5000000000000001E-2</v>
      </c>
      <c r="R3146">
        <v>4.3</v>
      </c>
      <c r="S3146">
        <v>1.3</v>
      </c>
      <c r="T3146">
        <v>12</v>
      </c>
    </row>
    <row r="3147" spans="1:20" hidden="1" x14ac:dyDescent="0.3">
      <c r="A3147" t="s">
        <v>12108</v>
      </c>
      <c r="B3147" t="s">
        <v>12109</v>
      </c>
      <c r="C3147" s="1" t="str">
        <f t="shared" si="521"/>
        <v>21:0699</v>
      </c>
      <c r="D3147" s="1" t="str">
        <f t="shared" si="522"/>
        <v>21:0211</v>
      </c>
      <c r="E3147" t="s">
        <v>12110</v>
      </c>
      <c r="F3147" t="s">
        <v>12111</v>
      </c>
      <c r="H3147">
        <v>49.180700299999998</v>
      </c>
      <c r="I3147">
        <v>-92.889977000000002</v>
      </c>
      <c r="J3147" s="1" t="str">
        <f t="shared" si="523"/>
        <v>Fluid (lake)</v>
      </c>
      <c r="K3147" s="1" t="str">
        <f t="shared" si="524"/>
        <v>Untreated Water</v>
      </c>
      <c r="L3147">
        <v>59</v>
      </c>
      <c r="M3147" t="s">
        <v>98</v>
      </c>
      <c r="N3147">
        <v>1107</v>
      </c>
      <c r="O3147">
        <v>40</v>
      </c>
      <c r="P3147">
        <v>5.7</v>
      </c>
      <c r="Q3147">
        <v>2.5000000000000001E-2</v>
      </c>
      <c r="R3147">
        <v>4.3</v>
      </c>
      <c r="S3147">
        <v>1.9</v>
      </c>
      <c r="T3147">
        <v>7</v>
      </c>
    </row>
    <row r="3148" spans="1:20" hidden="1" x14ac:dyDescent="0.3">
      <c r="A3148" t="s">
        <v>12112</v>
      </c>
      <c r="B3148" t="s">
        <v>12113</v>
      </c>
      <c r="C3148" s="1" t="str">
        <f t="shared" si="521"/>
        <v>21:0699</v>
      </c>
      <c r="D3148" s="1" t="str">
        <f t="shared" si="522"/>
        <v>21:0211</v>
      </c>
      <c r="E3148" t="s">
        <v>12114</v>
      </c>
      <c r="F3148" t="s">
        <v>12115</v>
      </c>
      <c r="H3148">
        <v>49.194716399999997</v>
      </c>
      <c r="I3148">
        <v>-92.807281399999994</v>
      </c>
      <c r="J3148" s="1" t="str">
        <f t="shared" si="523"/>
        <v>Fluid (lake)</v>
      </c>
      <c r="K3148" s="1" t="str">
        <f t="shared" si="524"/>
        <v>Untreated Water</v>
      </c>
      <c r="L3148">
        <v>59</v>
      </c>
      <c r="M3148" t="s">
        <v>103</v>
      </c>
      <c r="N3148">
        <v>1108</v>
      </c>
      <c r="O3148">
        <v>60</v>
      </c>
      <c r="P3148">
        <v>5.8</v>
      </c>
      <c r="Q3148">
        <v>2.5000000000000001E-2</v>
      </c>
      <c r="R3148">
        <v>4</v>
      </c>
      <c r="S3148">
        <v>1.3</v>
      </c>
      <c r="T3148">
        <v>10</v>
      </c>
    </row>
    <row r="3149" spans="1:20" hidden="1" x14ac:dyDescent="0.3">
      <c r="A3149" t="s">
        <v>12116</v>
      </c>
      <c r="B3149" t="s">
        <v>12117</v>
      </c>
      <c r="C3149" s="1" t="str">
        <f t="shared" si="521"/>
        <v>21:0699</v>
      </c>
      <c r="D3149" s="1" t="str">
        <f t="shared" si="522"/>
        <v>21:0211</v>
      </c>
      <c r="E3149" t="s">
        <v>12118</v>
      </c>
      <c r="F3149" t="s">
        <v>12119</v>
      </c>
      <c r="H3149">
        <v>49.207339300000001</v>
      </c>
      <c r="I3149">
        <v>-92.750340600000001</v>
      </c>
      <c r="J3149" s="1" t="str">
        <f t="shared" si="523"/>
        <v>Fluid (lake)</v>
      </c>
      <c r="K3149" s="1" t="str">
        <f t="shared" si="524"/>
        <v>Untreated Water</v>
      </c>
      <c r="L3149">
        <v>59</v>
      </c>
      <c r="M3149" t="s">
        <v>108</v>
      </c>
      <c r="N3149">
        <v>1109</v>
      </c>
      <c r="O3149">
        <v>40</v>
      </c>
      <c r="P3149">
        <v>5.7</v>
      </c>
      <c r="Q3149">
        <v>2.5000000000000001E-2</v>
      </c>
      <c r="R3149">
        <v>3.3</v>
      </c>
      <c r="S3149">
        <v>1.1000000000000001</v>
      </c>
      <c r="T3149">
        <v>8</v>
      </c>
    </row>
    <row r="3150" spans="1:20" hidden="1" x14ac:dyDescent="0.3">
      <c r="A3150" t="s">
        <v>12120</v>
      </c>
      <c r="B3150" t="s">
        <v>12121</v>
      </c>
      <c r="C3150" s="1" t="str">
        <f t="shared" si="521"/>
        <v>21:0699</v>
      </c>
      <c r="D3150" s="1" t="str">
        <f t="shared" si="522"/>
        <v>21:0211</v>
      </c>
      <c r="E3150" t="s">
        <v>12122</v>
      </c>
      <c r="F3150" t="s">
        <v>12123</v>
      </c>
      <c r="H3150">
        <v>49.225107800000004</v>
      </c>
      <c r="I3150">
        <v>-92.705176499999993</v>
      </c>
      <c r="J3150" s="1" t="str">
        <f t="shared" si="523"/>
        <v>Fluid (lake)</v>
      </c>
      <c r="K3150" s="1" t="str">
        <f t="shared" si="524"/>
        <v>Untreated Water</v>
      </c>
      <c r="L3150">
        <v>59</v>
      </c>
      <c r="M3150" t="s">
        <v>113</v>
      </c>
      <c r="N3150">
        <v>1110</v>
      </c>
      <c r="O3150">
        <v>40</v>
      </c>
      <c r="P3150">
        <v>5.7</v>
      </c>
      <c r="Q3150">
        <v>2.5000000000000001E-2</v>
      </c>
      <c r="R3150">
        <v>3</v>
      </c>
      <c r="S3150">
        <v>1.1000000000000001</v>
      </c>
      <c r="T3150">
        <v>8</v>
      </c>
    </row>
    <row r="3151" spans="1:20" hidden="1" x14ac:dyDescent="0.3">
      <c r="A3151" t="s">
        <v>12124</v>
      </c>
      <c r="B3151" t="s">
        <v>12125</v>
      </c>
      <c r="C3151" s="1" t="str">
        <f t="shared" si="521"/>
        <v>21:0699</v>
      </c>
      <c r="D3151" s="1" t="str">
        <f t="shared" si="522"/>
        <v>21:0211</v>
      </c>
      <c r="E3151" t="s">
        <v>12126</v>
      </c>
      <c r="F3151" t="s">
        <v>12127</v>
      </c>
      <c r="H3151">
        <v>49.235859400000002</v>
      </c>
      <c r="I3151">
        <v>-92.769538900000001</v>
      </c>
      <c r="J3151" s="1" t="str">
        <f t="shared" si="523"/>
        <v>Fluid (lake)</v>
      </c>
      <c r="K3151" s="1" t="str">
        <f t="shared" si="524"/>
        <v>Untreated Water</v>
      </c>
      <c r="L3151">
        <v>60</v>
      </c>
      <c r="M3151" t="s">
        <v>33</v>
      </c>
      <c r="N3151">
        <v>1111</v>
      </c>
      <c r="O3151">
        <v>40</v>
      </c>
      <c r="P3151">
        <v>5.7</v>
      </c>
      <c r="Q3151">
        <v>2.5000000000000001E-2</v>
      </c>
      <c r="R3151">
        <v>4.5</v>
      </c>
      <c r="S3151">
        <v>0.9</v>
      </c>
      <c r="T3151">
        <v>10</v>
      </c>
    </row>
    <row r="3152" spans="1:20" hidden="1" x14ac:dyDescent="0.3">
      <c r="A3152" t="s">
        <v>12128</v>
      </c>
      <c r="B3152" t="s">
        <v>12129</v>
      </c>
      <c r="C3152" s="1" t="str">
        <f t="shared" si="521"/>
        <v>21:0699</v>
      </c>
      <c r="D3152" s="1" t="str">
        <f t="shared" si="522"/>
        <v>21:0211</v>
      </c>
      <c r="E3152" t="s">
        <v>12130</v>
      </c>
      <c r="F3152" t="s">
        <v>12131</v>
      </c>
      <c r="H3152">
        <v>49.229386900000002</v>
      </c>
      <c r="I3152">
        <v>-92.812243600000002</v>
      </c>
      <c r="J3152" s="1" t="str">
        <f t="shared" si="523"/>
        <v>Fluid (lake)</v>
      </c>
      <c r="K3152" s="1" t="str">
        <f t="shared" si="524"/>
        <v>Untreated Water</v>
      </c>
      <c r="L3152">
        <v>60</v>
      </c>
      <c r="M3152" t="s">
        <v>38</v>
      </c>
      <c r="N3152">
        <v>1112</v>
      </c>
      <c r="O3152">
        <v>30</v>
      </c>
      <c r="P3152">
        <v>6.2</v>
      </c>
      <c r="Q3152">
        <v>2.5000000000000001E-2</v>
      </c>
      <c r="R3152">
        <v>15</v>
      </c>
      <c r="S3152">
        <v>1</v>
      </c>
      <c r="T3152">
        <v>39</v>
      </c>
    </row>
    <row r="3153" spans="1:20" hidden="1" x14ac:dyDescent="0.3">
      <c r="A3153" t="s">
        <v>12132</v>
      </c>
      <c r="B3153" t="s">
        <v>12133</v>
      </c>
      <c r="C3153" s="1" t="str">
        <f t="shared" si="521"/>
        <v>21:0699</v>
      </c>
      <c r="D3153" s="1" t="str">
        <f t="shared" si="522"/>
        <v>21:0211</v>
      </c>
      <c r="E3153" t="s">
        <v>12134</v>
      </c>
      <c r="F3153" t="s">
        <v>12135</v>
      </c>
      <c r="H3153">
        <v>49.229013299999998</v>
      </c>
      <c r="I3153">
        <v>-92.853325999999996</v>
      </c>
      <c r="J3153" s="1" t="str">
        <f t="shared" si="523"/>
        <v>Fluid (lake)</v>
      </c>
      <c r="K3153" s="1" t="str">
        <f t="shared" si="524"/>
        <v>Untreated Water</v>
      </c>
      <c r="L3153">
        <v>60</v>
      </c>
      <c r="M3153" t="s">
        <v>43</v>
      </c>
      <c r="N3153">
        <v>1113</v>
      </c>
      <c r="O3153">
        <v>30</v>
      </c>
      <c r="P3153">
        <v>6</v>
      </c>
      <c r="Q3153">
        <v>2.5000000000000001E-2</v>
      </c>
      <c r="R3153">
        <v>7.7</v>
      </c>
      <c r="S3153">
        <v>1.2</v>
      </c>
      <c r="T3153">
        <v>25</v>
      </c>
    </row>
    <row r="3154" spans="1:20" hidden="1" x14ac:dyDescent="0.3">
      <c r="A3154" t="s">
        <v>12136</v>
      </c>
      <c r="B3154" t="s">
        <v>12137</v>
      </c>
      <c r="C3154" s="1" t="str">
        <f t="shared" si="521"/>
        <v>21:0699</v>
      </c>
      <c r="D3154" s="1" t="str">
        <f t="shared" si="522"/>
        <v>21:0211</v>
      </c>
      <c r="E3154" t="s">
        <v>12138</v>
      </c>
      <c r="F3154" t="s">
        <v>12139</v>
      </c>
      <c r="H3154">
        <v>49.230725200000002</v>
      </c>
      <c r="I3154">
        <v>-92.899320500000002</v>
      </c>
      <c r="J3154" s="1" t="str">
        <f t="shared" si="523"/>
        <v>Fluid (lake)</v>
      </c>
      <c r="K3154" s="1" t="str">
        <f t="shared" si="524"/>
        <v>Untreated Water</v>
      </c>
      <c r="L3154">
        <v>60</v>
      </c>
      <c r="M3154" t="s">
        <v>53</v>
      </c>
      <c r="N3154">
        <v>1114</v>
      </c>
      <c r="O3154">
        <v>30</v>
      </c>
      <c r="P3154">
        <v>5.6</v>
      </c>
      <c r="Q3154">
        <v>2.5000000000000001E-2</v>
      </c>
      <c r="R3154">
        <v>6.7</v>
      </c>
      <c r="S3154">
        <v>1.1000000000000001</v>
      </c>
      <c r="T3154">
        <v>19</v>
      </c>
    </row>
    <row r="3155" spans="1:20" hidden="1" x14ac:dyDescent="0.3">
      <c r="A3155" t="s">
        <v>12140</v>
      </c>
      <c r="B3155" t="s">
        <v>12141</v>
      </c>
      <c r="C3155" s="1" t="str">
        <f t="shared" si="521"/>
        <v>21:0699</v>
      </c>
      <c r="D3155" s="1" t="str">
        <f t="shared" si="522"/>
        <v>21:0211</v>
      </c>
      <c r="E3155" t="s">
        <v>12142</v>
      </c>
      <c r="F3155" t="s">
        <v>12143</v>
      </c>
      <c r="H3155">
        <v>49.243325599999999</v>
      </c>
      <c r="I3155">
        <v>-92.948824500000001</v>
      </c>
      <c r="J3155" s="1" t="str">
        <f t="shared" si="523"/>
        <v>Fluid (lake)</v>
      </c>
      <c r="K3155" s="1" t="str">
        <f t="shared" si="524"/>
        <v>Untreated Water</v>
      </c>
      <c r="L3155">
        <v>60</v>
      </c>
      <c r="M3155" t="s">
        <v>58</v>
      </c>
      <c r="N3155">
        <v>1115</v>
      </c>
      <c r="O3155">
        <v>30</v>
      </c>
      <c r="P3155">
        <v>5.9</v>
      </c>
      <c r="Q3155">
        <v>2.5000000000000001E-2</v>
      </c>
      <c r="R3155">
        <v>9</v>
      </c>
      <c r="S3155">
        <v>1.4</v>
      </c>
      <c r="T3155">
        <v>33</v>
      </c>
    </row>
    <row r="3156" spans="1:20" hidden="1" x14ac:dyDescent="0.3">
      <c r="A3156" t="s">
        <v>12144</v>
      </c>
      <c r="B3156" t="s">
        <v>12145</v>
      </c>
      <c r="C3156" s="1" t="str">
        <f t="shared" si="521"/>
        <v>21:0699</v>
      </c>
      <c r="D3156" s="1" t="str">
        <f>HYPERLINK("https://geochem.nrcan.gc.ca/cdogs/content/svy/svy_e.htm", "")</f>
        <v/>
      </c>
      <c r="G3156" s="1" t="str">
        <f>HYPERLINK("https://geochem.nrcan.gc.ca/cdogs/content/cr_/cr_00081_e.htm", "81")</f>
        <v>81</v>
      </c>
      <c r="J3156" t="s">
        <v>46</v>
      </c>
      <c r="K3156" t="s">
        <v>47</v>
      </c>
      <c r="L3156">
        <v>60</v>
      </c>
      <c r="M3156" t="s">
        <v>48</v>
      </c>
      <c r="N3156">
        <v>1116</v>
      </c>
      <c r="O3156">
        <v>50</v>
      </c>
      <c r="P3156">
        <v>7.2</v>
      </c>
      <c r="Q3156">
        <v>0.18</v>
      </c>
      <c r="R3156">
        <v>47.5</v>
      </c>
      <c r="S3156">
        <v>3.6</v>
      </c>
      <c r="T3156">
        <v>134</v>
      </c>
    </row>
    <row r="3157" spans="1:20" hidden="1" x14ac:dyDescent="0.3">
      <c r="A3157" t="s">
        <v>12146</v>
      </c>
      <c r="B3157" t="s">
        <v>12147</v>
      </c>
      <c r="C3157" s="1" t="str">
        <f t="shared" si="521"/>
        <v>21:0699</v>
      </c>
      <c r="D3157" s="1" t="str">
        <f t="shared" ref="D3157:D3179" si="525">HYPERLINK("https://geochem.nrcan.gc.ca/cdogs/content/svy/svy210211_e.htm", "21:0211")</f>
        <v>21:0211</v>
      </c>
      <c r="E3157" t="s">
        <v>12148</v>
      </c>
      <c r="F3157" t="s">
        <v>12149</v>
      </c>
      <c r="H3157">
        <v>49.2395523</v>
      </c>
      <c r="I3157">
        <v>-92.974791600000003</v>
      </c>
      <c r="J3157" s="1" t="str">
        <f t="shared" ref="J3157:J3179" si="526">HYPERLINK("https://geochem.nrcan.gc.ca/cdogs/content/kwd/kwd020016_e.htm", "Fluid (lake)")</f>
        <v>Fluid (lake)</v>
      </c>
      <c r="K3157" s="1" t="str">
        <f t="shared" ref="K3157:K3179" si="527">HYPERLINK("https://geochem.nrcan.gc.ca/cdogs/content/kwd/kwd080007_e.htm", "Untreated Water")</f>
        <v>Untreated Water</v>
      </c>
      <c r="L3157">
        <v>60</v>
      </c>
      <c r="M3157" t="s">
        <v>63</v>
      </c>
      <c r="N3157">
        <v>1117</v>
      </c>
      <c r="O3157">
        <v>40</v>
      </c>
      <c r="P3157">
        <v>6</v>
      </c>
      <c r="Q3157">
        <v>2.5000000000000001E-2</v>
      </c>
      <c r="R3157">
        <v>13.5</v>
      </c>
      <c r="S3157">
        <v>1.5</v>
      </c>
      <c r="T3157">
        <v>32</v>
      </c>
    </row>
    <row r="3158" spans="1:20" hidden="1" x14ac:dyDescent="0.3">
      <c r="A3158" t="s">
        <v>12150</v>
      </c>
      <c r="B3158" t="s">
        <v>12151</v>
      </c>
      <c r="C3158" s="1" t="str">
        <f t="shared" si="521"/>
        <v>21:0699</v>
      </c>
      <c r="D3158" s="1" t="str">
        <f t="shared" si="525"/>
        <v>21:0211</v>
      </c>
      <c r="E3158" t="s">
        <v>12152</v>
      </c>
      <c r="F3158" t="s">
        <v>12153</v>
      </c>
      <c r="H3158">
        <v>49.233061599999999</v>
      </c>
      <c r="I3158">
        <v>-93.004736500000007</v>
      </c>
      <c r="J3158" s="1" t="str">
        <f t="shared" si="526"/>
        <v>Fluid (lake)</v>
      </c>
      <c r="K3158" s="1" t="str">
        <f t="shared" si="527"/>
        <v>Untreated Water</v>
      </c>
      <c r="L3158">
        <v>60</v>
      </c>
      <c r="M3158" t="s">
        <v>24</v>
      </c>
      <c r="N3158">
        <v>1118</v>
      </c>
      <c r="O3158">
        <v>30</v>
      </c>
      <c r="P3158">
        <v>5.9</v>
      </c>
      <c r="Q3158">
        <v>2.5000000000000001E-2</v>
      </c>
      <c r="R3158">
        <v>16.5</v>
      </c>
      <c r="S3158">
        <v>1.3</v>
      </c>
      <c r="T3158">
        <v>41</v>
      </c>
    </row>
    <row r="3159" spans="1:20" hidden="1" x14ac:dyDescent="0.3">
      <c r="A3159" t="s">
        <v>12154</v>
      </c>
      <c r="B3159" t="s">
        <v>12155</v>
      </c>
      <c r="C3159" s="1" t="str">
        <f t="shared" si="521"/>
        <v>21:0699</v>
      </c>
      <c r="D3159" s="1" t="str">
        <f t="shared" si="525"/>
        <v>21:0211</v>
      </c>
      <c r="E3159" t="s">
        <v>12152</v>
      </c>
      <c r="F3159" t="s">
        <v>12156</v>
      </c>
      <c r="H3159">
        <v>49.233061599999999</v>
      </c>
      <c r="I3159">
        <v>-93.004736500000007</v>
      </c>
      <c r="J3159" s="1" t="str">
        <f t="shared" si="526"/>
        <v>Fluid (lake)</v>
      </c>
      <c r="K3159" s="1" t="str">
        <f t="shared" si="527"/>
        <v>Untreated Water</v>
      </c>
      <c r="L3159">
        <v>60</v>
      </c>
      <c r="M3159" t="s">
        <v>28</v>
      </c>
      <c r="N3159">
        <v>1119</v>
      </c>
      <c r="O3159">
        <v>30</v>
      </c>
      <c r="P3159">
        <v>6.1</v>
      </c>
      <c r="Q3159">
        <v>2.5000000000000001E-2</v>
      </c>
      <c r="R3159">
        <v>16.5</v>
      </c>
      <c r="S3159">
        <v>1.2</v>
      </c>
      <c r="T3159">
        <v>41</v>
      </c>
    </row>
    <row r="3160" spans="1:20" hidden="1" x14ac:dyDescent="0.3">
      <c r="A3160" t="s">
        <v>12157</v>
      </c>
      <c r="B3160" t="s">
        <v>12158</v>
      </c>
      <c r="C3160" s="1" t="str">
        <f t="shared" si="521"/>
        <v>21:0699</v>
      </c>
      <c r="D3160" s="1" t="str">
        <f t="shared" si="525"/>
        <v>21:0211</v>
      </c>
      <c r="E3160" t="s">
        <v>12159</v>
      </c>
      <c r="F3160" t="s">
        <v>12160</v>
      </c>
      <c r="H3160">
        <v>49.197566999999999</v>
      </c>
      <c r="I3160">
        <v>-93.0229894</v>
      </c>
      <c r="J3160" s="1" t="str">
        <f t="shared" si="526"/>
        <v>Fluid (lake)</v>
      </c>
      <c r="K3160" s="1" t="str">
        <f t="shared" si="527"/>
        <v>Untreated Water</v>
      </c>
      <c r="L3160">
        <v>60</v>
      </c>
      <c r="M3160" t="s">
        <v>68</v>
      </c>
      <c r="N3160">
        <v>1120</v>
      </c>
      <c r="O3160">
        <v>40</v>
      </c>
      <c r="P3160">
        <v>5.8</v>
      </c>
      <c r="Q3160">
        <v>2.5000000000000001E-2</v>
      </c>
      <c r="R3160">
        <v>4.0999999999999996</v>
      </c>
      <c r="S3160">
        <v>1.4</v>
      </c>
      <c r="T3160">
        <v>14</v>
      </c>
    </row>
    <row r="3161" spans="1:20" hidden="1" x14ac:dyDescent="0.3">
      <c r="A3161" t="s">
        <v>12161</v>
      </c>
      <c r="B3161" t="s">
        <v>12162</v>
      </c>
      <c r="C3161" s="1" t="str">
        <f t="shared" si="521"/>
        <v>21:0699</v>
      </c>
      <c r="D3161" s="1" t="str">
        <f t="shared" si="525"/>
        <v>21:0211</v>
      </c>
      <c r="E3161" t="s">
        <v>12163</v>
      </c>
      <c r="F3161" t="s">
        <v>12164</v>
      </c>
      <c r="H3161">
        <v>49.189909900000004</v>
      </c>
      <c r="I3161">
        <v>-93.054108400000004</v>
      </c>
      <c r="J3161" s="1" t="str">
        <f t="shared" si="526"/>
        <v>Fluid (lake)</v>
      </c>
      <c r="K3161" s="1" t="str">
        <f t="shared" si="527"/>
        <v>Untreated Water</v>
      </c>
      <c r="L3161">
        <v>60</v>
      </c>
      <c r="M3161" t="s">
        <v>73</v>
      </c>
      <c r="N3161">
        <v>1121</v>
      </c>
      <c r="O3161">
        <v>40</v>
      </c>
      <c r="P3161">
        <v>6</v>
      </c>
      <c r="Q3161">
        <v>2.5000000000000001E-2</v>
      </c>
      <c r="R3161">
        <v>12</v>
      </c>
      <c r="S3161">
        <v>1.5</v>
      </c>
      <c r="T3161">
        <v>32</v>
      </c>
    </row>
    <row r="3162" spans="1:20" hidden="1" x14ac:dyDescent="0.3">
      <c r="A3162" t="s">
        <v>12165</v>
      </c>
      <c r="B3162" t="s">
        <v>12166</v>
      </c>
      <c r="C3162" s="1" t="str">
        <f t="shared" si="521"/>
        <v>21:0699</v>
      </c>
      <c r="D3162" s="1" t="str">
        <f t="shared" si="525"/>
        <v>21:0211</v>
      </c>
      <c r="E3162" t="s">
        <v>12167</v>
      </c>
      <c r="F3162" t="s">
        <v>12168</v>
      </c>
      <c r="H3162">
        <v>49.204862400000003</v>
      </c>
      <c r="I3162">
        <v>-93.059704100000005</v>
      </c>
      <c r="J3162" s="1" t="str">
        <f t="shared" si="526"/>
        <v>Fluid (lake)</v>
      </c>
      <c r="K3162" s="1" t="str">
        <f t="shared" si="527"/>
        <v>Untreated Water</v>
      </c>
      <c r="L3162">
        <v>60</v>
      </c>
      <c r="M3162" t="s">
        <v>78</v>
      </c>
      <c r="N3162">
        <v>1122</v>
      </c>
      <c r="O3162">
        <v>40</v>
      </c>
      <c r="P3162">
        <v>6</v>
      </c>
      <c r="Q3162">
        <v>2.5000000000000001E-2</v>
      </c>
      <c r="R3162">
        <v>12.5</v>
      </c>
      <c r="S3162">
        <v>1.5</v>
      </c>
      <c r="T3162">
        <v>33</v>
      </c>
    </row>
    <row r="3163" spans="1:20" hidden="1" x14ac:dyDescent="0.3">
      <c r="A3163" t="s">
        <v>12169</v>
      </c>
      <c r="B3163" t="s">
        <v>12170</v>
      </c>
      <c r="C3163" s="1" t="str">
        <f t="shared" si="521"/>
        <v>21:0699</v>
      </c>
      <c r="D3163" s="1" t="str">
        <f t="shared" si="525"/>
        <v>21:0211</v>
      </c>
      <c r="E3163" t="s">
        <v>12171</v>
      </c>
      <c r="F3163" t="s">
        <v>12172</v>
      </c>
      <c r="H3163">
        <v>49.2052634</v>
      </c>
      <c r="I3163">
        <v>-93.0911835</v>
      </c>
      <c r="J3163" s="1" t="str">
        <f t="shared" si="526"/>
        <v>Fluid (lake)</v>
      </c>
      <c r="K3163" s="1" t="str">
        <f t="shared" si="527"/>
        <v>Untreated Water</v>
      </c>
      <c r="L3163">
        <v>60</v>
      </c>
      <c r="M3163" t="s">
        <v>83</v>
      </c>
      <c r="N3163">
        <v>1123</v>
      </c>
      <c r="O3163">
        <v>40</v>
      </c>
      <c r="P3163">
        <v>6.3</v>
      </c>
      <c r="Q3163">
        <v>2.5000000000000001E-2</v>
      </c>
      <c r="R3163">
        <v>18.5</v>
      </c>
      <c r="S3163">
        <v>1.5</v>
      </c>
      <c r="T3163">
        <v>56</v>
      </c>
    </row>
    <row r="3164" spans="1:20" hidden="1" x14ac:dyDescent="0.3">
      <c r="A3164" t="s">
        <v>12173</v>
      </c>
      <c r="B3164" t="s">
        <v>12174</v>
      </c>
      <c r="C3164" s="1" t="str">
        <f t="shared" si="521"/>
        <v>21:0699</v>
      </c>
      <c r="D3164" s="1" t="str">
        <f t="shared" si="525"/>
        <v>21:0211</v>
      </c>
      <c r="E3164" t="s">
        <v>12175</v>
      </c>
      <c r="F3164" t="s">
        <v>12176</v>
      </c>
      <c r="H3164">
        <v>49.176527800000002</v>
      </c>
      <c r="I3164">
        <v>-93.114416500000004</v>
      </c>
      <c r="J3164" s="1" t="str">
        <f t="shared" si="526"/>
        <v>Fluid (lake)</v>
      </c>
      <c r="K3164" s="1" t="str">
        <f t="shared" si="527"/>
        <v>Untreated Water</v>
      </c>
      <c r="L3164">
        <v>60</v>
      </c>
      <c r="M3164" t="s">
        <v>88</v>
      </c>
      <c r="N3164">
        <v>1124</v>
      </c>
      <c r="O3164">
        <v>40</v>
      </c>
      <c r="P3164">
        <v>6.1</v>
      </c>
      <c r="Q3164">
        <v>2.5000000000000001E-2</v>
      </c>
      <c r="R3164">
        <v>12.5</v>
      </c>
      <c r="S3164">
        <v>1.4</v>
      </c>
      <c r="T3164">
        <v>33</v>
      </c>
    </row>
    <row r="3165" spans="1:20" hidden="1" x14ac:dyDescent="0.3">
      <c r="A3165" t="s">
        <v>12177</v>
      </c>
      <c r="B3165" t="s">
        <v>12178</v>
      </c>
      <c r="C3165" s="1" t="str">
        <f t="shared" si="521"/>
        <v>21:0699</v>
      </c>
      <c r="D3165" s="1" t="str">
        <f t="shared" si="525"/>
        <v>21:0211</v>
      </c>
      <c r="E3165" t="s">
        <v>12179</v>
      </c>
      <c r="F3165" t="s">
        <v>12180</v>
      </c>
      <c r="H3165">
        <v>49.193870799999999</v>
      </c>
      <c r="I3165">
        <v>-93.1225065</v>
      </c>
      <c r="J3165" s="1" t="str">
        <f t="shared" si="526"/>
        <v>Fluid (lake)</v>
      </c>
      <c r="K3165" s="1" t="str">
        <f t="shared" si="527"/>
        <v>Untreated Water</v>
      </c>
      <c r="L3165">
        <v>60</v>
      </c>
      <c r="M3165" t="s">
        <v>93</v>
      </c>
      <c r="N3165">
        <v>1125</v>
      </c>
      <c r="O3165">
        <v>30</v>
      </c>
      <c r="P3165">
        <v>6.2</v>
      </c>
      <c r="Q3165">
        <v>2.5000000000000001E-2</v>
      </c>
      <c r="R3165">
        <v>17.5</v>
      </c>
      <c r="S3165">
        <v>1.3</v>
      </c>
      <c r="T3165">
        <v>52</v>
      </c>
    </row>
    <row r="3166" spans="1:20" hidden="1" x14ac:dyDescent="0.3">
      <c r="A3166" t="s">
        <v>12181</v>
      </c>
      <c r="B3166" t="s">
        <v>12182</v>
      </c>
      <c r="C3166" s="1" t="str">
        <f t="shared" si="521"/>
        <v>21:0699</v>
      </c>
      <c r="D3166" s="1" t="str">
        <f t="shared" si="525"/>
        <v>21:0211</v>
      </c>
      <c r="E3166" t="s">
        <v>12183</v>
      </c>
      <c r="F3166" t="s">
        <v>12184</v>
      </c>
      <c r="H3166">
        <v>49.182247799999999</v>
      </c>
      <c r="I3166">
        <v>-93.144483399999999</v>
      </c>
      <c r="J3166" s="1" t="str">
        <f t="shared" si="526"/>
        <v>Fluid (lake)</v>
      </c>
      <c r="K3166" s="1" t="str">
        <f t="shared" si="527"/>
        <v>Untreated Water</v>
      </c>
      <c r="L3166">
        <v>60</v>
      </c>
      <c r="M3166" t="s">
        <v>98</v>
      </c>
      <c r="N3166">
        <v>1126</v>
      </c>
      <c r="O3166">
        <v>30</v>
      </c>
      <c r="P3166">
        <v>6</v>
      </c>
      <c r="Q3166">
        <v>2.5000000000000001E-2</v>
      </c>
      <c r="R3166">
        <v>10</v>
      </c>
      <c r="S3166">
        <v>1.1000000000000001</v>
      </c>
      <c r="T3166">
        <v>25</v>
      </c>
    </row>
    <row r="3167" spans="1:20" hidden="1" x14ac:dyDescent="0.3">
      <c r="A3167" t="s">
        <v>12185</v>
      </c>
      <c r="B3167" t="s">
        <v>12186</v>
      </c>
      <c r="C3167" s="1" t="str">
        <f t="shared" si="521"/>
        <v>21:0699</v>
      </c>
      <c r="D3167" s="1" t="str">
        <f t="shared" si="525"/>
        <v>21:0211</v>
      </c>
      <c r="E3167" t="s">
        <v>12187</v>
      </c>
      <c r="F3167" t="s">
        <v>12188</v>
      </c>
      <c r="H3167">
        <v>49.196893099999997</v>
      </c>
      <c r="I3167">
        <v>-93.161524900000003</v>
      </c>
      <c r="J3167" s="1" t="str">
        <f t="shared" si="526"/>
        <v>Fluid (lake)</v>
      </c>
      <c r="K3167" s="1" t="str">
        <f t="shared" si="527"/>
        <v>Untreated Water</v>
      </c>
      <c r="L3167">
        <v>60</v>
      </c>
      <c r="M3167" t="s">
        <v>103</v>
      </c>
      <c r="N3167">
        <v>1127</v>
      </c>
      <c r="O3167">
        <v>30</v>
      </c>
      <c r="P3167">
        <v>6</v>
      </c>
      <c r="Q3167">
        <v>2.5000000000000001E-2</v>
      </c>
      <c r="R3167">
        <v>9</v>
      </c>
      <c r="S3167">
        <v>1.1000000000000001</v>
      </c>
      <c r="T3167">
        <v>23</v>
      </c>
    </row>
    <row r="3168" spans="1:20" hidden="1" x14ac:dyDescent="0.3">
      <c r="A3168" t="s">
        <v>12189</v>
      </c>
      <c r="B3168" t="s">
        <v>12190</v>
      </c>
      <c r="C3168" s="1" t="str">
        <f t="shared" si="521"/>
        <v>21:0699</v>
      </c>
      <c r="D3168" s="1" t="str">
        <f t="shared" si="525"/>
        <v>21:0211</v>
      </c>
      <c r="E3168" t="s">
        <v>12191</v>
      </c>
      <c r="F3168" t="s">
        <v>12192</v>
      </c>
      <c r="H3168">
        <v>49.193700200000002</v>
      </c>
      <c r="I3168">
        <v>-93.256067999999999</v>
      </c>
      <c r="J3168" s="1" t="str">
        <f t="shared" si="526"/>
        <v>Fluid (lake)</v>
      </c>
      <c r="K3168" s="1" t="str">
        <f t="shared" si="527"/>
        <v>Untreated Water</v>
      </c>
      <c r="L3168">
        <v>60</v>
      </c>
      <c r="M3168" t="s">
        <v>108</v>
      </c>
      <c r="N3168">
        <v>1128</v>
      </c>
      <c r="O3168">
        <v>30</v>
      </c>
      <c r="P3168">
        <v>5.8</v>
      </c>
      <c r="Q3168">
        <v>2.5000000000000001E-2</v>
      </c>
      <c r="R3168">
        <v>3.8</v>
      </c>
      <c r="S3168">
        <v>1.1000000000000001</v>
      </c>
      <c r="T3168">
        <v>11</v>
      </c>
    </row>
    <row r="3169" spans="1:20" hidden="1" x14ac:dyDescent="0.3">
      <c r="A3169" t="s">
        <v>12193</v>
      </c>
      <c r="B3169" t="s">
        <v>12194</v>
      </c>
      <c r="C3169" s="1" t="str">
        <f t="shared" si="521"/>
        <v>21:0699</v>
      </c>
      <c r="D3169" s="1" t="str">
        <f t="shared" si="525"/>
        <v>21:0211</v>
      </c>
      <c r="E3169" t="s">
        <v>12195</v>
      </c>
      <c r="F3169" t="s">
        <v>12196</v>
      </c>
      <c r="H3169">
        <v>49.195365500000001</v>
      </c>
      <c r="I3169">
        <v>-93.317733399999995</v>
      </c>
      <c r="J3169" s="1" t="str">
        <f t="shared" si="526"/>
        <v>Fluid (lake)</v>
      </c>
      <c r="K3169" s="1" t="str">
        <f t="shared" si="527"/>
        <v>Untreated Water</v>
      </c>
      <c r="L3169">
        <v>60</v>
      </c>
      <c r="M3169" t="s">
        <v>113</v>
      </c>
      <c r="N3169">
        <v>1129</v>
      </c>
      <c r="O3169">
        <v>30</v>
      </c>
      <c r="P3169">
        <v>5.8</v>
      </c>
      <c r="Q3169">
        <v>2.5000000000000001E-2</v>
      </c>
      <c r="R3169">
        <v>5.3</v>
      </c>
      <c r="S3169">
        <v>1.1000000000000001</v>
      </c>
      <c r="T3169">
        <v>15</v>
      </c>
    </row>
    <row r="3170" spans="1:20" hidden="1" x14ac:dyDescent="0.3">
      <c r="A3170" t="s">
        <v>12197</v>
      </c>
      <c r="B3170" t="s">
        <v>12198</v>
      </c>
      <c r="C3170" s="1" t="str">
        <f t="shared" si="521"/>
        <v>21:0699</v>
      </c>
      <c r="D3170" s="1" t="str">
        <f t="shared" si="525"/>
        <v>21:0211</v>
      </c>
      <c r="E3170" t="s">
        <v>12199</v>
      </c>
      <c r="F3170" t="s">
        <v>12200</v>
      </c>
      <c r="H3170">
        <v>49.189368000000002</v>
      </c>
      <c r="I3170">
        <v>-93.396702599999998</v>
      </c>
      <c r="J3170" s="1" t="str">
        <f t="shared" si="526"/>
        <v>Fluid (lake)</v>
      </c>
      <c r="K3170" s="1" t="str">
        <f t="shared" si="527"/>
        <v>Untreated Water</v>
      </c>
      <c r="L3170">
        <v>61</v>
      </c>
      <c r="M3170" t="s">
        <v>33</v>
      </c>
      <c r="N3170">
        <v>1130</v>
      </c>
      <c r="O3170">
        <v>40</v>
      </c>
      <c r="P3170">
        <v>5.9</v>
      </c>
      <c r="Q3170">
        <v>2.5000000000000001E-2</v>
      </c>
      <c r="R3170">
        <v>7.5</v>
      </c>
      <c r="S3170">
        <v>1.1000000000000001</v>
      </c>
      <c r="T3170">
        <v>20</v>
      </c>
    </row>
    <row r="3171" spans="1:20" hidden="1" x14ac:dyDescent="0.3">
      <c r="A3171" t="s">
        <v>12201</v>
      </c>
      <c r="B3171" t="s">
        <v>12202</v>
      </c>
      <c r="C3171" s="1" t="str">
        <f t="shared" si="521"/>
        <v>21:0699</v>
      </c>
      <c r="D3171" s="1" t="str">
        <f t="shared" si="525"/>
        <v>21:0211</v>
      </c>
      <c r="E3171" t="s">
        <v>12203</v>
      </c>
      <c r="F3171" t="s">
        <v>12204</v>
      </c>
      <c r="H3171">
        <v>49.186121399999998</v>
      </c>
      <c r="I3171">
        <v>-93.4425794</v>
      </c>
      <c r="J3171" s="1" t="str">
        <f t="shared" si="526"/>
        <v>Fluid (lake)</v>
      </c>
      <c r="K3171" s="1" t="str">
        <f t="shared" si="527"/>
        <v>Untreated Water</v>
      </c>
      <c r="L3171">
        <v>61</v>
      </c>
      <c r="M3171" t="s">
        <v>38</v>
      </c>
      <c r="N3171">
        <v>1131</v>
      </c>
      <c r="O3171">
        <v>30</v>
      </c>
      <c r="P3171">
        <v>6.1</v>
      </c>
      <c r="Q3171">
        <v>2.5000000000000001E-2</v>
      </c>
      <c r="R3171">
        <v>12.5</v>
      </c>
      <c r="S3171">
        <v>1.2</v>
      </c>
      <c r="T3171">
        <v>34</v>
      </c>
    </row>
    <row r="3172" spans="1:20" hidden="1" x14ac:dyDescent="0.3">
      <c r="A3172" t="s">
        <v>12205</v>
      </c>
      <c r="B3172" t="s">
        <v>12206</v>
      </c>
      <c r="C3172" s="1" t="str">
        <f t="shared" si="521"/>
        <v>21:0699</v>
      </c>
      <c r="D3172" s="1" t="str">
        <f t="shared" si="525"/>
        <v>21:0211</v>
      </c>
      <c r="E3172" t="s">
        <v>12207</v>
      </c>
      <c r="F3172" t="s">
        <v>12208</v>
      </c>
      <c r="H3172">
        <v>49.2129312</v>
      </c>
      <c r="I3172">
        <v>-93.462915300000006</v>
      </c>
      <c r="J3172" s="1" t="str">
        <f t="shared" si="526"/>
        <v>Fluid (lake)</v>
      </c>
      <c r="K3172" s="1" t="str">
        <f t="shared" si="527"/>
        <v>Untreated Water</v>
      </c>
      <c r="L3172">
        <v>61</v>
      </c>
      <c r="M3172" t="s">
        <v>24</v>
      </c>
      <c r="N3172">
        <v>1132</v>
      </c>
      <c r="O3172">
        <v>30</v>
      </c>
      <c r="P3172">
        <v>6.2</v>
      </c>
      <c r="Q3172">
        <v>2.5000000000000001E-2</v>
      </c>
      <c r="R3172">
        <v>13.5</v>
      </c>
      <c r="S3172">
        <v>1.4</v>
      </c>
      <c r="T3172">
        <v>39</v>
      </c>
    </row>
    <row r="3173" spans="1:20" hidden="1" x14ac:dyDescent="0.3">
      <c r="A3173" t="s">
        <v>12209</v>
      </c>
      <c r="B3173" t="s">
        <v>12210</v>
      </c>
      <c r="C3173" s="1" t="str">
        <f t="shared" si="521"/>
        <v>21:0699</v>
      </c>
      <c r="D3173" s="1" t="str">
        <f t="shared" si="525"/>
        <v>21:0211</v>
      </c>
      <c r="E3173" t="s">
        <v>12207</v>
      </c>
      <c r="F3173" t="s">
        <v>12211</v>
      </c>
      <c r="H3173">
        <v>49.2129312</v>
      </c>
      <c r="I3173">
        <v>-93.462915300000006</v>
      </c>
      <c r="J3173" s="1" t="str">
        <f t="shared" si="526"/>
        <v>Fluid (lake)</v>
      </c>
      <c r="K3173" s="1" t="str">
        <f t="shared" si="527"/>
        <v>Untreated Water</v>
      </c>
      <c r="L3173">
        <v>61</v>
      </c>
      <c r="M3173" t="s">
        <v>28</v>
      </c>
      <c r="N3173">
        <v>1133</v>
      </c>
      <c r="O3173">
        <v>30</v>
      </c>
      <c r="P3173">
        <v>6.1</v>
      </c>
      <c r="Q3173">
        <v>2.5000000000000001E-2</v>
      </c>
      <c r="R3173">
        <v>13.5</v>
      </c>
      <c r="S3173">
        <v>1.4</v>
      </c>
      <c r="T3173">
        <v>39</v>
      </c>
    </row>
    <row r="3174" spans="1:20" hidden="1" x14ac:dyDescent="0.3">
      <c r="A3174" t="s">
        <v>12212</v>
      </c>
      <c r="B3174" t="s">
        <v>12213</v>
      </c>
      <c r="C3174" s="1" t="str">
        <f t="shared" si="521"/>
        <v>21:0699</v>
      </c>
      <c r="D3174" s="1" t="str">
        <f t="shared" si="525"/>
        <v>21:0211</v>
      </c>
      <c r="E3174" t="s">
        <v>12214</v>
      </c>
      <c r="F3174" t="s">
        <v>12215</v>
      </c>
      <c r="H3174">
        <v>49.213867200000003</v>
      </c>
      <c r="I3174">
        <v>-93.492856700000004</v>
      </c>
      <c r="J3174" s="1" t="str">
        <f t="shared" si="526"/>
        <v>Fluid (lake)</v>
      </c>
      <c r="K3174" s="1" t="str">
        <f t="shared" si="527"/>
        <v>Untreated Water</v>
      </c>
      <c r="L3174">
        <v>61</v>
      </c>
      <c r="M3174" t="s">
        <v>43</v>
      </c>
      <c r="N3174">
        <v>1134</v>
      </c>
      <c r="O3174">
        <v>40</v>
      </c>
      <c r="P3174">
        <v>6.2</v>
      </c>
      <c r="Q3174">
        <v>2.5000000000000001E-2</v>
      </c>
      <c r="R3174">
        <v>15</v>
      </c>
      <c r="S3174">
        <v>1.4</v>
      </c>
      <c r="T3174">
        <v>44</v>
      </c>
    </row>
    <row r="3175" spans="1:20" hidden="1" x14ac:dyDescent="0.3">
      <c r="A3175" t="s">
        <v>12216</v>
      </c>
      <c r="B3175" t="s">
        <v>12217</v>
      </c>
      <c r="C3175" s="1" t="str">
        <f t="shared" si="521"/>
        <v>21:0699</v>
      </c>
      <c r="D3175" s="1" t="str">
        <f t="shared" si="525"/>
        <v>21:0211</v>
      </c>
      <c r="E3175" t="s">
        <v>12218</v>
      </c>
      <c r="F3175" t="s">
        <v>12219</v>
      </c>
      <c r="H3175">
        <v>49.211643000000002</v>
      </c>
      <c r="I3175">
        <v>-93.529617200000004</v>
      </c>
      <c r="J3175" s="1" t="str">
        <f t="shared" si="526"/>
        <v>Fluid (lake)</v>
      </c>
      <c r="K3175" s="1" t="str">
        <f t="shared" si="527"/>
        <v>Untreated Water</v>
      </c>
      <c r="L3175">
        <v>61</v>
      </c>
      <c r="M3175" t="s">
        <v>53</v>
      </c>
      <c r="N3175">
        <v>1135</v>
      </c>
      <c r="O3175">
        <v>30</v>
      </c>
      <c r="P3175">
        <v>6.3</v>
      </c>
      <c r="Q3175">
        <v>2.5000000000000001E-2</v>
      </c>
      <c r="R3175">
        <v>16.5</v>
      </c>
      <c r="S3175">
        <v>1.6</v>
      </c>
      <c r="T3175">
        <v>46</v>
      </c>
    </row>
    <row r="3176" spans="1:20" hidden="1" x14ac:dyDescent="0.3">
      <c r="A3176" t="s">
        <v>12220</v>
      </c>
      <c r="B3176" t="s">
        <v>12221</v>
      </c>
      <c r="C3176" s="1" t="str">
        <f t="shared" si="521"/>
        <v>21:0699</v>
      </c>
      <c r="D3176" s="1" t="str">
        <f t="shared" si="525"/>
        <v>21:0211</v>
      </c>
      <c r="E3176" t="s">
        <v>12222</v>
      </c>
      <c r="F3176" t="s">
        <v>12223</v>
      </c>
      <c r="H3176">
        <v>49.2030356</v>
      </c>
      <c r="I3176">
        <v>-93.568057199999998</v>
      </c>
      <c r="J3176" s="1" t="str">
        <f t="shared" si="526"/>
        <v>Fluid (lake)</v>
      </c>
      <c r="K3176" s="1" t="str">
        <f t="shared" si="527"/>
        <v>Untreated Water</v>
      </c>
      <c r="L3176">
        <v>61</v>
      </c>
      <c r="M3176" t="s">
        <v>58</v>
      </c>
      <c r="N3176">
        <v>1136</v>
      </c>
      <c r="O3176">
        <v>30</v>
      </c>
      <c r="P3176">
        <v>6.2</v>
      </c>
      <c r="Q3176">
        <v>2.5000000000000001E-2</v>
      </c>
      <c r="R3176">
        <v>16.5</v>
      </c>
      <c r="S3176">
        <v>1.7</v>
      </c>
      <c r="T3176">
        <v>46</v>
      </c>
    </row>
    <row r="3177" spans="1:20" hidden="1" x14ac:dyDescent="0.3">
      <c r="A3177" t="s">
        <v>12224</v>
      </c>
      <c r="B3177" t="s">
        <v>12225</v>
      </c>
      <c r="C3177" s="1" t="str">
        <f t="shared" si="521"/>
        <v>21:0699</v>
      </c>
      <c r="D3177" s="1" t="str">
        <f t="shared" si="525"/>
        <v>21:0211</v>
      </c>
      <c r="E3177" t="s">
        <v>12226</v>
      </c>
      <c r="F3177" t="s">
        <v>12227</v>
      </c>
      <c r="H3177">
        <v>49.193838399999997</v>
      </c>
      <c r="I3177">
        <v>-93.6190225</v>
      </c>
      <c r="J3177" s="1" t="str">
        <f t="shared" si="526"/>
        <v>Fluid (lake)</v>
      </c>
      <c r="K3177" s="1" t="str">
        <f t="shared" si="527"/>
        <v>Untreated Water</v>
      </c>
      <c r="L3177">
        <v>61</v>
      </c>
      <c r="M3177" t="s">
        <v>63</v>
      </c>
      <c r="N3177">
        <v>1137</v>
      </c>
      <c r="O3177">
        <v>30</v>
      </c>
      <c r="P3177">
        <v>6.8</v>
      </c>
      <c r="Q3177">
        <v>2.5000000000000001E-2</v>
      </c>
      <c r="R3177">
        <v>26.5</v>
      </c>
      <c r="S3177">
        <v>3.2</v>
      </c>
      <c r="T3177">
        <v>92</v>
      </c>
    </row>
    <row r="3178" spans="1:20" hidden="1" x14ac:dyDescent="0.3">
      <c r="A3178" t="s">
        <v>12228</v>
      </c>
      <c r="B3178" t="s">
        <v>12229</v>
      </c>
      <c r="C3178" s="1" t="str">
        <f t="shared" si="521"/>
        <v>21:0699</v>
      </c>
      <c r="D3178" s="1" t="str">
        <f t="shared" si="525"/>
        <v>21:0211</v>
      </c>
      <c r="E3178" t="s">
        <v>12230</v>
      </c>
      <c r="F3178" t="s">
        <v>12231</v>
      </c>
      <c r="H3178">
        <v>49.203493899999998</v>
      </c>
      <c r="I3178">
        <v>-93.642978499999998</v>
      </c>
      <c r="J3178" s="1" t="str">
        <f t="shared" si="526"/>
        <v>Fluid (lake)</v>
      </c>
      <c r="K3178" s="1" t="str">
        <f t="shared" si="527"/>
        <v>Untreated Water</v>
      </c>
      <c r="L3178">
        <v>61</v>
      </c>
      <c r="M3178" t="s">
        <v>68</v>
      </c>
      <c r="N3178">
        <v>1138</v>
      </c>
      <c r="O3178">
        <v>40</v>
      </c>
      <c r="P3178">
        <v>6.6</v>
      </c>
      <c r="Q3178">
        <v>2.5000000000000001E-2</v>
      </c>
      <c r="R3178">
        <v>25</v>
      </c>
      <c r="S3178">
        <v>1.7</v>
      </c>
      <c r="T3178">
        <v>76</v>
      </c>
    </row>
    <row r="3179" spans="1:20" hidden="1" x14ac:dyDescent="0.3">
      <c r="A3179" t="s">
        <v>12232</v>
      </c>
      <c r="B3179" t="s">
        <v>12233</v>
      </c>
      <c r="C3179" s="1" t="str">
        <f t="shared" si="521"/>
        <v>21:0699</v>
      </c>
      <c r="D3179" s="1" t="str">
        <f t="shared" si="525"/>
        <v>21:0211</v>
      </c>
      <c r="E3179" t="s">
        <v>12234</v>
      </c>
      <c r="F3179" t="s">
        <v>12235</v>
      </c>
      <c r="H3179">
        <v>49.219750900000001</v>
      </c>
      <c r="I3179">
        <v>-93.612665800000002</v>
      </c>
      <c r="J3179" s="1" t="str">
        <f t="shared" si="526"/>
        <v>Fluid (lake)</v>
      </c>
      <c r="K3179" s="1" t="str">
        <f t="shared" si="527"/>
        <v>Untreated Water</v>
      </c>
      <c r="L3179">
        <v>61</v>
      </c>
      <c r="M3179" t="s">
        <v>73</v>
      </c>
      <c r="N3179">
        <v>1139</v>
      </c>
      <c r="O3179">
        <v>30</v>
      </c>
      <c r="P3179">
        <v>6.7</v>
      </c>
      <c r="Q3179">
        <v>2.5000000000000001E-2</v>
      </c>
      <c r="R3179">
        <v>25</v>
      </c>
      <c r="S3179">
        <v>4.2</v>
      </c>
      <c r="T3179">
        <v>89</v>
      </c>
    </row>
    <row r="3180" spans="1:20" hidden="1" x14ac:dyDescent="0.3">
      <c r="A3180" t="s">
        <v>12236</v>
      </c>
      <c r="B3180" t="s">
        <v>12237</v>
      </c>
      <c r="C3180" s="1" t="str">
        <f t="shared" si="521"/>
        <v>21:0699</v>
      </c>
      <c r="D3180" s="1" t="str">
        <f>HYPERLINK("https://geochem.nrcan.gc.ca/cdogs/content/svy/svy_e.htm", "")</f>
        <v/>
      </c>
      <c r="G3180" s="1" t="str">
        <f>HYPERLINK("https://geochem.nrcan.gc.ca/cdogs/content/cr_/cr_00081_e.htm", "81")</f>
        <v>81</v>
      </c>
      <c r="J3180" t="s">
        <v>46</v>
      </c>
      <c r="K3180" t="s">
        <v>47</v>
      </c>
      <c r="L3180">
        <v>61</v>
      </c>
      <c r="M3180" t="s">
        <v>48</v>
      </c>
      <c r="N3180">
        <v>1140</v>
      </c>
      <c r="O3180">
        <v>70</v>
      </c>
      <c r="P3180">
        <v>7.7</v>
      </c>
      <c r="Q3180">
        <v>0.18</v>
      </c>
      <c r="R3180">
        <v>43</v>
      </c>
      <c r="S3180">
        <v>3.6</v>
      </c>
      <c r="T3180">
        <v>133</v>
      </c>
    </row>
    <row r="3181" spans="1:20" hidden="1" x14ac:dyDescent="0.3">
      <c r="A3181" t="s">
        <v>12238</v>
      </c>
      <c r="B3181" t="s">
        <v>12239</v>
      </c>
      <c r="C3181" s="1" t="str">
        <f t="shared" si="521"/>
        <v>21:0699</v>
      </c>
      <c r="D3181" s="1" t="str">
        <f t="shared" ref="D3181:D3203" si="528">HYPERLINK("https://geochem.nrcan.gc.ca/cdogs/content/svy/svy210211_e.htm", "21:0211")</f>
        <v>21:0211</v>
      </c>
      <c r="E3181" t="s">
        <v>12240</v>
      </c>
      <c r="F3181" t="s">
        <v>12241</v>
      </c>
      <c r="H3181">
        <v>49.220520800000003</v>
      </c>
      <c r="I3181">
        <v>-93.557894500000003</v>
      </c>
      <c r="J3181" s="1" t="str">
        <f t="shared" ref="J3181:J3203" si="529">HYPERLINK("https://geochem.nrcan.gc.ca/cdogs/content/kwd/kwd020016_e.htm", "Fluid (lake)")</f>
        <v>Fluid (lake)</v>
      </c>
      <c r="K3181" s="1" t="str">
        <f t="shared" ref="K3181:K3203" si="530">HYPERLINK("https://geochem.nrcan.gc.ca/cdogs/content/kwd/kwd080007_e.htm", "Untreated Water")</f>
        <v>Untreated Water</v>
      </c>
      <c r="L3181">
        <v>61</v>
      </c>
      <c r="M3181" t="s">
        <v>78</v>
      </c>
      <c r="N3181">
        <v>1141</v>
      </c>
      <c r="O3181">
        <v>40</v>
      </c>
      <c r="P3181">
        <v>6.3</v>
      </c>
      <c r="Q3181">
        <v>2.5000000000000001E-2</v>
      </c>
      <c r="R3181">
        <v>17</v>
      </c>
      <c r="S3181">
        <v>2.4</v>
      </c>
      <c r="T3181">
        <v>53</v>
      </c>
    </row>
    <row r="3182" spans="1:20" hidden="1" x14ac:dyDescent="0.3">
      <c r="A3182" t="s">
        <v>12242</v>
      </c>
      <c r="B3182" t="s">
        <v>12243</v>
      </c>
      <c r="C3182" s="1" t="str">
        <f t="shared" si="521"/>
        <v>21:0699</v>
      </c>
      <c r="D3182" s="1" t="str">
        <f t="shared" si="528"/>
        <v>21:0211</v>
      </c>
      <c r="E3182" t="s">
        <v>12244</v>
      </c>
      <c r="F3182" t="s">
        <v>12245</v>
      </c>
      <c r="H3182">
        <v>49.233726400000002</v>
      </c>
      <c r="I3182">
        <v>-93.471632600000007</v>
      </c>
      <c r="J3182" s="1" t="str">
        <f t="shared" si="529"/>
        <v>Fluid (lake)</v>
      </c>
      <c r="K3182" s="1" t="str">
        <f t="shared" si="530"/>
        <v>Untreated Water</v>
      </c>
      <c r="L3182">
        <v>61</v>
      </c>
      <c r="M3182" t="s">
        <v>83</v>
      </c>
      <c r="N3182">
        <v>1142</v>
      </c>
      <c r="O3182">
        <v>40</v>
      </c>
      <c r="P3182">
        <v>6.2</v>
      </c>
      <c r="Q3182">
        <v>2.5000000000000001E-2</v>
      </c>
      <c r="R3182">
        <v>13.5</v>
      </c>
      <c r="S3182">
        <v>1.8</v>
      </c>
      <c r="T3182">
        <v>42</v>
      </c>
    </row>
    <row r="3183" spans="1:20" hidden="1" x14ac:dyDescent="0.3">
      <c r="A3183" t="s">
        <v>12246</v>
      </c>
      <c r="B3183" t="s">
        <v>12247</v>
      </c>
      <c r="C3183" s="1" t="str">
        <f t="shared" si="521"/>
        <v>21:0699</v>
      </c>
      <c r="D3183" s="1" t="str">
        <f t="shared" si="528"/>
        <v>21:0211</v>
      </c>
      <c r="E3183" t="s">
        <v>12248</v>
      </c>
      <c r="F3183" t="s">
        <v>12249</v>
      </c>
      <c r="H3183">
        <v>49.209518500000001</v>
      </c>
      <c r="I3183">
        <v>-93.421598299999999</v>
      </c>
      <c r="J3183" s="1" t="str">
        <f t="shared" si="529"/>
        <v>Fluid (lake)</v>
      </c>
      <c r="K3183" s="1" t="str">
        <f t="shared" si="530"/>
        <v>Untreated Water</v>
      </c>
      <c r="L3183">
        <v>61</v>
      </c>
      <c r="M3183" t="s">
        <v>88</v>
      </c>
      <c r="N3183">
        <v>1143</v>
      </c>
      <c r="O3183">
        <v>40</v>
      </c>
      <c r="P3183">
        <v>6.2</v>
      </c>
      <c r="Q3183">
        <v>2.5000000000000001E-2</v>
      </c>
      <c r="R3183">
        <v>13.5</v>
      </c>
      <c r="S3183">
        <v>1.3</v>
      </c>
      <c r="T3183">
        <v>40</v>
      </c>
    </row>
    <row r="3184" spans="1:20" hidden="1" x14ac:dyDescent="0.3">
      <c r="A3184" t="s">
        <v>12250</v>
      </c>
      <c r="B3184" t="s">
        <v>12251</v>
      </c>
      <c r="C3184" s="1" t="str">
        <f t="shared" si="521"/>
        <v>21:0699</v>
      </c>
      <c r="D3184" s="1" t="str">
        <f t="shared" si="528"/>
        <v>21:0211</v>
      </c>
      <c r="E3184" t="s">
        <v>12252</v>
      </c>
      <c r="F3184" t="s">
        <v>12253</v>
      </c>
      <c r="H3184">
        <v>49.2200019</v>
      </c>
      <c r="I3184">
        <v>-93.392578400000005</v>
      </c>
      <c r="J3184" s="1" t="str">
        <f t="shared" si="529"/>
        <v>Fluid (lake)</v>
      </c>
      <c r="K3184" s="1" t="str">
        <f t="shared" si="530"/>
        <v>Untreated Water</v>
      </c>
      <c r="L3184">
        <v>61</v>
      </c>
      <c r="M3184" t="s">
        <v>93</v>
      </c>
      <c r="N3184">
        <v>1144</v>
      </c>
      <c r="O3184">
        <v>40</v>
      </c>
      <c r="P3184">
        <v>5.9</v>
      </c>
      <c r="Q3184">
        <v>2.5000000000000001E-2</v>
      </c>
      <c r="R3184">
        <v>6</v>
      </c>
      <c r="S3184">
        <v>1.2</v>
      </c>
      <c r="T3184">
        <v>16</v>
      </c>
    </row>
    <row r="3185" spans="1:20" hidden="1" x14ac:dyDescent="0.3">
      <c r="A3185" t="s">
        <v>12254</v>
      </c>
      <c r="B3185" t="s">
        <v>12255</v>
      </c>
      <c r="C3185" s="1" t="str">
        <f t="shared" si="521"/>
        <v>21:0699</v>
      </c>
      <c r="D3185" s="1" t="str">
        <f t="shared" si="528"/>
        <v>21:0211</v>
      </c>
      <c r="E3185" t="s">
        <v>12256</v>
      </c>
      <c r="F3185" t="s">
        <v>12257</v>
      </c>
      <c r="H3185">
        <v>49.214970299999997</v>
      </c>
      <c r="I3185">
        <v>-93.356203899999997</v>
      </c>
      <c r="J3185" s="1" t="str">
        <f t="shared" si="529"/>
        <v>Fluid (lake)</v>
      </c>
      <c r="K3185" s="1" t="str">
        <f t="shared" si="530"/>
        <v>Untreated Water</v>
      </c>
      <c r="L3185">
        <v>61</v>
      </c>
      <c r="M3185" t="s">
        <v>98</v>
      </c>
      <c r="N3185">
        <v>1145</v>
      </c>
      <c r="O3185">
        <v>50</v>
      </c>
      <c r="P3185">
        <v>5.6</v>
      </c>
      <c r="Q3185">
        <v>2.5000000000000001E-2</v>
      </c>
      <c r="R3185">
        <v>2.7</v>
      </c>
      <c r="S3185">
        <v>1.1000000000000001</v>
      </c>
      <c r="T3185">
        <v>6</v>
      </c>
    </row>
    <row r="3186" spans="1:20" hidden="1" x14ac:dyDescent="0.3">
      <c r="A3186" t="s">
        <v>12258</v>
      </c>
      <c r="B3186" t="s">
        <v>12259</v>
      </c>
      <c r="C3186" s="1" t="str">
        <f t="shared" si="521"/>
        <v>21:0699</v>
      </c>
      <c r="D3186" s="1" t="str">
        <f t="shared" si="528"/>
        <v>21:0211</v>
      </c>
      <c r="E3186" t="s">
        <v>12260</v>
      </c>
      <c r="F3186" t="s">
        <v>12261</v>
      </c>
      <c r="H3186">
        <v>49.214046500000002</v>
      </c>
      <c r="I3186">
        <v>-93.216896199999994</v>
      </c>
      <c r="J3186" s="1" t="str">
        <f t="shared" si="529"/>
        <v>Fluid (lake)</v>
      </c>
      <c r="K3186" s="1" t="str">
        <f t="shared" si="530"/>
        <v>Untreated Water</v>
      </c>
      <c r="L3186">
        <v>61</v>
      </c>
      <c r="M3186" t="s">
        <v>103</v>
      </c>
      <c r="N3186">
        <v>1146</v>
      </c>
      <c r="O3186">
        <v>40</v>
      </c>
      <c r="P3186">
        <v>5.7</v>
      </c>
      <c r="Q3186">
        <v>2.5000000000000001E-2</v>
      </c>
      <c r="R3186">
        <v>3.3</v>
      </c>
      <c r="S3186">
        <v>1.1000000000000001</v>
      </c>
      <c r="T3186">
        <v>8</v>
      </c>
    </row>
    <row r="3187" spans="1:20" hidden="1" x14ac:dyDescent="0.3">
      <c r="A3187" t="s">
        <v>12262</v>
      </c>
      <c r="B3187" t="s">
        <v>12263</v>
      </c>
      <c r="C3187" s="1" t="str">
        <f t="shared" si="521"/>
        <v>21:0699</v>
      </c>
      <c r="D3187" s="1" t="str">
        <f t="shared" si="528"/>
        <v>21:0211</v>
      </c>
      <c r="E3187" t="s">
        <v>12264</v>
      </c>
      <c r="F3187" t="s">
        <v>12265</v>
      </c>
      <c r="H3187">
        <v>49.228495199999998</v>
      </c>
      <c r="I3187">
        <v>-93.156929500000004</v>
      </c>
      <c r="J3187" s="1" t="str">
        <f t="shared" si="529"/>
        <v>Fluid (lake)</v>
      </c>
      <c r="K3187" s="1" t="str">
        <f t="shared" si="530"/>
        <v>Untreated Water</v>
      </c>
      <c r="L3187">
        <v>61</v>
      </c>
      <c r="M3187" t="s">
        <v>108</v>
      </c>
      <c r="N3187">
        <v>1147</v>
      </c>
      <c r="O3187">
        <v>30</v>
      </c>
      <c r="P3187">
        <v>5.8</v>
      </c>
      <c r="Q3187">
        <v>2.5000000000000001E-2</v>
      </c>
      <c r="R3187">
        <v>7.5</v>
      </c>
      <c r="S3187">
        <v>0.6</v>
      </c>
      <c r="T3187">
        <v>18</v>
      </c>
    </row>
    <row r="3188" spans="1:20" hidden="1" x14ac:dyDescent="0.3">
      <c r="A3188" t="s">
        <v>12266</v>
      </c>
      <c r="B3188" t="s">
        <v>12267</v>
      </c>
      <c r="C3188" s="1" t="str">
        <f t="shared" si="521"/>
        <v>21:0699</v>
      </c>
      <c r="D3188" s="1" t="str">
        <f t="shared" si="528"/>
        <v>21:0211</v>
      </c>
      <c r="E3188" t="s">
        <v>12268</v>
      </c>
      <c r="F3188" t="s">
        <v>12269</v>
      </c>
      <c r="H3188">
        <v>49.2382846</v>
      </c>
      <c r="I3188">
        <v>-93.108979199999993</v>
      </c>
      <c r="J3188" s="1" t="str">
        <f t="shared" si="529"/>
        <v>Fluid (lake)</v>
      </c>
      <c r="K3188" s="1" t="str">
        <f t="shared" si="530"/>
        <v>Untreated Water</v>
      </c>
      <c r="L3188">
        <v>61</v>
      </c>
      <c r="M3188" t="s">
        <v>113</v>
      </c>
      <c r="N3188">
        <v>1148</v>
      </c>
      <c r="O3188">
        <v>30</v>
      </c>
      <c r="P3188">
        <v>5.9</v>
      </c>
      <c r="Q3188">
        <v>2.5000000000000001E-2</v>
      </c>
      <c r="R3188">
        <v>13.5</v>
      </c>
      <c r="S3188">
        <v>0.8</v>
      </c>
      <c r="T3188">
        <v>35</v>
      </c>
    </row>
    <row r="3189" spans="1:20" hidden="1" x14ac:dyDescent="0.3">
      <c r="A3189" t="s">
        <v>12270</v>
      </c>
      <c r="B3189" t="s">
        <v>12271</v>
      </c>
      <c r="C3189" s="1" t="str">
        <f t="shared" si="521"/>
        <v>21:0699</v>
      </c>
      <c r="D3189" s="1" t="str">
        <f t="shared" si="528"/>
        <v>21:0211</v>
      </c>
      <c r="E3189" t="s">
        <v>12272</v>
      </c>
      <c r="F3189" t="s">
        <v>12273</v>
      </c>
      <c r="H3189">
        <v>49.229827499999999</v>
      </c>
      <c r="I3189">
        <v>-93.064990899999998</v>
      </c>
      <c r="J3189" s="1" t="str">
        <f t="shared" si="529"/>
        <v>Fluid (lake)</v>
      </c>
      <c r="K3189" s="1" t="str">
        <f t="shared" si="530"/>
        <v>Untreated Water</v>
      </c>
      <c r="L3189">
        <v>62</v>
      </c>
      <c r="M3189" t="s">
        <v>33</v>
      </c>
      <c r="N3189">
        <v>1149</v>
      </c>
      <c r="O3189">
        <v>40</v>
      </c>
      <c r="P3189">
        <v>6</v>
      </c>
      <c r="Q3189">
        <v>2.5000000000000001E-2</v>
      </c>
      <c r="R3189">
        <v>12.5</v>
      </c>
      <c r="S3189">
        <v>1.2</v>
      </c>
      <c r="T3189">
        <v>33</v>
      </c>
    </row>
    <row r="3190" spans="1:20" hidden="1" x14ac:dyDescent="0.3">
      <c r="A3190" t="s">
        <v>12274</v>
      </c>
      <c r="B3190" t="s">
        <v>12275</v>
      </c>
      <c r="C3190" s="1" t="str">
        <f t="shared" si="521"/>
        <v>21:0699</v>
      </c>
      <c r="D3190" s="1" t="str">
        <f t="shared" si="528"/>
        <v>21:0211</v>
      </c>
      <c r="E3190" t="s">
        <v>12276</v>
      </c>
      <c r="F3190" t="s">
        <v>12277</v>
      </c>
      <c r="H3190">
        <v>49.254772099999997</v>
      </c>
      <c r="I3190">
        <v>-92.919268400000007</v>
      </c>
      <c r="J3190" s="1" t="str">
        <f t="shared" si="529"/>
        <v>Fluid (lake)</v>
      </c>
      <c r="K3190" s="1" t="str">
        <f t="shared" si="530"/>
        <v>Untreated Water</v>
      </c>
      <c r="L3190">
        <v>62</v>
      </c>
      <c r="M3190" t="s">
        <v>38</v>
      </c>
      <c r="N3190">
        <v>1150</v>
      </c>
      <c r="O3190">
        <v>30</v>
      </c>
      <c r="P3190">
        <v>6.2</v>
      </c>
      <c r="Q3190">
        <v>2.5000000000000001E-2</v>
      </c>
      <c r="R3190">
        <v>17.5</v>
      </c>
      <c r="S3190">
        <v>1.1000000000000001</v>
      </c>
      <c r="T3190">
        <v>50</v>
      </c>
    </row>
    <row r="3191" spans="1:20" hidden="1" x14ac:dyDescent="0.3">
      <c r="A3191" t="s">
        <v>12278</v>
      </c>
      <c r="B3191" t="s">
        <v>12279</v>
      </c>
      <c r="C3191" s="1" t="str">
        <f t="shared" si="521"/>
        <v>21:0699</v>
      </c>
      <c r="D3191" s="1" t="str">
        <f t="shared" si="528"/>
        <v>21:0211</v>
      </c>
      <c r="E3191" t="s">
        <v>12280</v>
      </c>
      <c r="F3191" t="s">
        <v>12281</v>
      </c>
      <c r="H3191">
        <v>49.251005399999997</v>
      </c>
      <c r="I3191">
        <v>-92.872018800000006</v>
      </c>
      <c r="J3191" s="1" t="str">
        <f t="shared" si="529"/>
        <v>Fluid (lake)</v>
      </c>
      <c r="K3191" s="1" t="str">
        <f t="shared" si="530"/>
        <v>Untreated Water</v>
      </c>
      <c r="L3191">
        <v>62</v>
      </c>
      <c r="M3191" t="s">
        <v>43</v>
      </c>
      <c r="N3191">
        <v>1151</v>
      </c>
      <c r="O3191">
        <v>30</v>
      </c>
      <c r="P3191">
        <v>6.3</v>
      </c>
      <c r="Q3191">
        <v>2.5000000000000001E-2</v>
      </c>
      <c r="R3191">
        <v>17.5</v>
      </c>
      <c r="S3191">
        <v>0.9</v>
      </c>
      <c r="T3191">
        <v>45</v>
      </c>
    </row>
    <row r="3192" spans="1:20" hidden="1" x14ac:dyDescent="0.3">
      <c r="A3192" t="s">
        <v>12282</v>
      </c>
      <c r="B3192" t="s">
        <v>12283</v>
      </c>
      <c r="C3192" s="1" t="str">
        <f t="shared" si="521"/>
        <v>21:0699</v>
      </c>
      <c r="D3192" s="1" t="str">
        <f t="shared" si="528"/>
        <v>21:0211</v>
      </c>
      <c r="E3192" t="s">
        <v>12284</v>
      </c>
      <c r="F3192" t="s">
        <v>12285</v>
      </c>
      <c r="H3192">
        <v>49.258926700000004</v>
      </c>
      <c r="I3192">
        <v>-92.846944199999996</v>
      </c>
      <c r="J3192" s="1" t="str">
        <f t="shared" si="529"/>
        <v>Fluid (lake)</v>
      </c>
      <c r="K3192" s="1" t="str">
        <f t="shared" si="530"/>
        <v>Untreated Water</v>
      </c>
      <c r="L3192">
        <v>62</v>
      </c>
      <c r="M3192" t="s">
        <v>53</v>
      </c>
      <c r="N3192">
        <v>1152</v>
      </c>
      <c r="O3192">
        <v>30</v>
      </c>
      <c r="P3192">
        <v>6.3</v>
      </c>
      <c r="Q3192">
        <v>2.5000000000000001E-2</v>
      </c>
      <c r="R3192">
        <v>16.5</v>
      </c>
      <c r="S3192">
        <v>0.9</v>
      </c>
      <c r="T3192">
        <v>39</v>
      </c>
    </row>
    <row r="3193" spans="1:20" hidden="1" x14ac:dyDescent="0.3">
      <c r="A3193" t="s">
        <v>12286</v>
      </c>
      <c r="B3193" t="s">
        <v>12287</v>
      </c>
      <c r="C3193" s="1" t="str">
        <f t="shared" ref="C3193:C3256" si="531">HYPERLINK("https://geochem.nrcan.gc.ca/cdogs/content/bdl/bdl210699_e.htm", "21:0699")</f>
        <v>21:0699</v>
      </c>
      <c r="D3193" s="1" t="str">
        <f t="shared" si="528"/>
        <v>21:0211</v>
      </c>
      <c r="E3193" t="s">
        <v>12288</v>
      </c>
      <c r="F3193" t="s">
        <v>12289</v>
      </c>
      <c r="H3193">
        <v>49.256600400000004</v>
      </c>
      <c r="I3193">
        <v>-92.807207500000004</v>
      </c>
      <c r="J3193" s="1" t="str">
        <f t="shared" si="529"/>
        <v>Fluid (lake)</v>
      </c>
      <c r="K3193" s="1" t="str">
        <f t="shared" si="530"/>
        <v>Untreated Water</v>
      </c>
      <c r="L3193">
        <v>62</v>
      </c>
      <c r="M3193" t="s">
        <v>58</v>
      </c>
      <c r="N3193">
        <v>1153</v>
      </c>
      <c r="O3193">
        <v>30</v>
      </c>
      <c r="P3193">
        <v>5.9</v>
      </c>
      <c r="Q3193">
        <v>2.5000000000000001E-2</v>
      </c>
      <c r="R3193">
        <v>7.7</v>
      </c>
      <c r="S3193">
        <v>0.7</v>
      </c>
      <c r="T3193">
        <v>15</v>
      </c>
    </row>
    <row r="3194" spans="1:20" hidden="1" x14ac:dyDescent="0.3">
      <c r="A3194" t="s">
        <v>12290</v>
      </c>
      <c r="B3194" t="s">
        <v>12291</v>
      </c>
      <c r="C3194" s="1" t="str">
        <f t="shared" si="531"/>
        <v>21:0699</v>
      </c>
      <c r="D3194" s="1" t="str">
        <f t="shared" si="528"/>
        <v>21:0211</v>
      </c>
      <c r="E3194" t="s">
        <v>12292</v>
      </c>
      <c r="F3194" t="s">
        <v>12293</v>
      </c>
      <c r="H3194">
        <v>49.260355799999999</v>
      </c>
      <c r="I3194">
        <v>-92.774840100000006</v>
      </c>
      <c r="J3194" s="1" t="str">
        <f t="shared" si="529"/>
        <v>Fluid (lake)</v>
      </c>
      <c r="K3194" s="1" t="str">
        <f t="shared" si="530"/>
        <v>Untreated Water</v>
      </c>
      <c r="L3194">
        <v>62</v>
      </c>
      <c r="M3194" t="s">
        <v>24</v>
      </c>
      <c r="N3194">
        <v>1154</v>
      </c>
      <c r="O3194">
        <v>30</v>
      </c>
      <c r="P3194">
        <v>5.9</v>
      </c>
      <c r="Q3194">
        <v>2.5000000000000001E-2</v>
      </c>
      <c r="R3194">
        <v>8.6999999999999993</v>
      </c>
      <c r="S3194">
        <v>0.6</v>
      </c>
      <c r="T3194">
        <v>18</v>
      </c>
    </row>
    <row r="3195" spans="1:20" hidden="1" x14ac:dyDescent="0.3">
      <c r="A3195" t="s">
        <v>12294</v>
      </c>
      <c r="B3195" t="s">
        <v>12295</v>
      </c>
      <c r="C3195" s="1" t="str">
        <f t="shared" si="531"/>
        <v>21:0699</v>
      </c>
      <c r="D3195" s="1" t="str">
        <f t="shared" si="528"/>
        <v>21:0211</v>
      </c>
      <c r="E3195" t="s">
        <v>12292</v>
      </c>
      <c r="F3195" t="s">
        <v>12296</v>
      </c>
      <c r="H3195">
        <v>49.260355799999999</v>
      </c>
      <c r="I3195">
        <v>-92.774840100000006</v>
      </c>
      <c r="J3195" s="1" t="str">
        <f t="shared" si="529"/>
        <v>Fluid (lake)</v>
      </c>
      <c r="K3195" s="1" t="str">
        <f t="shared" si="530"/>
        <v>Untreated Water</v>
      </c>
      <c r="L3195">
        <v>62</v>
      </c>
      <c r="M3195" t="s">
        <v>28</v>
      </c>
      <c r="N3195">
        <v>1155</v>
      </c>
      <c r="O3195">
        <v>30</v>
      </c>
      <c r="P3195">
        <v>5.9</v>
      </c>
      <c r="Q3195">
        <v>2.5000000000000001E-2</v>
      </c>
      <c r="R3195">
        <v>9.3000000000000007</v>
      </c>
      <c r="S3195">
        <v>0.7</v>
      </c>
      <c r="T3195">
        <v>18</v>
      </c>
    </row>
    <row r="3196" spans="1:20" hidden="1" x14ac:dyDescent="0.3">
      <c r="A3196" t="s">
        <v>12297</v>
      </c>
      <c r="B3196" t="s">
        <v>12298</v>
      </c>
      <c r="C3196" s="1" t="str">
        <f t="shared" si="531"/>
        <v>21:0699</v>
      </c>
      <c r="D3196" s="1" t="str">
        <f t="shared" si="528"/>
        <v>21:0211</v>
      </c>
      <c r="E3196" t="s">
        <v>12299</v>
      </c>
      <c r="F3196" t="s">
        <v>12300</v>
      </c>
      <c r="H3196">
        <v>49.248365999999997</v>
      </c>
      <c r="I3196">
        <v>-92.6097343</v>
      </c>
      <c r="J3196" s="1" t="str">
        <f t="shared" si="529"/>
        <v>Fluid (lake)</v>
      </c>
      <c r="K3196" s="1" t="str">
        <f t="shared" si="530"/>
        <v>Untreated Water</v>
      </c>
      <c r="L3196">
        <v>62</v>
      </c>
      <c r="M3196" t="s">
        <v>63</v>
      </c>
      <c r="N3196">
        <v>1156</v>
      </c>
      <c r="O3196">
        <v>30</v>
      </c>
      <c r="P3196">
        <v>5.4</v>
      </c>
      <c r="Q3196">
        <v>2.5000000000000001E-2</v>
      </c>
      <c r="R3196">
        <v>2.2999999999999998</v>
      </c>
      <c r="S3196">
        <v>0.6</v>
      </c>
      <c r="T3196">
        <v>4</v>
      </c>
    </row>
    <row r="3197" spans="1:20" hidden="1" x14ac:dyDescent="0.3">
      <c r="A3197" t="s">
        <v>12301</v>
      </c>
      <c r="B3197" t="s">
        <v>12302</v>
      </c>
      <c r="C3197" s="1" t="str">
        <f t="shared" si="531"/>
        <v>21:0699</v>
      </c>
      <c r="D3197" s="1" t="str">
        <f t="shared" si="528"/>
        <v>21:0211</v>
      </c>
      <c r="E3197" t="s">
        <v>12303</v>
      </c>
      <c r="F3197" t="s">
        <v>12304</v>
      </c>
      <c r="H3197">
        <v>49.2608599</v>
      </c>
      <c r="I3197">
        <v>-92.581309599999997</v>
      </c>
      <c r="J3197" s="1" t="str">
        <f t="shared" si="529"/>
        <v>Fluid (lake)</v>
      </c>
      <c r="K3197" s="1" t="str">
        <f t="shared" si="530"/>
        <v>Untreated Water</v>
      </c>
      <c r="L3197">
        <v>62</v>
      </c>
      <c r="M3197" t="s">
        <v>68</v>
      </c>
      <c r="N3197">
        <v>1157</v>
      </c>
      <c r="O3197">
        <v>30</v>
      </c>
      <c r="P3197">
        <v>5.5</v>
      </c>
      <c r="Q3197">
        <v>2.5000000000000001E-2</v>
      </c>
      <c r="R3197">
        <v>1.8</v>
      </c>
      <c r="S3197">
        <v>0.6</v>
      </c>
      <c r="T3197">
        <v>5</v>
      </c>
    </row>
    <row r="3198" spans="1:20" hidden="1" x14ac:dyDescent="0.3">
      <c r="A3198" t="s">
        <v>12305</v>
      </c>
      <c r="B3198" t="s">
        <v>12306</v>
      </c>
      <c r="C3198" s="1" t="str">
        <f t="shared" si="531"/>
        <v>21:0699</v>
      </c>
      <c r="D3198" s="1" t="str">
        <f t="shared" si="528"/>
        <v>21:0211</v>
      </c>
      <c r="E3198" t="s">
        <v>12307</v>
      </c>
      <c r="F3198" t="s">
        <v>12308</v>
      </c>
      <c r="H3198">
        <v>49.232494699999997</v>
      </c>
      <c r="I3198">
        <v>-92.554971699999996</v>
      </c>
      <c r="J3198" s="1" t="str">
        <f t="shared" si="529"/>
        <v>Fluid (lake)</v>
      </c>
      <c r="K3198" s="1" t="str">
        <f t="shared" si="530"/>
        <v>Untreated Water</v>
      </c>
      <c r="L3198">
        <v>62</v>
      </c>
      <c r="M3198" t="s">
        <v>73</v>
      </c>
      <c r="N3198">
        <v>1158</v>
      </c>
      <c r="O3198">
        <v>20</v>
      </c>
      <c r="P3198">
        <v>5.5</v>
      </c>
      <c r="Q3198">
        <v>2.5000000000000001E-2</v>
      </c>
      <c r="R3198">
        <v>1.8</v>
      </c>
      <c r="S3198">
        <v>0.5</v>
      </c>
      <c r="T3198">
        <v>5</v>
      </c>
    </row>
    <row r="3199" spans="1:20" hidden="1" x14ac:dyDescent="0.3">
      <c r="A3199" t="s">
        <v>12309</v>
      </c>
      <c r="B3199" t="s">
        <v>12310</v>
      </c>
      <c r="C3199" s="1" t="str">
        <f t="shared" si="531"/>
        <v>21:0699</v>
      </c>
      <c r="D3199" s="1" t="str">
        <f t="shared" si="528"/>
        <v>21:0211</v>
      </c>
      <c r="E3199" t="s">
        <v>12311</v>
      </c>
      <c r="F3199" t="s">
        <v>12312</v>
      </c>
      <c r="H3199">
        <v>49.2472019</v>
      </c>
      <c r="I3199">
        <v>-92.522798199999997</v>
      </c>
      <c r="J3199" s="1" t="str">
        <f t="shared" si="529"/>
        <v>Fluid (lake)</v>
      </c>
      <c r="K3199" s="1" t="str">
        <f t="shared" si="530"/>
        <v>Untreated Water</v>
      </c>
      <c r="L3199">
        <v>62</v>
      </c>
      <c r="M3199" t="s">
        <v>78</v>
      </c>
      <c r="N3199">
        <v>1159</v>
      </c>
      <c r="O3199">
        <v>30</v>
      </c>
      <c r="P3199">
        <v>5.6</v>
      </c>
      <c r="Q3199">
        <v>2.5000000000000001E-2</v>
      </c>
      <c r="R3199">
        <v>2</v>
      </c>
      <c r="S3199">
        <v>0.6</v>
      </c>
      <c r="T3199">
        <v>5</v>
      </c>
    </row>
    <row r="3200" spans="1:20" hidden="1" x14ac:dyDescent="0.3">
      <c r="A3200" t="s">
        <v>12313</v>
      </c>
      <c r="B3200" t="s">
        <v>12314</v>
      </c>
      <c r="C3200" s="1" t="str">
        <f t="shared" si="531"/>
        <v>21:0699</v>
      </c>
      <c r="D3200" s="1" t="str">
        <f t="shared" si="528"/>
        <v>21:0211</v>
      </c>
      <c r="E3200" t="s">
        <v>12315</v>
      </c>
      <c r="F3200" t="s">
        <v>12316</v>
      </c>
      <c r="H3200">
        <v>49.230091600000002</v>
      </c>
      <c r="I3200">
        <v>-92.4896289</v>
      </c>
      <c r="J3200" s="1" t="str">
        <f t="shared" si="529"/>
        <v>Fluid (lake)</v>
      </c>
      <c r="K3200" s="1" t="str">
        <f t="shared" si="530"/>
        <v>Untreated Water</v>
      </c>
      <c r="L3200">
        <v>62</v>
      </c>
      <c r="M3200" t="s">
        <v>83</v>
      </c>
      <c r="N3200">
        <v>1160</v>
      </c>
      <c r="O3200">
        <v>30</v>
      </c>
      <c r="P3200">
        <v>5.6</v>
      </c>
      <c r="Q3200">
        <v>2.5000000000000001E-2</v>
      </c>
      <c r="R3200">
        <v>2</v>
      </c>
      <c r="S3200">
        <v>0.7</v>
      </c>
      <c r="T3200">
        <v>5</v>
      </c>
    </row>
    <row r="3201" spans="1:20" hidden="1" x14ac:dyDescent="0.3">
      <c r="A3201" t="s">
        <v>12317</v>
      </c>
      <c r="B3201" t="s">
        <v>12318</v>
      </c>
      <c r="C3201" s="1" t="str">
        <f t="shared" si="531"/>
        <v>21:0699</v>
      </c>
      <c r="D3201" s="1" t="str">
        <f t="shared" si="528"/>
        <v>21:0211</v>
      </c>
      <c r="E3201" t="s">
        <v>12319</v>
      </c>
      <c r="F3201" t="s">
        <v>12320</v>
      </c>
      <c r="H3201">
        <v>49.245126499999998</v>
      </c>
      <c r="I3201">
        <v>-92.406296100000006</v>
      </c>
      <c r="J3201" s="1" t="str">
        <f t="shared" si="529"/>
        <v>Fluid (lake)</v>
      </c>
      <c r="K3201" s="1" t="str">
        <f t="shared" si="530"/>
        <v>Untreated Water</v>
      </c>
      <c r="L3201">
        <v>62</v>
      </c>
      <c r="M3201" t="s">
        <v>88</v>
      </c>
      <c r="N3201">
        <v>1161</v>
      </c>
      <c r="O3201">
        <v>20</v>
      </c>
      <c r="P3201">
        <v>5.5</v>
      </c>
      <c r="Q3201">
        <v>2.5000000000000001E-2</v>
      </c>
      <c r="R3201">
        <v>1.7</v>
      </c>
      <c r="S3201">
        <v>0.6</v>
      </c>
      <c r="T3201">
        <v>4</v>
      </c>
    </row>
    <row r="3202" spans="1:20" hidden="1" x14ac:dyDescent="0.3">
      <c r="A3202" t="s">
        <v>12321</v>
      </c>
      <c r="B3202" t="s">
        <v>12322</v>
      </c>
      <c r="C3202" s="1" t="str">
        <f t="shared" si="531"/>
        <v>21:0699</v>
      </c>
      <c r="D3202" s="1" t="str">
        <f t="shared" si="528"/>
        <v>21:0211</v>
      </c>
      <c r="E3202" t="s">
        <v>12323</v>
      </c>
      <c r="F3202" t="s">
        <v>12324</v>
      </c>
      <c r="H3202">
        <v>49.2581846</v>
      </c>
      <c r="I3202">
        <v>-92.366833600000007</v>
      </c>
      <c r="J3202" s="1" t="str">
        <f t="shared" si="529"/>
        <v>Fluid (lake)</v>
      </c>
      <c r="K3202" s="1" t="str">
        <f t="shared" si="530"/>
        <v>Untreated Water</v>
      </c>
      <c r="L3202">
        <v>62</v>
      </c>
      <c r="M3202" t="s">
        <v>93</v>
      </c>
      <c r="N3202">
        <v>1162</v>
      </c>
      <c r="O3202">
        <v>20</v>
      </c>
      <c r="P3202">
        <v>5.5</v>
      </c>
      <c r="Q3202">
        <v>2.5000000000000001E-2</v>
      </c>
      <c r="R3202">
        <v>2</v>
      </c>
      <c r="S3202">
        <v>0.5</v>
      </c>
      <c r="T3202">
        <v>4</v>
      </c>
    </row>
    <row r="3203" spans="1:20" hidden="1" x14ac:dyDescent="0.3">
      <c r="A3203" t="s">
        <v>12325</v>
      </c>
      <c r="B3203" t="s">
        <v>12326</v>
      </c>
      <c r="C3203" s="1" t="str">
        <f t="shared" si="531"/>
        <v>21:0699</v>
      </c>
      <c r="D3203" s="1" t="str">
        <f t="shared" si="528"/>
        <v>21:0211</v>
      </c>
      <c r="E3203" t="s">
        <v>12327</v>
      </c>
      <c r="F3203" t="s">
        <v>12328</v>
      </c>
      <c r="H3203">
        <v>49.242713100000003</v>
      </c>
      <c r="I3203">
        <v>-92.311800899999994</v>
      </c>
      <c r="J3203" s="1" t="str">
        <f t="shared" si="529"/>
        <v>Fluid (lake)</v>
      </c>
      <c r="K3203" s="1" t="str">
        <f t="shared" si="530"/>
        <v>Untreated Water</v>
      </c>
      <c r="L3203">
        <v>62</v>
      </c>
      <c r="M3203" t="s">
        <v>98</v>
      </c>
      <c r="N3203">
        <v>1163</v>
      </c>
      <c r="O3203">
        <v>30</v>
      </c>
      <c r="P3203">
        <v>5.5</v>
      </c>
      <c r="Q3203">
        <v>2.5000000000000001E-2</v>
      </c>
      <c r="R3203">
        <v>2</v>
      </c>
      <c r="S3203">
        <v>0.7</v>
      </c>
      <c r="T3203">
        <v>4</v>
      </c>
    </row>
    <row r="3204" spans="1:20" hidden="1" x14ac:dyDescent="0.3">
      <c r="A3204" t="s">
        <v>12329</v>
      </c>
      <c r="B3204" t="s">
        <v>12330</v>
      </c>
      <c r="C3204" s="1" t="str">
        <f t="shared" si="531"/>
        <v>21:0699</v>
      </c>
      <c r="D3204" s="1" t="str">
        <f>HYPERLINK("https://geochem.nrcan.gc.ca/cdogs/content/svy/svy_e.htm", "")</f>
        <v/>
      </c>
      <c r="G3204" s="1" t="str">
        <f>HYPERLINK("https://geochem.nrcan.gc.ca/cdogs/content/cr_/cr_00081_e.htm", "81")</f>
        <v>81</v>
      </c>
      <c r="J3204" t="s">
        <v>46</v>
      </c>
      <c r="K3204" t="s">
        <v>47</v>
      </c>
      <c r="L3204">
        <v>62</v>
      </c>
      <c r="M3204" t="s">
        <v>48</v>
      </c>
      <c r="N3204">
        <v>1164</v>
      </c>
      <c r="O3204">
        <v>70</v>
      </c>
      <c r="P3204">
        <v>7.5</v>
      </c>
      <c r="Q3204">
        <v>0.21</v>
      </c>
      <c r="R3204">
        <v>47.5</v>
      </c>
      <c r="S3204">
        <v>3.2</v>
      </c>
      <c r="T3204">
        <v>133</v>
      </c>
    </row>
    <row r="3205" spans="1:20" hidden="1" x14ac:dyDescent="0.3">
      <c r="A3205" t="s">
        <v>12331</v>
      </c>
      <c r="B3205" t="s">
        <v>12332</v>
      </c>
      <c r="C3205" s="1" t="str">
        <f t="shared" si="531"/>
        <v>21:0699</v>
      </c>
      <c r="D3205" s="1" t="str">
        <f t="shared" ref="D3205:D3218" si="532">HYPERLINK("https://geochem.nrcan.gc.ca/cdogs/content/svy/svy210211_e.htm", "21:0211")</f>
        <v>21:0211</v>
      </c>
      <c r="E3205" t="s">
        <v>12333</v>
      </c>
      <c r="F3205" t="s">
        <v>12334</v>
      </c>
      <c r="H3205">
        <v>49.224012100000003</v>
      </c>
      <c r="I3205">
        <v>-92.263704000000004</v>
      </c>
      <c r="J3205" s="1" t="str">
        <f t="shared" ref="J3205:J3218" si="533">HYPERLINK("https://geochem.nrcan.gc.ca/cdogs/content/kwd/kwd020016_e.htm", "Fluid (lake)")</f>
        <v>Fluid (lake)</v>
      </c>
      <c r="K3205" s="1" t="str">
        <f t="shared" ref="K3205:K3218" si="534">HYPERLINK("https://geochem.nrcan.gc.ca/cdogs/content/kwd/kwd080007_e.htm", "Untreated Water")</f>
        <v>Untreated Water</v>
      </c>
      <c r="L3205">
        <v>62</v>
      </c>
      <c r="M3205" t="s">
        <v>103</v>
      </c>
      <c r="N3205">
        <v>1165</v>
      </c>
      <c r="O3205">
        <v>40</v>
      </c>
      <c r="P3205">
        <v>5.7</v>
      </c>
      <c r="Q3205">
        <v>2.5000000000000001E-2</v>
      </c>
      <c r="R3205">
        <v>1.3</v>
      </c>
      <c r="S3205">
        <v>0.8</v>
      </c>
      <c r="T3205">
        <v>4</v>
      </c>
    </row>
    <row r="3206" spans="1:20" hidden="1" x14ac:dyDescent="0.3">
      <c r="A3206" t="s">
        <v>12335</v>
      </c>
      <c r="B3206" t="s">
        <v>12336</v>
      </c>
      <c r="C3206" s="1" t="str">
        <f t="shared" si="531"/>
        <v>21:0699</v>
      </c>
      <c r="D3206" s="1" t="str">
        <f t="shared" si="532"/>
        <v>21:0211</v>
      </c>
      <c r="E3206" t="s">
        <v>12337</v>
      </c>
      <c r="F3206" t="s">
        <v>12338</v>
      </c>
      <c r="H3206">
        <v>49.225315199999997</v>
      </c>
      <c r="I3206">
        <v>-92.222344699999994</v>
      </c>
      <c r="J3206" s="1" t="str">
        <f t="shared" si="533"/>
        <v>Fluid (lake)</v>
      </c>
      <c r="K3206" s="1" t="str">
        <f t="shared" si="534"/>
        <v>Untreated Water</v>
      </c>
      <c r="L3206">
        <v>62</v>
      </c>
      <c r="M3206" t="s">
        <v>108</v>
      </c>
      <c r="N3206">
        <v>1166</v>
      </c>
      <c r="O3206">
        <v>40</v>
      </c>
      <c r="P3206">
        <v>5.6</v>
      </c>
      <c r="Q3206">
        <v>2.5000000000000001E-2</v>
      </c>
      <c r="R3206">
        <v>1.8</v>
      </c>
      <c r="S3206">
        <v>0.7</v>
      </c>
      <c r="T3206">
        <v>5</v>
      </c>
    </row>
    <row r="3207" spans="1:20" hidden="1" x14ac:dyDescent="0.3">
      <c r="A3207" t="s">
        <v>12339</v>
      </c>
      <c r="B3207" t="s">
        <v>12340</v>
      </c>
      <c r="C3207" s="1" t="str">
        <f t="shared" si="531"/>
        <v>21:0699</v>
      </c>
      <c r="D3207" s="1" t="str">
        <f t="shared" si="532"/>
        <v>21:0211</v>
      </c>
      <c r="E3207" t="s">
        <v>12341</v>
      </c>
      <c r="F3207" t="s">
        <v>12342</v>
      </c>
      <c r="H3207">
        <v>49.240099499999999</v>
      </c>
      <c r="I3207">
        <v>-92.163820900000005</v>
      </c>
      <c r="J3207" s="1" t="str">
        <f t="shared" si="533"/>
        <v>Fluid (lake)</v>
      </c>
      <c r="K3207" s="1" t="str">
        <f t="shared" si="534"/>
        <v>Untreated Water</v>
      </c>
      <c r="L3207">
        <v>62</v>
      </c>
      <c r="M3207" t="s">
        <v>113</v>
      </c>
      <c r="N3207">
        <v>1167</v>
      </c>
      <c r="O3207">
        <v>30</v>
      </c>
      <c r="P3207">
        <v>5.5</v>
      </c>
      <c r="Q3207">
        <v>2.5000000000000001E-2</v>
      </c>
      <c r="R3207">
        <v>1.9</v>
      </c>
      <c r="S3207">
        <v>0.6</v>
      </c>
      <c r="T3207">
        <v>6</v>
      </c>
    </row>
    <row r="3208" spans="1:20" hidden="1" x14ac:dyDescent="0.3">
      <c r="A3208" t="s">
        <v>12343</v>
      </c>
      <c r="B3208" t="s">
        <v>12344</v>
      </c>
      <c r="C3208" s="1" t="str">
        <f t="shared" si="531"/>
        <v>21:0699</v>
      </c>
      <c r="D3208" s="1" t="str">
        <f t="shared" si="532"/>
        <v>21:0211</v>
      </c>
      <c r="E3208" t="s">
        <v>12345</v>
      </c>
      <c r="F3208" t="s">
        <v>12346</v>
      </c>
      <c r="H3208">
        <v>49.247063900000001</v>
      </c>
      <c r="I3208">
        <v>-92.138379900000004</v>
      </c>
      <c r="J3208" s="1" t="str">
        <f t="shared" si="533"/>
        <v>Fluid (lake)</v>
      </c>
      <c r="K3208" s="1" t="str">
        <f t="shared" si="534"/>
        <v>Untreated Water</v>
      </c>
      <c r="L3208">
        <v>63</v>
      </c>
      <c r="M3208" t="s">
        <v>24</v>
      </c>
      <c r="N3208">
        <v>1168</v>
      </c>
      <c r="O3208">
        <v>40</v>
      </c>
      <c r="P3208">
        <v>5.5</v>
      </c>
      <c r="Q3208">
        <v>2.5000000000000001E-2</v>
      </c>
      <c r="R3208">
        <v>2</v>
      </c>
      <c r="S3208">
        <v>0.6</v>
      </c>
      <c r="T3208">
        <v>6</v>
      </c>
    </row>
    <row r="3209" spans="1:20" hidden="1" x14ac:dyDescent="0.3">
      <c r="A3209" t="s">
        <v>12347</v>
      </c>
      <c r="B3209" t="s">
        <v>12348</v>
      </c>
      <c r="C3209" s="1" t="str">
        <f t="shared" si="531"/>
        <v>21:0699</v>
      </c>
      <c r="D3209" s="1" t="str">
        <f t="shared" si="532"/>
        <v>21:0211</v>
      </c>
      <c r="E3209" t="s">
        <v>12345</v>
      </c>
      <c r="F3209" t="s">
        <v>12349</v>
      </c>
      <c r="H3209">
        <v>49.247063900000001</v>
      </c>
      <c r="I3209">
        <v>-92.138379900000004</v>
      </c>
      <c r="J3209" s="1" t="str">
        <f t="shared" si="533"/>
        <v>Fluid (lake)</v>
      </c>
      <c r="K3209" s="1" t="str">
        <f t="shared" si="534"/>
        <v>Untreated Water</v>
      </c>
      <c r="L3209">
        <v>63</v>
      </c>
      <c r="M3209" t="s">
        <v>28</v>
      </c>
      <c r="N3209">
        <v>1169</v>
      </c>
      <c r="O3209">
        <v>40</v>
      </c>
      <c r="P3209">
        <v>5.5</v>
      </c>
      <c r="Q3209">
        <v>2.5000000000000001E-2</v>
      </c>
      <c r="R3209">
        <v>2.1</v>
      </c>
      <c r="S3209">
        <v>0.8</v>
      </c>
      <c r="T3209">
        <v>6</v>
      </c>
    </row>
    <row r="3210" spans="1:20" hidden="1" x14ac:dyDescent="0.3">
      <c r="A3210" t="s">
        <v>12350</v>
      </c>
      <c r="B3210" t="s">
        <v>12351</v>
      </c>
      <c r="C3210" s="1" t="str">
        <f t="shared" si="531"/>
        <v>21:0699</v>
      </c>
      <c r="D3210" s="1" t="str">
        <f t="shared" si="532"/>
        <v>21:0211</v>
      </c>
      <c r="E3210" t="s">
        <v>12352</v>
      </c>
      <c r="F3210" t="s">
        <v>12353</v>
      </c>
      <c r="H3210">
        <v>49.2233716</v>
      </c>
      <c r="I3210">
        <v>-92.147073500000005</v>
      </c>
      <c r="J3210" s="1" t="str">
        <f t="shared" si="533"/>
        <v>Fluid (lake)</v>
      </c>
      <c r="K3210" s="1" t="str">
        <f t="shared" si="534"/>
        <v>Untreated Water</v>
      </c>
      <c r="L3210">
        <v>63</v>
      </c>
      <c r="M3210" t="s">
        <v>33</v>
      </c>
      <c r="N3210">
        <v>1170</v>
      </c>
      <c r="O3210">
        <v>70</v>
      </c>
      <c r="P3210">
        <v>5.7</v>
      </c>
      <c r="Q3210">
        <v>2.5000000000000001E-2</v>
      </c>
      <c r="R3210">
        <v>4</v>
      </c>
      <c r="S3210">
        <v>0.5</v>
      </c>
      <c r="T3210">
        <v>12</v>
      </c>
    </row>
    <row r="3211" spans="1:20" hidden="1" x14ac:dyDescent="0.3">
      <c r="A3211" t="s">
        <v>12354</v>
      </c>
      <c r="B3211" t="s">
        <v>12355</v>
      </c>
      <c r="C3211" s="1" t="str">
        <f t="shared" si="531"/>
        <v>21:0699</v>
      </c>
      <c r="D3211" s="1" t="str">
        <f t="shared" si="532"/>
        <v>21:0211</v>
      </c>
      <c r="E3211" t="s">
        <v>12356</v>
      </c>
      <c r="F3211" t="s">
        <v>12357</v>
      </c>
      <c r="H3211">
        <v>49.215776599999998</v>
      </c>
      <c r="I3211">
        <v>-92.105089399999997</v>
      </c>
      <c r="J3211" s="1" t="str">
        <f t="shared" si="533"/>
        <v>Fluid (lake)</v>
      </c>
      <c r="K3211" s="1" t="str">
        <f t="shared" si="534"/>
        <v>Untreated Water</v>
      </c>
      <c r="L3211">
        <v>63</v>
      </c>
      <c r="M3211" t="s">
        <v>38</v>
      </c>
      <c r="N3211">
        <v>1171</v>
      </c>
      <c r="O3211">
        <v>50</v>
      </c>
      <c r="P3211">
        <v>5.5</v>
      </c>
      <c r="Q3211">
        <v>2.5000000000000001E-2</v>
      </c>
      <c r="R3211">
        <v>1.5</v>
      </c>
      <c r="S3211">
        <v>0.7</v>
      </c>
      <c r="T3211">
        <v>4</v>
      </c>
    </row>
    <row r="3212" spans="1:20" hidden="1" x14ac:dyDescent="0.3">
      <c r="A3212" t="s">
        <v>12358</v>
      </c>
      <c r="B3212" t="s">
        <v>12359</v>
      </c>
      <c r="C3212" s="1" t="str">
        <f t="shared" si="531"/>
        <v>21:0699</v>
      </c>
      <c r="D3212" s="1" t="str">
        <f t="shared" si="532"/>
        <v>21:0211</v>
      </c>
      <c r="E3212" t="s">
        <v>12360</v>
      </c>
      <c r="F3212" t="s">
        <v>12361</v>
      </c>
      <c r="H3212">
        <v>49.205746400000002</v>
      </c>
      <c r="I3212">
        <v>-92.078732599999995</v>
      </c>
      <c r="J3212" s="1" t="str">
        <f t="shared" si="533"/>
        <v>Fluid (lake)</v>
      </c>
      <c r="K3212" s="1" t="str">
        <f t="shared" si="534"/>
        <v>Untreated Water</v>
      </c>
      <c r="L3212">
        <v>63</v>
      </c>
      <c r="M3212" t="s">
        <v>43</v>
      </c>
      <c r="N3212">
        <v>1172</v>
      </c>
      <c r="O3212">
        <v>60</v>
      </c>
      <c r="P3212">
        <v>5.6</v>
      </c>
      <c r="Q3212">
        <v>2.5000000000000001E-2</v>
      </c>
      <c r="R3212">
        <v>3.5</v>
      </c>
      <c r="S3212">
        <v>0.5</v>
      </c>
      <c r="T3212">
        <v>11</v>
      </c>
    </row>
    <row r="3213" spans="1:20" hidden="1" x14ac:dyDescent="0.3">
      <c r="A3213" t="s">
        <v>12362</v>
      </c>
      <c r="B3213" t="s">
        <v>12363</v>
      </c>
      <c r="C3213" s="1" t="str">
        <f t="shared" si="531"/>
        <v>21:0699</v>
      </c>
      <c r="D3213" s="1" t="str">
        <f t="shared" si="532"/>
        <v>21:0211</v>
      </c>
      <c r="E3213" t="s">
        <v>12364</v>
      </c>
      <c r="F3213" t="s">
        <v>12365</v>
      </c>
      <c r="H3213">
        <v>49.218150600000001</v>
      </c>
      <c r="I3213">
        <v>-92.012271100000007</v>
      </c>
      <c r="J3213" s="1" t="str">
        <f t="shared" si="533"/>
        <v>Fluid (lake)</v>
      </c>
      <c r="K3213" s="1" t="str">
        <f t="shared" si="534"/>
        <v>Untreated Water</v>
      </c>
      <c r="L3213">
        <v>63</v>
      </c>
      <c r="M3213" t="s">
        <v>53</v>
      </c>
      <c r="N3213">
        <v>1173</v>
      </c>
      <c r="O3213">
        <v>50</v>
      </c>
      <c r="P3213">
        <v>5.6</v>
      </c>
      <c r="Q3213">
        <v>2.5000000000000001E-2</v>
      </c>
      <c r="R3213">
        <v>2.2999999999999998</v>
      </c>
      <c r="S3213">
        <v>0.7</v>
      </c>
      <c r="T3213">
        <v>7</v>
      </c>
    </row>
    <row r="3214" spans="1:20" hidden="1" x14ac:dyDescent="0.3">
      <c r="A3214" t="s">
        <v>12366</v>
      </c>
      <c r="B3214" t="s">
        <v>12367</v>
      </c>
      <c r="C3214" s="1" t="str">
        <f t="shared" si="531"/>
        <v>21:0699</v>
      </c>
      <c r="D3214" s="1" t="str">
        <f t="shared" si="532"/>
        <v>21:0211</v>
      </c>
      <c r="E3214" t="s">
        <v>12368</v>
      </c>
      <c r="F3214" t="s">
        <v>12369</v>
      </c>
      <c r="H3214">
        <v>49.246574000000003</v>
      </c>
      <c r="I3214">
        <v>-92.0215283</v>
      </c>
      <c r="J3214" s="1" t="str">
        <f t="shared" si="533"/>
        <v>Fluid (lake)</v>
      </c>
      <c r="K3214" s="1" t="str">
        <f t="shared" si="534"/>
        <v>Untreated Water</v>
      </c>
      <c r="L3214">
        <v>63</v>
      </c>
      <c r="M3214" t="s">
        <v>58</v>
      </c>
      <c r="N3214">
        <v>1174</v>
      </c>
      <c r="O3214">
        <v>40</v>
      </c>
      <c r="P3214">
        <v>5.6</v>
      </c>
      <c r="Q3214">
        <v>2.5000000000000001E-2</v>
      </c>
      <c r="R3214">
        <v>2.5</v>
      </c>
      <c r="S3214">
        <v>0.7</v>
      </c>
      <c r="T3214">
        <v>7</v>
      </c>
    </row>
    <row r="3215" spans="1:20" hidden="1" x14ac:dyDescent="0.3">
      <c r="A3215" t="s">
        <v>12370</v>
      </c>
      <c r="B3215" t="s">
        <v>12371</v>
      </c>
      <c r="C3215" s="1" t="str">
        <f t="shared" si="531"/>
        <v>21:0699</v>
      </c>
      <c r="D3215" s="1" t="str">
        <f t="shared" si="532"/>
        <v>21:0211</v>
      </c>
      <c r="E3215" t="s">
        <v>12372</v>
      </c>
      <c r="F3215" t="s">
        <v>12373</v>
      </c>
      <c r="H3215">
        <v>49.2629302</v>
      </c>
      <c r="I3215">
        <v>-92.009164499999997</v>
      </c>
      <c r="J3215" s="1" t="str">
        <f t="shared" si="533"/>
        <v>Fluid (lake)</v>
      </c>
      <c r="K3215" s="1" t="str">
        <f t="shared" si="534"/>
        <v>Untreated Water</v>
      </c>
      <c r="L3215">
        <v>63</v>
      </c>
      <c r="M3215" t="s">
        <v>63</v>
      </c>
      <c r="N3215">
        <v>1175</v>
      </c>
      <c r="O3215">
        <v>40</v>
      </c>
      <c r="P3215">
        <v>5.5</v>
      </c>
      <c r="Q3215">
        <v>0.25</v>
      </c>
      <c r="R3215">
        <v>2.2999999999999998</v>
      </c>
      <c r="S3215">
        <v>0.7</v>
      </c>
      <c r="T3215">
        <v>4</v>
      </c>
    </row>
    <row r="3216" spans="1:20" hidden="1" x14ac:dyDescent="0.3">
      <c r="A3216" t="s">
        <v>12374</v>
      </c>
      <c r="B3216" t="s">
        <v>12375</v>
      </c>
      <c r="C3216" s="1" t="str">
        <f t="shared" si="531"/>
        <v>21:0699</v>
      </c>
      <c r="D3216" s="1" t="str">
        <f t="shared" si="532"/>
        <v>21:0211</v>
      </c>
      <c r="E3216" t="s">
        <v>12376</v>
      </c>
      <c r="F3216" t="s">
        <v>12377</v>
      </c>
      <c r="H3216">
        <v>49.262842499999998</v>
      </c>
      <c r="I3216">
        <v>-92.082411699999994</v>
      </c>
      <c r="J3216" s="1" t="str">
        <f t="shared" si="533"/>
        <v>Fluid (lake)</v>
      </c>
      <c r="K3216" s="1" t="str">
        <f t="shared" si="534"/>
        <v>Untreated Water</v>
      </c>
      <c r="L3216">
        <v>63</v>
      </c>
      <c r="M3216" t="s">
        <v>68</v>
      </c>
      <c r="N3216">
        <v>1176</v>
      </c>
      <c r="O3216">
        <v>50</v>
      </c>
      <c r="P3216">
        <v>5.6</v>
      </c>
      <c r="Q3216">
        <v>2.5000000000000001E-2</v>
      </c>
      <c r="R3216">
        <v>3.1</v>
      </c>
      <c r="S3216">
        <v>0.6</v>
      </c>
      <c r="T3216">
        <v>9</v>
      </c>
    </row>
    <row r="3217" spans="1:20" hidden="1" x14ac:dyDescent="0.3">
      <c r="A3217" t="s">
        <v>12378</v>
      </c>
      <c r="B3217" t="s">
        <v>12379</v>
      </c>
      <c r="C3217" s="1" t="str">
        <f t="shared" si="531"/>
        <v>21:0699</v>
      </c>
      <c r="D3217" s="1" t="str">
        <f t="shared" si="532"/>
        <v>21:0211</v>
      </c>
      <c r="E3217" t="s">
        <v>12380</v>
      </c>
      <c r="F3217" t="s">
        <v>12381</v>
      </c>
      <c r="H3217">
        <v>49.257377400000003</v>
      </c>
      <c r="I3217">
        <v>-92.108199099999993</v>
      </c>
      <c r="J3217" s="1" t="str">
        <f t="shared" si="533"/>
        <v>Fluid (lake)</v>
      </c>
      <c r="K3217" s="1" t="str">
        <f t="shared" si="534"/>
        <v>Untreated Water</v>
      </c>
      <c r="L3217">
        <v>63</v>
      </c>
      <c r="M3217" t="s">
        <v>73</v>
      </c>
      <c r="N3217">
        <v>1177</v>
      </c>
      <c r="O3217">
        <v>40</v>
      </c>
      <c r="P3217">
        <v>5.7</v>
      </c>
      <c r="Q3217">
        <v>2.5000000000000001E-2</v>
      </c>
      <c r="R3217">
        <v>3.3</v>
      </c>
      <c r="S3217">
        <v>0.6</v>
      </c>
      <c r="T3217">
        <v>9</v>
      </c>
    </row>
    <row r="3218" spans="1:20" hidden="1" x14ac:dyDescent="0.3">
      <c r="A3218" t="s">
        <v>12382</v>
      </c>
      <c r="B3218" t="s">
        <v>12383</v>
      </c>
      <c r="C3218" s="1" t="str">
        <f t="shared" si="531"/>
        <v>21:0699</v>
      </c>
      <c r="D3218" s="1" t="str">
        <f t="shared" si="532"/>
        <v>21:0211</v>
      </c>
      <c r="E3218" t="s">
        <v>12384</v>
      </c>
      <c r="F3218" t="s">
        <v>12385</v>
      </c>
      <c r="H3218">
        <v>49.281337899999997</v>
      </c>
      <c r="I3218">
        <v>-92.158159900000001</v>
      </c>
      <c r="J3218" s="1" t="str">
        <f t="shared" si="533"/>
        <v>Fluid (lake)</v>
      </c>
      <c r="K3218" s="1" t="str">
        <f t="shared" si="534"/>
        <v>Untreated Water</v>
      </c>
      <c r="L3218">
        <v>63</v>
      </c>
      <c r="M3218" t="s">
        <v>78</v>
      </c>
      <c r="N3218">
        <v>1178</v>
      </c>
      <c r="O3218">
        <v>40</v>
      </c>
      <c r="P3218">
        <v>5.3</v>
      </c>
      <c r="Q3218">
        <v>2.5000000000000001E-2</v>
      </c>
      <c r="R3218">
        <v>2</v>
      </c>
      <c r="S3218">
        <v>0.7</v>
      </c>
      <c r="T3218">
        <v>6</v>
      </c>
    </row>
    <row r="3219" spans="1:20" hidden="1" x14ac:dyDescent="0.3">
      <c r="A3219" t="s">
        <v>12386</v>
      </c>
      <c r="B3219" t="s">
        <v>12387</v>
      </c>
      <c r="C3219" s="1" t="str">
        <f t="shared" si="531"/>
        <v>21:0699</v>
      </c>
      <c r="D3219" s="1" t="str">
        <f>HYPERLINK("https://geochem.nrcan.gc.ca/cdogs/content/svy/svy_e.htm", "")</f>
        <v/>
      </c>
      <c r="G3219" s="1" t="str">
        <f>HYPERLINK("https://geochem.nrcan.gc.ca/cdogs/content/cr_/cr_00080_e.htm", "80")</f>
        <v>80</v>
      </c>
      <c r="J3219" t="s">
        <v>46</v>
      </c>
      <c r="K3219" t="s">
        <v>47</v>
      </c>
      <c r="L3219">
        <v>63</v>
      </c>
      <c r="M3219" t="s">
        <v>48</v>
      </c>
      <c r="N3219">
        <v>1179</v>
      </c>
      <c r="O3219">
        <v>60</v>
      </c>
      <c r="P3219">
        <v>5.9</v>
      </c>
      <c r="Q3219">
        <v>0.2</v>
      </c>
      <c r="R3219">
        <v>14.5</v>
      </c>
      <c r="S3219">
        <v>2</v>
      </c>
      <c r="T3219">
        <v>40</v>
      </c>
    </row>
    <row r="3220" spans="1:20" hidden="1" x14ac:dyDescent="0.3">
      <c r="A3220" t="s">
        <v>12388</v>
      </c>
      <c r="B3220" t="s">
        <v>12389</v>
      </c>
      <c r="C3220" s="1" t="str">
        <f t="shared" si="531"/>
        <v>21:0699</v>
      </c>
      <c r="D3220" s="1" t="str">
        <f t="shared" ref="D3220:D3237" si="535">HYPERLINK("https://geochem.nrcan.gc.ca/cdogs/content/svy/svy210211_e.htm", "21:0211")</f>
        <v>21:0211</v>
      </c>
      <c r="E3220" t="s">
        <v>12390</v>
      </c>
      <c r="F3220" t="s">
        <v>12391</v>
      </c>
      <c r="H3220">
        <v>49.281598500000001</v>
      </c>
      <c r="I3220">
        <v>-92.224965999999995</v>
      </c>
      <c r="J3220" s="1" t="str">
        <f t="shared" ref="J3220:J3237" si="536">HYPERLINK("https://geochem.nrcan.gc.ca/cdogs/content/kwd/kwd020016_e.htm", "Fluid (lake)")</f>
        <v>Fluid (lake)</v>
      </c>
      <c r="K3220" s="1" t="str">
        <f t="shared" ref="K3220:K3237" si="537">HYPERLINK("https://geochem.nrcan.gc.ca/cdogs/content/kwd/kwd080007_e.htm", "Untreated Water")</f>
        <v>Untreated Water</v>
      </c>
      <c r="L3220">
        <v>63</v>
      </c>
      <c r="M3220" t="s">
        <v>83</v>
      </c>
      <c r="N3220">
        <v>1180</v>
      </c>
      <c r="O3220">
        <v>40</v>
      </c>
      <c r="P3220">
        <v>5.6</v>
      </c>
      <c r="Q3220">
        <v>2.5000000000000001E-2</v>
      </c>
      <c r="R3220">
        <v>2.7</v>
      </c>
      <c r="S3220">
        <v>0.6</v>
      </c>
      <c r="T3220">
        <v>9</v>
      </c>
    </row>
    <row r="3221" spans="1:20" hidden="1" x14ac:dyDescent="0.3">
      <c r="A3221" t="s">
        <v>12392</v>
      </c>
      <c r="B3221" t="s">
        <v>12393</v>
      </c>
      <c r="C3221" s="1" t="str">
        <f t="shared" si="531"/>
        <v>21:0699</v>
      </c>
      <c r="D3221" s="1" t="str">
        <f t="shared" si="535"/>
        <v>21:0211</v>
      </c>
      <c r="E3221" t="s">
        <v>12394</v>
      </c>
      <c r="F3221" t="s">
        <v>12395</v>
      </c>
      <c r="H3221">
        <v>49.2579536</v>
      </c>
      <c r="I3221">
        <v>-92.259818199999998</v>
      </c>
      <c r="J3221" s="1" t="str">
        <f t="shared" si="536"/>
        <v>Fluid (lake)</v>
      </c>
      <c r="K3221" s="1" t="str">
        <f t="shared" si="537"/>
        <v>Untreated Water</v>
      </c>
      <c r="L3221">
        <v>63</v>
      </c>
      <c r="M3221" t="s">
        <v>88</v>
      </c>
      <c r="N3221">
        <v>1181</v>
      </c>
      <c r="O3221">
        <v>40</v>
      </c>
      <c r="P3221">
        <v>5.5</v>
      </c>
      <c r="Q3221">
        <v>2.5000000000000001E-2</v>
      </c>
      <c r="R3221">
        <v>3</v>
      </c>
      <c r="S3221">
        <v>0.7</v>
      </c>
      <c r="T3221">
        <v>8</v>
      </c>
    </row>
    <row r="3222" spans="1:20" hidden="1" x14ac:dyDescent="0.3">
      <c r="A3222" t="s">
        <v>12396</v>
      </c>
      <c r="B3222" t="s">
        <v>12397</v>
      </c>
      <c r="C3222" s="1" t="str">
        <f t="shared" si="531"/>
        <v>21:0699</v>
      </c>
      <c r="D3222" s="1" t="str">
        <f t="shared" si="535"/>
        <v>21:0211</v>
      </c>
      <c r="E3222" t="s">
        <v>12398</v>
      </c>
      <c r="F3222" t="s">
        <v>12399</v>
      </c>
      <c r="H3222">
        <v>49.283282399999997</v>
      </c>
      <c r="I3222">
        <v>-92.273684299999999</v>
      </c>
      <c r="J3222" s="1" t="str">
        <f t="shared" si="536"/>
        <v>Fluid (lake)</v>
      </c>
      <c r="K3222" s="1" t="str">
        <f t="shared" si="537"/>
        <v>Untreated Water</v>
      </c>
      <c r="L3222">
        <v>63</v>
      </c>
      <c r="M3222" t="s">
        <v>93</v>
      </c>
      <c r="N3222">
        <v>1182</v>
      </c>
      <c r="O3222">
        <v>40</v>
      </c>
      <c r="P3222">
        <v>5.6</v>
      </c>
      <c r="Q3222">
        <v>2.5000000000000001E-2</v>
      </c>
      <c r="R3222">
        <v>3</v>
      </c>
      <c r="S3222">
        <v>0.6</v>
      </c>
      <c r="T3222">
        <v>7</v>
      </c>
    </row>
    <row r="3223" spans="1:20" hidden="1" x14ac:dyDescent="0.3">
      <c r="A3223" t="s">
        <v>12400</v>
      </c>
      <c r="B3223" t="s">
        <v>12401</v>
      </c>
      <c r="C3223" s="1" t="str">
        <f t="shared" si="531"/>
        <v>21:0699</v>
      </c>
      <c r="D3223" s="1" t="str">
        <f t="shared" si="535"/>
        <v>21:0211</v>
      </c>
      <c r="E3223" t="s">
        <v>12402</v>
      </c>
      <c r="F3223" t="s">
        <v>12403</v>
      </c>
      <c r="H3223">
        <v>49.272944299999999</v>
      </c>
      <c r="I3223">
        <v>-92.319051299999998</v>
      </c>
      <c r="J3223" s="1" t="str">
        <f t="shared" si="536"/>
        <v>Fluid (lake)</v>
      </c>
      <c r="K3223" s="1" t="str">
        <f t="shared" si="537"/>
        <v>Untreated Water</v>
      </c>
      <c r="L3223">
        <v>63</v>
      </c>
      <c r="M3223" t="s">
        <v>98</v>
      </c>
      <c r="N3223">
        <v>1183</v>
      </c>
      <c r="O3223">
        <v>40</v>
      </c>
      <c r="P3223">
        <v>5.5</v>
      </c>
      <c r="Q3223">
        <v>2.5000000000000001E-2</v>
      </c>
      <c r="R3223">
        <v>2.4</v>
      </c>
      <c r="S3223">
        <v>0.7</v>
      </c>
      <c r="T3223">
        <v>4</v>
      </c>
    </row>
    <row r="3224" spans="1:20" hidden="1" x14ac:dyDescent="0.3">
      <c r="A3224" t="s">
        <v>12404</v>
      </c>
      <c r="B3224" t="s">
        <v>12405</v>
      </c>
      <c r="C3224" s="1" t="str">
        <f t="shared" si="531"/>
        <v>21:0699</v>
      </c>
      <c r="D3224" s="1" t="str">
        <f t="shared" si="535"/>
        <v>21:0211</v>
      </c>
      <c r="E3224" t="s">
        <v>12406</v>
      </c>
      <c r="F3224" t="s">
        <v>12407</v>
      </c>
      <c r="H3224">
        <v>49.293842599999998</v>
      </c>
      <c r="I3224">
        <v>-92.368948200000005</v>
      </c>
      <c r="J3224" s="1" t="str">
        <f t="shared" si="536"/>
        <v>Fluid (lake)</v>
      </c>
      <c r="K3224" s="1" t="str">
        <f t="shared" si="537"/>
        <v>Untreated Water</v>
      </c>
      <c r="L3224">
        <v>63</v>
      </c>
      <c r="M3224" t="s">
        <v>103</v>
      </c>
      <c r="N3224">
        <v>1184</v>
      </c>
      <c r="O3224">
        <v>30</v>
      </c>
      <c r="P3224">
        <v>5.7</v>
      </c>
      <c r="Q3224">
        <v>2.5000000000000001E-2</v>
      </c>
      <c r="R3224">
        <v>6.7</v>
      </c>
      <c r="S3224">
        <v>0.6</v>
      </c>
      <c r="T3224">
        <v>16</v>
      </c>
    </row>
    <row r="3225" spans="1:20" hidden="1" x14ac:dyDescent="0.3">
      <c r="A3225" t="s">
        <v>12408</v>
      </c>
      <c r="B3225" t="s">
        <v>12409</v>
      </c>
      <c r="C3225" s="1" t="str">
        <f t="shared" si="531"/>
        <v>21:0699</v>
      </c>
      <c r="D3225" s="1" t="str">
        <f t="shared" si="535"/>
        <v>21:0211</v>
      </c>
      <c r="E3225" t="s">
        <v>12410</v>
      </c>
      <c r="F3225" t="s">
        <v>12411</v>
      </c>
      <c r="H3225">
        <v>49.270659600000002</v>
      </c>
      <c r="I3225">
        <v>-92.414663099999999</v>
      </c>
      <c r="J3225" s="1" t="str">
        <f t="shared" si="536"/>
        <v>Fluid (lake)</v>
      </c>
      <c r="K3225" s="1" t="str">
        <f t="shared" si="537"/>
        <v>Untreated Water</v>
      </c>
      <c r="L3225">
        <v>63</v>
      </c>
      <c r="M3225" t="s">
        <v>108</v>
      </c>
      <c r="N3225">
        <v>1185</v>
      </c>
      <c r="O3225">
        <v>30</v>
      </c>
      <c r="P3225">
        <v>5.6</v>
      </c>
      <c r="Q3225">
        <v>2.5000000000000001E-2</v>
      </c>
      <c r="R3225">
        <v>3.4</v>
      </c>
      <c r="S3225">
        <v>0.8</v>
      </c>
      <c r="T3225">
        <v>9</v>
      </c>
    </row>
    <row r="3226" spans="1:20" hidden="1" x14ac:dyDescent="0.3">
      <c r="A3226" t="s">
        <v>12412</v>
      </c>
      <c r="B3226" t="s">
        <v>12413</v>
      </c>
      <c r="C3226" s="1" t="str">
        <f t="shared" si="531"/>
        <v>21:0699</v>
      </c>
      <c r="D3226" s="1" t="str">
        <f t="shared" si="535"/>
        <v>21:0211</v>
      </c>
      <c r="E3226" t="s">
        <v>12414</v>
      </c>
      <c r="F3226" t="s">
        <v>12415</v>
      </c>
      <c r="H3226">
        <v>49.271801400000001</v>
      </c>
      <c r="I3226">
        <v>-92.480055699999994</v>
      </c>
      <c r="J3226" s="1" t="str">
        <f t="shared" si="536"/>
        <v>Fluid (lake)</v>
      </c>
      <c r="K3226" s="1" t="str">
        <f t="shared" si="537"/>
        <v>Untreated Water</v>
      </c>
      <c r="L3226">
        <v>63</v>
      </c>
      <c r="M3226" t="s">
        <v>113</v>
      </c>
      <c r="N3226">
        <v>1186</v>
      </c>
      <c r="O3226">
        <v>30</v>
      </c>
      <c r="P3226">
        <v>5.5</v>
      </c>
      <c r="Q3226">
        <v>2.5000000000000001E-2</v>
      </c>
      <c r="R3226">
        <v>3</v>
      </c>
      <c r="S3226">
        <v>0.6</v>
      </c>
      <c r="T3226">
        <v>7</v>
      </c>
    </row>
    <row r="3227" spans="1:20" hidden="1" x14ac:dyDescent="0.3">
      <c r="A3227" t="s">
        <v>12416</v>
      </c>
      <c r="B3227" t="s">
        <v>12417</v>
      </c>
      <c r="C3227" s="1" t="str">
        <f t="shared" si="531"/>
        <v>21:0699</v>
      </c>
      <c r="D3227" s="1" t="str">
        <f t="shared" si="535"/>
        <v>21:0211</v>
      </c>
      <c r="E3227" t="s">
        <v>12418</v>
      </c>
      <c r="F3227" t="s">
        <v>12419</v>
      </c>
      <c r="H3227">
        <v>49.287826299999999</v>
      </c>
      <c r="I3227">
        <v>-92.526433999999995</v>
      </c>
      <c r="J3227" s="1" t="str">
        <f t="shared" si="536"/>
        <v>Fluid (lake)</v>
      </c>
      <c r="K3227" s="1" t="str">
        <f t="shared" si="537"/>
        <v>Untreated Water</v>
      </c>
      <c r="L3227">
        <v>64</v>
      </c>
      <c r="M3227" t="s">
        <v>33</v>
      </c>
      <c r="N3227">
        <v>1187</v>
      </c>
      <c r="O3227">
        <v>40</v>
      </c>
      <c r="P3227">
        <v>5.4</v>
      </c>
      <c r="Q3227">
        <v>2.5000000000000001E-2</v>
      </c>
      <c r="R3227">
        <v>1.7</v>
      </c>
      <c r="S3227">
        <v>0.5</v>
      </c>
      <c r="T3227">
        <v>5</v>
      </c>
    </row>
    <row r="3228" spans="1:20" hidden="1" x14ac:dyDescent="0.3">
      <c r="A3228" t="s">
        <v>12420</v>
      </c>
      <c r="B3228" t="s">
        <v>12421</v>
      </c>
      <c r="C3228" s="1" t="str">
        <f t="shared" si="531"/>
        <v>21:0699</v>
      </c>
      <c r="D3228" s="1" t="str">
        <f t="shared" si="535"/>
        <v>21:0211</v>
      </c>
      <c r="E3228" t="s">
        <v>12422</v>
      </c>
      <c r="F3228" t="s">
        <v>12423</v>
      </c>
      <c r="H3228">
        <v>49.288245199999999</v>
      </c>
      <c r="I3228">
        <v>-92.562595900000005</v>
      </c>
      <c r="J3228" s="1" t="str">
        <f t="shared" si="536"/>
        <v>Fluid (lake)</v>
      </c>
      <c r="K3228" s="1" t="str">
        <f t="shared" si="537"/>
        <v>Untreated Water</v>
      </c>
      <c r="L3228">
        <v>64</v>
      </c>
      <c r="M3228" t="s">
        <v>24</v>
      </c>
      <c r="N3228">
        <v>1188</v>
      </c>
      <c r="O3228">
        <v>40</v>
      </c>
      <c r="P3228">
        <v>5.6</v>
      </c>
      <c r="Q3228">
        <v>2.5000000000000001E-2</v>
      </c>
      <c r="R3228">
        <v>3.7</v>
      </c>
      <c r="S3228">
        <v>0.6</v>
      </c>
      <c r="T3228">
        <v>7</v>
      </c>
    </row>
    <row r="3229" spans="1:20" hidden="1" x14ac:dyDescent="0.3">
      <c r="A3229" t="s">
        <v>12424</v>
      </c>
      <c r="B3229" t="s">
        <v>12425</v>
      </c>
      <c r="C3229" s="1" t="str">
        <f t="shared" si="531"/>
        <v>21:0699</v>
      </c>
      <c r="D3229" s="1" t="str">
        <f t="shared" si="535"/>
        <v>21:0211</v>
      </c>
      <c r="E3229" t="s">
        <v>12422</v>
      </c>
      <c r="F3229" t="s">
        <v>12426</v>
      </c>
      <c r="H3229">
        <v>49.288245199999999</v>
      </c>
      <c r="I3229">
        <v>-92.562595900000005</v>
      </c>
      <c r="J3229" s="1" t="str">
        <f t="shared" si="536"/>
        <v>Fluid (lake)</v>
      </c>
      <c r="K3229" s="1" t="str">
        <f t="shared" si="537"/>
        <v>Untreated Water</v>
      </c>
      <c r="L3229">
        <v>64</v>
      </c>
      <c r="M3229" t="s">
        <v>28</v>
      </c>
      <c r="N3229">
        <v>1189</v>
      </c>
      <c r="O3229">
        <v>30</v>
      </c>
      <c r="P3229">
        <v>5.6</v>
      </c>
      <c r="Q3229">
        <v>2.5000000000000001E-2</v>
      </c>
      <c r="R3229">
        <v>3.8</v>
      </c>
      <c r="S3229">
        <v>0.6</v>
      </c>
      <c r="T3229">
        <v>7</v>
      </c>
    </row>
    <row r="3230" spans="1:20" hidden="1" x14ac:dyDescent="0.3">
      <c r="A3230" t="s">
        <v>12427</v>
      </c>
      <c r="B3230" t="s">
        <v>12428</v>
      </c>
      <c r="C3230" s="1" t="str">
        <f t="shared" si="531"/>
        <v>21:0699</v>
      </c>
      <c r="D3230" s="1" t="str">
        <f t="shared" si="535"/>
        <v>21:0211</v>
      </c>
      <c r="E3230" t="s">
        <v>12429</v>
      </c>
      <c r="F3230" t="s">
        <v>12430</v>
      </c>
      <c r="H3230">
        <v>49.292381499999998</v>
      </c>
      <c r="I3230">
        <v>-92.635118199999994</v>
      </c>
      <c r="J3230" s="1" t="str">
        <f t="shared" si="536"/>
        <v>Fluid (lake)</v>
      </c>
      <c r="K3230" s="1" t="str">
        <f t="shared" si="537"/>
        <v>Untreated Water</v>
      </c>
      <c r="L3230">
        <v>64</v>
      </c>
      <c r="M3230" t="s">
        <v>38</v>
      </c>
      <c r="N3230">
        <v>1190</v>
      </c>
      <c r="O3230">
        <v>40</v>
      </c>
      <c r="P3230">
        <v>5.5</v>
      </c>
      <c r="Q3230">
        <v>2.5000000000000001E-2</v>
      </c>
      <c r="R3230">
        <v>3.3</v>
      </c>
      <c r="S3230">
        <v>0.7</v>
      </c>
      <c r="T3230">
        <v>8</v>
      </c>
    </row>
    <row r="3231" spans="1:20" hidden="1" x14ac:dyDescent="0.3">
      <c r="A3231" t="s">
        <v>12431</v>
      </c>
      <c r="B3231" t="s">
        <v>12432</v>
      </c>
      <c r="C3231" s="1" t="str">
        <f t="shared" si="531"/>
        <v>21:0699</v>
      </c>
      <c r="D3231" s="1" t="str">
        <f t="shared" si="535"/>
        <v>21:0211</v>
      </c>
      <c r="E3231" t="s">
        <v>12433</v>
      </c>
      <c r="F3231" t="s">
        <v>12434</v>
      </c>
      <c r="H3231">
        <v>49.262536599999997</v>
      </c>
      <c r="I3231">
        <v>-92.677863500000001</v>
      </c>
      <c r="J3231" s="1" t="str">
        <f t="shared" si="536"/>
        <v>Fluid (lake)</v>
      </c>
      <c r="K3231" s="1" t="str">
        <f t="shared" si="537"/>
        <v>Untreated Water</v>
      </c>
      <c r="L3231">
        <v>64</v>
      </c>
      <c r="M3231" t="s">
        <v>43</v>
      </c>
      <c r="N3231">
        <v>1191</v>
      </c>
      <c r="O3231">
        <v>40</v>
      </c>
      <c r="P3231">
        <v>5.5</v>
      </c>
      <c r="Q3231">
        <v>2.5000000000000001E-2</v>
      </c>
      <c r="R3231">
        <v>3.4</v>
      </c>
      <c r="S3231">
        <v>0.8</v>
      </c>
      <c r="T3231">
        <v>8</v>
      </c>
    </row>
    <row r="3232" spans="1:20" hidden="1" x14ac:dyDescent="0.3">
      <c r="A3232" t="s">
        <v>12435</v>
      </c>
      <c r="B3232" t="s">
        <v>12436</v>
      </c>
      <c r="C3232" s="1" t="str">
        <f t="shared" si="531"/>
        <v>21:0699</v>
      </c>
      <c r="D3232" s="1" t="str">
        <f t="shared" si="535"/>
        <v>21:0211</v>
      </c>
      <c r="E3232" t="s">
        <v>12437</v>
      </c>
      <c r="F3232" t="s">
        <v>12438</v>
      </c>
      <c r="H3232">
        <v>49.270355100000003</v>
      </c>
      <c r="I3232">
        <v>-92.705402000000007</v>
      </c>
      <c r="J3232" s="1" t="str">
        <f t="shared" si="536"/>
        <v>Fluid (lake)</v>
      </c>
      <c r="K3232" s="1" t="str">
        <f t="shared" si="537"/>
        <v>Untreated Water</v>
      </c>
      <c r="L3232">
        <v>64</v>
      </c>
      <c r="M3232" t="s">
        <v>53</v>
      </c>
      <c r="N3232">
        <v>1192</v>
      </c>
      <c r="O3232">
        <v>30</v>
      </c>
      <c r="P3232">
        <v>5.6</v>
      </c>
      <c r="Q3232">
        <v>2.5000000000000001E-2</v>
      </c>
      <c r="R3232">
        <v>3.8</v>
      </c>
      <c r="S3232">
        <v>0.6</v>
      </c>
      <c r="T3232">
        <v>9</v>
      </c>
    </row>
    <row r="3233" spans="1:20" hidden="1" x14ac:dyDescent="0.3">
      <c r="A3233" t="s">
        <v>12439</v>
      </c>
      <c r="B3233" t="s">
        <v>12440</v>
      </c>
      <c r="C3233" s="1" t="str">
        <f t="shared" si="531"/>
        <v>21:0699</v>
      </c>
      <c r="D3233" s="1" t="str">
        <f t="shared" si="535"/>
        <v>21:0211</v>
      </c>
      <c r="E3233" t="s">
        <v>12441</v>
      </c>
      <c r="F3233" t="s">
        <v>12442</v>
      </c>
      <c r="H3233">
        <v>49.2770516</v>
      </c>
      <c r="I3233">
        <v>-92.749013300000001</v>
      </c>
      <c r="J3233" s="1" t="str">
        <f t="shared" si="536"/>
        <v>Fluid (lake)</v>
      </c>
      <c r="K3233" s="1" t="str">
        <f t="shared" si="537"/>
        <v>Untreated Water</v>
      </c>
      <c r="L3233">
        <v>64</v>
      </c>
      <c r="M3233" t="s">
        <v>58</v>
      </c>
      <c r="N3233">
        <v>1193</v>
      </c>
      <c r="O3233">
        <v>30</v>
      </c>
      <c r="P3233">
        <v>5.7</v>
      </c>
      <c r="Q3233">
        <v>2.5000000000000001E-2</v>
      </c>
      <c r="R3233">
        <v>5</v>
      </c>
      <c r="S3233">
        <v>0.6</v>
      </c>
      <c r="T3233">
        <v>10</v>
      </c>
    </row>
    <row r="3234" spans="1:20" hidden="1" x14ac:dyDescent="0.3">
      <c r="A3234" t="s">
        <v>12443</v>
      </c>
      <c r="B3234" t="s">
        <v>12444</v>
      </c>
      <c r="C3234" s="1" t="str">
        <f t="shared" si="531"/>
        <v>21:0699</v>
      </c>
      <c r="D3234" s="1" t="str">
        <f t="shared" si="535"/>
        <v>21:0211</v>
      </c>
      <c r="E3234" t="s">
        <v>12445</v>
      </c>
      <c r="F3234" t="s">
        <v>12446</v>
      </c>
      <c r="H3234">
        <v>49.280233000000003</v>
      </c>
      <c r="I3234">
        <v>-92.814003700000001</v>
      </c>
      <c r="J3234" s="1" t="str">
        <f t="shared" si="536"/>
        <v>Fluid (lake)</v>
      </c>
      <c r="K3234" s="1" t="str">
        <f t="shared" si="537"/>
        <v>Untreated Water</v>
      </c>
      <c r="L3234">
        <v>64</v>
      </c>
      <c r="M3234" t="s">
        <v>63</v>
      </c>
      <c r="N3234">
        <v>1194</v>
      </c>
      <c r="O3234">
        <v>30</v>
      </c>
      <c r="P3234">
        <v>6</v>
      </c>
      <c r="Q3234">
        <v>2.5000000000000001E-2</v>
      </c>
      <c r="R3234">
        <v>15</v>
      </c>
      <c r="S3234">
        <v>0.7</v>
      </c>
      <c r="T3234">
        <v>39</v>
      </c>
    </row>
    <row r="3235" spans="1:20" hidden="1" x14ac:dyDescent="0.3">
      <c r="A3235" t="s">
        <v>12447</v>
      </c>
      <c r="B3235" t="s">
        <v>12448</v>
      </c>
      <c r="C3235" s="1" t="str">
        <f t="shared" si="531"/>
        <v>21:0699</v>
      </c>
      <c r="D3235" s="1" t="str">
        <f t="shared" si="535"/>
        <v>21:0211</v>
      </c>
      <c r="E3235" t="s">
        <v>12449</v>
      </c>
      <c r="F3235" t="s">
        <v>12450</v>
      </c>
      <c r="H3235">
        <v>49.2840974</v>
      </c>
      <c r="I3235">
        <v>-92.855611400000001</v>
      </c>
      <c r="J3235" s="1" t="str">
        <f t="shared" si="536"/>
        <v>Fluid (lake)</v>
      </c>
      <c r="K3235" s="1" t="str">
        <f t="shared" si="537"/>
        <v>Untreated Water</v>
      </c>
      <c r="L3235">
        <v>64</v>
      </c>
      <c r="M3235" t="s">
        <v>68</v>
      </c>
      <c r="N3235">
        <v>1195</v>
      </c>
      <c r="O3235">
        <v>30</v>
      </c>
      <c r="P3235">
        <v>6.4</v>
      </c>
      <c r="Q3235">
        <v>2.5000000000000001E-2</v>
      </c>
      <c r="R3235">
        <v>19</v>
      </c>
      <c r="S3235">
        <v>1.8</v>
      </c>
      <c r="T3235">
        <v>61</v>
      </c>
    </row>
    <row r="3236" spans="1:20" hidden="1" x14ac:dyDescent="0.3">
      <c r="A3236" t="s">
        <v>12451</v>
      </c>
      <c r="B3236" t="s">
        <v>12452</v>
      </c>
      <c r="C3236" s="1" t="str">
        <f t="shared" si="531"/>
        <v>21:0699</v>
      </c>
      <c r="D3236" s="1" t="str">
        <f t="shared" si="535"/>
        <v>21:0211</v>
      </c>
      <c r="E3236" t="s">
        <v>12453</v>
      </c>
      <c r="F3236" t="s">
        <v>12454</v>
      </c>
      <c r="H3236">
        <v>49.264251000000002</v>
      </c>
      <c r="I3236">
        <v>-92.904683399999996</v>
      </c>
      <c r="J3236" s="1" t="str">
        <f t="shared" si="536"/>
        <v>Fluid (lake)</v>
      </c>
      <c r="K3236" s="1" t="str">
        <f t="shared" si="537"/>
        <v>Untreated Water</v>
      </c>
      <c r="L3236">
        <v>64</v>
      </c>
      <c r="M3236" t="s">
        <v>73</v>
      </c>
      <c r="N3236">
        <v>1196</v>
      </c>
      <c r="O3236">
        <v>30</v>
      </c>
      <c r="P3236">
        <v>6.5</v>
      </c>
      <c r="Q3236">
        <v>2.5000000000000001E-2</v>
      </c>
      <c r="R3236">
        <v>22.5</v>
      </c>
      <c r="S3236">
        <v>2</v>
      </c>
      <c r="T3236">
        <v>66</v>
      </c>
    </row>
    <row r="3237" spans="1:20" hidden="1" x14ac:dyDescent="0.3">
      <c r="A3237" t="s">
        <v>12455</v>
      </c>
      <c r="B3237" t="s">
        <v>12456</v>
      </c>
      <c r="C3237" s="1" t="str">
        <f t="shared" si="531"/>
        <v>21:0699</v>
      </c>
      <c r="D3237" s="1" t="str">
        <f t="shared" si="535"/>
        <v>21:0211</v>
      </c>
      <c r="E3237" t="s">
        <v>12457</v>
      </c>
      <c r="F3237" t="s">
        <v>12458</v>
      </c>
      <c r="H3237">
        <v>49.288745800000001</v>
      </c>
      <c r="I3237">
        <v>-93.023615100000001</v>
      </c>
      <c r="J3237" s="1" t="str">
        <f t="shared" si="536"/>
        <v>Fluid (lake)</v>
      </c>
      <c r="K3237" s="1" t="str">
        <f t="shared" si="537"/>
        <v>Untreated Water</v>
      </c>
      <c r="L3237">
        <v>64</v>
      </c>
      <c r="M3237" t="s">
        <v>78</v>
      </c>
      <c r="N3237">
        <v>1197</v>
      </c>
      <c r="O3237">
        <v>40</v>
      </c>
      <c r="P3237">
        <v>6</v>
      </c>
      <c r="Q3237">
        <v>2.5000000000000001E-2</v>
      </c>
      <c r="R3237">
        <v>11.5</v>
      </c>
      <c r="S3237">
        <v>1.3</v>
      </c>
      <c r="T3237">
        <v>32</v>
      </c>
    </row>
    <row r="3238" spans="1:20" hidden="1" x14ac:dyDescent="0.3">
      <c r="A3238" t="s">
        <v>12459</v>
      </c>
      <c r="B3238" t="s">
        <v>12460</v>
      </c>
      <c r="C3238" s="1" t="str">
        <f t="shared" si="531"/>
        <v>21:0699</v>
      </c>
      <c r="D3238" s="1" t="str">
        <f>HYPERLINK("https://geochem.nrcan.gc.ca/cdogs/content/svy/svy_e.htm", "")</f>
        <v/>
      </c>
      <c r="G3238" s="1" t="str">
        <f>HYPERLINK("https://geochem.nrcan.gc.ca/cdogs/content/cr_/cr_00082_e.htm", "82")</f>
        <v>82</v>
      </c>
      <c r="J3238" t="s">
        <v>46</v>
      </c>
      <c r="K3238" t="s">
        <v>47</v>
      </c>
      <c r="L3238">
        <v>64</v>
      </c>
      <c r="M3238" t="s">
        <v>48</v>
      </c>
      <c r="N3238">
        <v>1198</v>
      </c>
      <c r="O3238">
        <v>100</v>
      </c>
      <c r="P3238">
        <v>6.1</v>
      </c>
      <c r="Q3238">
        <v>0.5</v>
      </c>
      <c r="R3238">
        <v>16.5</v>
      </c>
      <c r="S3238">
        <v>2.2000000000000002</v>
      </c>
      <c r="T3238">
        <v>38</v>
      </c>
    </row>
    <row r="3239" spans="1:20" hidden="1" x14ac:dyDescent="0.3">
      <c r="A3239" t="s">
        <v>12461</v>
      </c>
      <c r="B3239" t="s">
        <v>12462</v>
      </c>
      <c r="C3239" s="1" t="str">
        <f t="shared" si="531"/>
        <v>21:0699</v>
      </c>
      <c r="D3239" s="1" t="str">
        <f t="shared" ref="D3239:D3251" si="538">HYPERLINK("https://geochem.nrcan.gc.ca/cdogs/content/svy/svy210211_e.htm", "21:0211")</f>
        <v>21:0211</v>
      </c>
      <c r="E3239" t="s">
        <v>12463</v>
      </c>
      <c r="F3239" t="s">
        <v>12464</v>
      </c>
      <c r="H3239">
        <v>49.276366400000001</v>
      </c>
      <c r="I3239">
        <v>-93.085132299999998</v>
      </c>
      <c r="J3239" s="1" t="str">
        <f t="shared" ref="J3239:J3251" si="539">HYPERLINK("https://geochem.nrcan.gc.ca/cdogs/content/kwd/kwd020016_e.htm", "Fluid (lake)")</f>
        <v>Fluid (lake)</v>
      </c>
      <c r="K3239" s="1" t="str">
        <f t="shared" ref="K3239:K3251" si="540">HYPERLINK("https://geochem.nrcan.gc.ca/cdogs/content/kwd/kwd080007_e.htm", "Untreated Water")</f>
        <v>Untreated Water</v>
      </c>
      <c r="L3239">
        <v>64</v>
      </c>
      <c r="M3239" t="s">
        <v>83</v>
      </c>
      <c r="N3239">
        <v>1199</v>
      </c>
      <c r="O3239">
        <v>40</v>
      </c>
      <c r="P3239">
        <v>5.8</v>
      </c>
      <c r="Q3239">
        <v>2.5000000000000001E-2</v>
      </c>
      <c r="R3239">
        <v>3.7</v>
      </c>
      <c r="S3239">
        <v>1</v>
      </c>
      <c r="T3239">
        <v>8</v>
      </c>
    </row>
    <row r="3240" spans="1:20" hidden="1" x14ac:dyDescent="0.3">
      <c r="A3240" t="s">
        <v>12465</v>
      </c>
      <c r="B3240" t="s">
        <v>12466</v>
      </c>
      <c r="C3240" s="1" t="str">
        <f t="shared" si="531"/>
        <v>21:0699</v>
      </c>
      <c r="D3240" s="1" t="str">
        <f t="shared" si="538"/>
        <v>21:0211</v>
      </c>
      <c r="E3240" t="s">
        <v>12467</v>
      </c>
      <c r="F3240" t="s">
        <v>12468</v>
      </c>
      <c r="H3240">
        <v>49.2592851</v>
      </c>
      <c r="I3240">
        <v>-93.105869200000001</v>
      </c>
      <c r="J3240" s="1" t="str">
        <f t="shared" si="539"/>
        <v>Fluid (lake)</v>
      </c>
      <c r="K3240" s="1" t="str">
        <f t="shared" si="540"/>
        <v>Untreated Water</v>
      </c>
      <c r="L3240">
        <v>64</v>
      </c>
      <c r="M3240" t="s">
        <v>88</v>
      </c>
      <c r="N3240">
        <v>1200</v>
      </c>
      <c r="O3240">
        <v>40</v>
      </c>
      <c r="P3240">
        <v>6.1</v>
      </c>
      <c r="Q3240">
        <v>2.5000000000000001E-2</v>
      </c>
      <c r="R3240">
        <v>16.5</v>
      </c>
      <c r="S3240">
        <v>0.8</v>
      </c>
      <c r="T3240">
        <v>43</v>
      </c>
    </row>
    <row r="3241" spans="1:20" hidden="1" x14ac:dyDescent="0.3">
      <c r="A3241" t="s">
        <v>12469</v>
      </c>
      <c r="B3241" t="s">
        <v>12470</v>
      </c>
      <c r="C3241" s="1" t="str">
        <f t="shared" si="531"/>
        <v>21:0699</v>
      </c>
      <c r="D3241" s="1" t="str">
        <f t="shared" si="538"/>
        <v>21:0211</v>
      </c>
      <c r="E3241" t="s">
        <v>12471</v>
      </c>
      <c r="F3241" t="s">
        <v>12472</v>
      </c>
      <c r="H3241">
        <v>49.2454927</v>
      </c>
      <c r="I3241">
        <v>-93.137878499999999</v>
      </c>
      <c r="J3241" s="1" t="str">
        <f t="shared" si="539"/>
        <v>Fluid (lake)</v>
      </c>
      <c r="K3241" s="1" t="str">
        <f t="shared" si="540"/>
        <v>Untreated Water</v>
      </c>
      <c r="L3241">
        <v>64</v>
      </c>
      <c r="M3241" t="s">
        <v>93</v>
      </c>
      <c r="N3241">
        <v>1201</v>
      </c>
      <c r="O3241">
        <v>30</v>
      </c>
      <c r="P3241">
        <v>5.7</v>
      </c>
      <c r="Q3241">
        <v>2.5000000000000001E-2</v>
      </c>
      <c r="R3241">
        <v>23.5</v>
      </c>
      <c r="S3241">
        <v>0.7</v>
      </c>
      <c r="T3241">
        <v>10</v>
      </c>
    </row>
    <row r="3242" spans="1:20" hidden="1" x14ac:dyDescent="0.3">
      <c r="A3242" t="s">
        <v>12473</v>
      </c>
      <c r="B3242" t="s">
        <v>12474</v>
      </c>
      <c r="C3242" s="1" t="str">
        <f t="shared" si="531"/>
        <v>21:0699</v>
      </c>
      <c r="D3242" s="1" t="str">
        <f t="shared" si="538"/>
        <v>21:0211</v>
      </c>
      <c r="E3242" t="s">
        <v>12475</v>
      </c>
      <c r="F3242" t="s">
        <v>12476</v>
      </c>
      <c r="H3242">
        <v>49.242145399999998</v>
      </c>
      <c r="I3242">
        <v>-93.222484399999999</v>
      </c>
      <c r="J3242" s="1" t="str">
        <f t="shared" si="539"/>
        <v>Fluid (lake)</v>
      </c>
      <c r="K3242" s="1" t="str">
        <f t="shared" si="540"/>
        <v>Untreated Water</v>
      </c>
      <c r="L3242">
        <v>64</v>
      </c>
      <c r="M3242" t="s">
        <v>98</v>
      </c>
      <c r="N3242">
        <v>1202</v>
      </c>
      <c r="O3242">
        <v>40</v>
      </c>
      <c r="P3242">
        <v>5.5</v>
      </c>
      <c r="Q3242">
        <v>2.5000000000000001E-2</v>
      </c>
      <c r="R3242">
        <v>1.7</v>
      </c>
      <c r="S3242">
        <v>0.7</v>
      </c>
      <c r="T3242">
        <v>4</v>
      </c>
    </row>
    <row r="3243" spans="1:20" hidden="1" x14ac:dyDescent="0.3">
      <c r="A3243" t="s">
        <v>12477</v>
      </c>
      <c r="B3243" t="s">
        <v>12478</v>
      </c>
      <c r="C3243" s="1" t="str">
        <f t="shared" si="531"/>
        <v>21:0699</v>
      </c>
      <c r="D3243" s="1" t="str">
        <f t="shared" si="538"/>
        <v>21:0211</v>
      </c>
      <c r="E3243" t="s">
        <v>12479</v>
      </c>
      <c r="F3243" t="s">
        <v>12480</v>
      </c>
      <c r="H3243">
        <v>49.234929700000002</v>
      </c>
      <c r="I3243">
        <v>-93.281791900000002</v>
      </c>
      <c r="J3243" s="1" t="str">
        <f t="shared" si="539"/>
        <v>Fluid (lake)</v>
      </c>
      <c r="K3243" s="1" t="str">
        <f t="shared" si="540"/>
        <v>Untreated Water</v>
      </c>
      <c r="L3243">
        <v>64</v>
      </c>
      <c r="M3243" t="s">
        <v>103</v>
      </c>
      <c r="N3243">
        <v>1203</v>
      </c>
      <c r="O3243">
        <v>40</v>
      </c>
      <c r="P3243">
        <v>5.6</v>
      </c>
      <c r="Q3243">
        <v>2.5000000000000001E-2</v>
      </c>
      <c r="R3243">
        <v>3.3</v>
      </c>
      <c r="S3243">
        <v>0.8</v>
      </c>
      <c r="T3243">
        <v>8</v>
      </c>
    </row>
    <row r="3244" spans="1:20" hidden="1" x14ac:dyDescent="0.3">
      <c r="A3244" t="s">
        <v>12481</v>
      </c>
      <c r="B3244" t="s">
        <v>12482</v>
      </c>
      <c r="C3244" s="1" t="str">
        <f t="shared" si="531"/>
        <v>21:0699</v>
      </c>
      <c r="D3244" s="1" t="str">
        <f t="shared" si="538"/>
        <v>21:0211</v>
      </c>
      <c r="E3244" t="s">
        <v>12483</v>
      </c>
      <c r="F3244" t="s">
        <v>12484</v>
      </c>
      <c r="H3244">
        <v>49.242706300000002</v>
      </c>
      <c r="I3244">
        <v>-93.2899587</v>
      </c>
      <c r="J3244" s="1" t="str">
        <f t="shared" si="539"/>
        <v>Fluid (lake)</v>
      </c>
      <c r="K3244" s="1" t="str">
        <f t="shared" si="540"/>
        <v>Untreated Water</v>
      </c>
      <c r="L3244">
        <v>64</v>
      </c>
      <c r="M3244" t="s">
        <v>108</v>
      </c>
      <c r="N3244">
        <v>1204</v>
      </c>
      <c r="O3244">
        <v>40</v>
      </c>
      <c r="P3244">
        <v>5.6</v>
      </c>
      <c r="Q3244">
        <v>2.5000000000000001E-2</v>
      </c>
      <c r="R3244">
        <v>3</v>
      </c>
      <c r="S3244">
        <v>0.9</v>
      </c>
      <c r="T3244">
        <v>10</v>
      </c>
    </row>
    <row r="3245" spans="1:20" hidden="1" x14ac:dyDescent="0.3">
      <c r="A3245" t="s">
        <v>12485</v>
      </c>
      <c r="B3245" t="s">
        <v>12486</v>
      </c>
      <c r="C3245" s="1" t="str">
        <f t="shared" si="531"/>
        <v>21:0699</v>
      </c>
      <c r="D3245" s="1" t="str">
        <f t="shared" si="538"/>
        <v>21:0211</v>
      </c>
      <c r="E3245" t="s">
        <v>12487</v>
      </c>
      <c r="F3245" t="s">
        <v>12488</v>
      </c>
      <c r="H3245">
        <v>49.246823499999998</v>
      </c>
      <c r="I3245">
        <v>-93.3353264</v>
      </c>
      <c r="J3245" s="1" t="str">
        <f t="shared" si="539"/>
        <v>Fluid (lake)</v>
      </c>
      <c r="K3245" s="1" t="str">
        <f t="shared" si="540"/>
        <v>Untreated Water</v>
      </c>
      <c r="L3245">
        <v>64</v>
      </c>
      <c r="M3245" t="s">
        <v>113</v>
      </c>
      <c r="N3245">
        <v>1205</v>
      </c>
      <c r="O3245">
        <v>40</v>
      </c>
      <c r="P3245">
        <v>5.7</v>
      </c>
      <c r="Q3245">
        <v>2.5000000000000001E-2</v>
      </c>
      <c r="R3245">
        <v>3.7</v>
      </c>
      <c r="S3245">
        <v>1</v>
      </c>
      <c r="T3245">
        <v>10</v>
      </c>
    </row>
    <row r="3246" spans="1:20" hidden="1" x14ac:dyDescent="0.3">
      <c r="A3246" t="s">
        <v>12489</v>
      </c>
      <c r="B3246" t="s">
        <v>12490</v>
      </c>
      <c r="C3246" s="1" t="str">
        <f t="shared" si="531"/>
        <v>21:0699</v>
      </c>
      <c r="D3246" s="1" t="str">
        <f t="shared" si="538"/>
        <v>21:0211</v>
      </c>
      <c r="E3246" t="s">
        <v>12491</v>
      </c>
      <c r="F3246" t="s">
        <v>12492</v>
      </c>
      <c r="H3246">
        <v>49.243726600000002</v>
      </c>
      <c r="I3246">
        <v>-93.386839800000004</v>
      </c>
      <c r="J3246" s="1" t="str">
        <f t="shared" si="539"/>
        <v>Fluid (lake)</v>
      </c>
      <c r="K3246" s="1" t="str">
        <f t="shared" si="540"/>
        <v>Untreated Water</v>
      </c>
      <c r="L3246">
        <v>65</v>
      </c>
      <c r="M3246" t="s">
        <v>33</v>
      </c>
      <c r="N3246">
        <v>1206</v>
      </c>
      <c r="O3246">
        <v>40</v>
      </c>
      <c r="P3246">
        <v>5.7</v>
      </c>
      <c r="Q3246">
        <v>2.5000000000000001E-2</v>
      </c>
      <c r="R3246">
        <v>4.7</v>
      </c>
      <c r="S3246">
        <v>1.1000000000000001</v>
      </c>
      <c r="T3246">
        <v>14</v>
      </c>
    </row>
    <row r="3247" spans="1:20" hidden="1" x14ac:dyDescent="0.3">
      <c r="A3247" t="s">
        <v>12493</v>
      </c>
      <c r="B3247" t="s">
        <v>12494</v>
      </c>
      <c r="C3247" s="1" t="str">
        <f t="shared" si="531"/>
        <v>21:0699</v>
      </c>
      <c r="D3247" s="1" t="str">
        <f t="shared" si="538"/>
        <v>21:0211</v>
      </c>
      <c r="E3247" t="s">
        <v>12495</v>
      </c>
      <c r="F3247" t="s">
        <v>12496</v>
      </c>
      <c r="H3247">
        <v>49.238987100000003</v>
      </c>
      <c r="I3247">
        <v>-93.432918200000003</v>
      </c>
      <c r="J3247" s="1" t="str">
        <f t="shared" si="539"/>
        <v>Fluid (lake)</v>
      </c>
      <c r="K3247" s="1" t="str">
        <f t="shared" si="540"/>
        <v>Untreated Water</v>
      </c>
      <c r="L3247">
        <v>65</v>
      </c>
      <c r="M3247" t="s">
        <v>24</v>
      </c>
      <c r="N3247">
        <v>1207</v>
      </c>
      <c r="O3247">
        <v>40</v>
      </c>
      <c r="P3247">
        <v>6.2</v>
      </c>
      <c r="Q3247">
        <v>2.5000000000000001E-2</v>
      </c>
      <c r="R3247">
        <v>17</v>
      </c>
      <c r="S3247">
        <v>1</v>
      </c>
      <c r="T3247">
        <v>43</v>
      </c>
    </row>
    <row r="3248" spans="1:20" hidden="1" x14ac:dyDescent="0.3">
      <c r="A3248" t="s">
        <v>12497</v>
      </c>
      <c r="B3248" t="s">
        <v>12498</v>
      </c>
      <c r="C3248" s="1" t="str">
        <f t="shared" si="531"/>
        <v>21:0699</v>
      </c>
      <c r="D3248" s="1" t="str">
        <f t="shared" si="538"/>
        <v>21:0211</v>
      </c>
      <c r="E3248" t="s">
        <v>12495</v>
      </c>
      <c r="F3248" t="s">
        <v>12499</v>
      </c>
      <c r="H3248">
        <v>49.238987100000003</v>
      </c>
      <c r="I3248">
        <v>-93.432918200000003</v>
      </c>
      <c r="J3248" s="1" t="str">
        <f t="shared" si="539"/>
        <v>Fluid (lake)</v>
      </c>
      <c r="K3248" s="1" t="str">
        <f t="shared" si="540"/>
        <v>Untreated Water</v>
      </c>
      <c r="L3248">
        <v>65</v>
      </c>
      <c r="M3248" t="s">
        <v>28</v>
      </c>
      <c r="N3248">
        <v>1208</v>
      </c>
      <c r="O3248">
        <v>30</v>
      </c>
      <c r="P3248">
        <v>6.1</v>
      </c>
      <c r="Q3248">
        <v>2.5000000000000001E-2</v>
      </c>
      <c r="R3248">
        <v>16.5</v>
      </c>
      <c r="S3248">
        <v>1</v>
      </c>
      <c r="T3248">
        <v>42</v>
      </c>
    </row>
    <row r="3249" spans="1:20" hidden="1" x14ac:dyDescent="0.3">
      <c r="A3249" t="s">
        <v>12500</v>
      </c>
      <c r="B3249" t="s">
        <v>12501</v>
      </c>
      <c r="C3249" s="1" t="str">
        <f t="shared" si="531"/>
        <v>21:0699</v>
      </c>
      <c r="D3249" s="1" t="str">
        <f t="shared" si="538"/>
        <v>21:0211</v>
      </c>
      <c r="E3249" t="s">
        <v>12502</v>
      </c>
      <c r="F3249" t="s">
        <v>12503</v>
      </c>
      <c r="H3249">
        <v>49.2552418</v>
      </c>
      <c r="I3249">
        <v>-93.451134400000001</v>
      </c>
      <c r="J3249" s="1" t="str">
        <f t="shared" si="539"/>
        <v>Fluid (lake)</v>
      </c>
      <c r="K3249" s="1" t="str">
        <f t="shared" si="540"/>
        <v>Untreated Water</v>
      </c>
      <c r="L3249">
        <v>65</v>
      </c>
      <c r="M3249" t="s">
        <v>38</v>
      </c>
      <c r="N3249">
        <v>1209</v>
      </c>
      <c r="O3249">
        <v>40</v>
      </c>
      <c r="P3249">
        <v>6</v>
      </c>
      <c r="Q3249">
        <v>2.5000000000000001E-2</v>
      </c>
      <c r="R3249">
        <v>11.5</v>
      </c>
      <c r="S3249">
        <v>2</v>
      </c>
      <c r="T3249">
        <v>34</v>
      </c>
    </row>
    <row r="3250" spans="1:20" hidden="1" x14ac:dyDescent="0.3">
      <c r="A3250" t="s">
        <v>12504</v>
      </c>
      <c r="B3250" t="s">
        <v>12505</v>
      </c>
      <c r="C3250" s="1" t="str">
        <f t="shared" si="531"/>
        <v>21:0699</v>
      </c>
      <c r="D3250" s="1" t="str">
        <f t="shared" si="538"/>
        <v>21:0211</v>
      </c>
      <c r="E3250" t="s">
        <v>12506</v>
      </c>
      <c r="F3250" t="s">
        <v>12507</v>
      </c>
      <c r="H3250">
        <v>49.241669899999998</v>
      </c>
      <c r="I3250">
        <v>-93.5040087</v>
      </c>
      <c r="J3250" s="1" t="str">
        <f t="shared" si="539"/>
        <v>Fluid (lake)</v>
      </c>
      <c r="K3250" s="1" t="str">
        <f t="shared" si="540"/>
        <v>Untreated Water</v>
      </c>
      <c r="L3250">
        <v>65</v>
      </c>
      <c r="M3250" t="s">
        <v>43</v>
      </c>
      <c r="N3250">
        <v>1210</v>
      </c>
      <c r="O3250">
        <v>40</v>
      </c>
      <c r="P3250">
        <v>5.9</v>
      </c>
      <c r="Q3250">
        <v>2.5000000000000001E-2</v>
      </c>
      <c r="R3250">
        <v>11.5</v>
      </c>
      <c r="S3250">
        <v>1.5</v>
      </c>
      <c r="T3250">
        <v>36</v>
      </c>
    </row>
    <row r="3251" spans="1:20" hidden="1" x14ac:dyDescent="0.3">
      <c r="A3251" t="s">
        <v>12508</v>
      </c>
      <c r="B3251" t="s">
        <v>12509</v>
      </c>
      <c r="C3251" s="1" t="str">
        <f t="shared" si="531"/>
        <v>21:0699</v>
      </c>
      <c r="D3251" s="1" t="str">
        <f t="shared" si="538"/>
        <v>21:0211</v>
      </c>
      <c r="E3251" t="s">
        <v>12510</v>
      </c>
      <c r="F3251" t="s">
        <v>12511</v>
      </c>
      <c r="H3251">
        <v>49.244068400000003</v>
      </c>
      <c r="I3251">
        <v>-93.523337499999997</v>
      </c>
      <c r="J3251" s="1" t="str">
        <f t="shared" si="539"/>
        <v>Fluid (lake)</v>
      </c>
      <c r="K3251" s="1" t="str">
        <f t="shared" si="540"/>
        <v>Untreated Water</v>
      </c>
      <c r="L3251">
        <v>65</v>
      </c>
      <c r="M3251" t="s">
        <v>53</v>
      </c>
      <c r="N3251">
        <v>1211</v>
      </c>
      <c r="O3251">
        <v>30</v>
      </c>
      <c r="P3251">
        <v>6.1</v>
      </c>
      <c r="Q3251">
        <v>2.5000000000000001E-2</v>
      </c>
      <c r="R3251">
        <v>16.5</v>
      </c>
      <c r="S3251">
        <v>2</v>
      </c>
      <c r="T3251">
        <v>53</v>
      </c>
    </row>
    <row r="3252" spans="1:20" hidden="1" x14ac:dyDescent="0.3">
      <c r="A3252" t="s">
        <v>12512</v>
      </c>
      <c r="B3252" t="s">
        <v>12513</v>
      </c>
      <c r="C3252" s="1" t="str">
        <f t="shared" si="531"/>
        <v>21:0699</v>
      </c>
      <c r="D3252" s="1" t="str">
        <f>HYPERLINK("https://geochem.nrcan.gc.ca/cdogs/content/svy/svy_e.htm", "")</f>
        <v/>
      </c>
      <c r="G3252" s="1" t="str">
        <f>HYPERLINK("https://geochem.nrcan.gc.ca/cdogs/content/cr_/cr_00082_e.htm", "82")</f>
        <v>82</v>
      </c>
      <c r="J3252" t="s">
        <v>46</v>
      </c>
      <c r="K3252" t="s">
        <v>47</v>
      </c>
      <c r="L3252">
        <v>65</v>
      </c>
      <c r="M3252" t="s">
        <v>48</v>
      </c>
      <c r="N3252">
        <v>1212</v>
      </c>
      <c r="O3252">
        <v>100</v>
      </c>
      <c r="P3252">
        <v>6.2</v>
      </c>
      <c r="Q3252">
        <v>0.5</v>
      </c>
      <c r="R3252">
        <v>17.5</v>
      </c>
      <c r="S3252">
        <v>2.1</v>
      </c>
      <c r="T3252">
        <v>39</v>
      </c>
    </row>
    <row r="3253" spans="1:20" hidden="1" x14ac:dyDescent="0.3">
      <c r="A3253" t="s">
        <v>12514</v>
      </c>
      <c r="B3253" t="s">
        <v>12515</v>
      </c>
      <c r="C3253" s="1" t="str">
        <f t="shared" si="531"/>
        <v>21:0699</v>
      </c>
      <c r="D3253" s="1" t="str">
        <f t="shared" ref="D3253:D3266" si="541">HYPERLINK("https://geochem.nrcan.gc.ca/cdogs/content/svy/svy210211_e.htm", "21:0211")</f>
        <v>21:0211</v>
      </c>
      <c r="E3253" t="s">
        <v>12516</v>
      </c>
      <c r="F3253" t="s">
        <v>12517</v>
      </c>
      <c r="H3253">
        <v>49.243189700000002</v>
      </c>
      <c r="I3253">
        <v>-93.579177200000004</v>
      </c>
      <c r="J3253" s="1" t="str">
        <f t="shared" ref="J3253:J3266" si="542">HYPERLINK("https://geochem.nrcan.gc.ca/cdogs/content/kwd/kwd020016_e.htm", "Fluid (lake)")</f>
        <v>Fluid (lake)</v>
      </c>
      <c r="K3253" s="1" t="str">
        <f t="shared" ref="K3253:K3266" si="543">HYPERLINK("https://geochem.nrcan.gc.ca/cdogs/content/kwd/kwd080007_e.htm", "Untreated Water")</f>
        <v>Untreated Water</v>
      </c>
      <c r="L3253">
        <v>65</v>
      </c>
      <c r="M3253" t="s">
        <v>58</v>
      </c>
      <c r="N3253">
        <v>1213</v>
      </c>
      <c r="O3253">
        <v>50</v>
      </c>
      <c r="P3253">
        <v>6</v>
      </c>
      <c r="Q3253">
        <v>2.5000000000000001E-2</v>
      </c>
      <c r="R3253">
        <v>11</v>
      </c>
      <c r="S3253">
        <v>1.1000000000000001</v>
      </c>
      <c r="T3253">
        <v>26</v>
      </c>
    </row>
    <row r="3254" spans="1:20" hidden="1" x14ac:dyDescent="0.3">
      <c r="A3254" t="s">
        <v>12518</v>
      </c>
      <c r="B3254" t="s">
        <v>12519</v>
      </c>
      <c r="C3254" s="1" t="str">
        <f t="shared" si="531"/>
        <v>21:0699</v>
      </c>
      <c r="D3254" s="1" t="str">
        <f t="shared" si="541"/>
        <v>21:0211</v>
      </c>
      <c r="E3254" t="s">
        <v>12520</v>
      </c>
      <c r="F3254" t="s">
        <v>12521</v>
      </c>
      <c r="H3254">
        <v>49.238327699999999</v>
      </c>
      <c r="I3254">
        <v>-93.607859099999999</v>
      </c>
      <c r="J3254" s="1" t="str">
        <f t="shared" si="542"/>
        <v>Fluid (lake)</v>
      </c>
      <c r="K3254" s="1" t="str">
        <f t="shared" si="543"/>
        <v>Untreated Water</v>
      </c>
      <c r="L3254">
        <v>65</v>
      </c>
      <c r="M3254" t="s">
        <v>63</v>
      </c>
      <c r="N3254">
        <v>1214</v>
      </c>
      <c r="O3254">
        <v>30</v>
      </c>
      <c r="P3254">
        <v>6.1</v>
      </c>
      <c r="Q3254">
        <v>2.5000000000000001E-2</v>
      </c>
      <c r="R3254">
        <v>12</v>
      </c>
      <c r="S3254">
        <v>0.9</v>
      </c>
      <c r="T3254">
        <v>28</v>
      </c>
    </row>
    <row r="3255" spans="1:20" hidden="1" x14ac:dyDescent="0.3">
      <c r="A3255" t="s">
        <v>12522</v>
      </c>
      <c r="B3255" t="s">
        <v>12523</v>
      </c>
      <c r="C3255" s="1" t="str">
        <f t="shared" si="531"/>
        <v>21:0699</v>
      </c>
      <c r="D3255" s="1" t="str">
        <f t="shared" si="541"/>
        <v>21:0211</v>
      </c>
      <c r="E3255" t="s">
        <v>12524</v>
      </c>
      <c r="F3255" t="s">
        <v>12525</v>
      </c>
      <c r="H3255">
        <v>49.2437842</v>
      </c>
      <c r="I3255">
        <v>-93.656003200000001</v>
      </c>
      <c r="J3255" s="1" t="str">
        <f t="shared" si="542"/>
        <v>Fluid (lake)</v>
      </c>
      <c r="K3255" s="1" t="str">
        <f t="shared" si="543"/>
        <v>Untreated Water</v>
      </c>
      <c r="L3255">
        <v>65</v>
      </c>
      <c r="M3255" t="s">
        <v>68</v>
      </c>
      <c r="N3255">
        <v>1215</v>
      </c>
      <c r="O3255">
        <v>30</v>
      </c>
      <c r="P3255">
        <v>6.6</v>
      </c>
      <c r="Q3255">
        <v>2.5000000000000001E-2</v>
      </c>
      <c r="R3255">
        <v>26.5</v>
      </c>
      <c r="S3255">
        <v>3.1</v>
      </c>
      <c r="T3255">
        <v>90</v>
      </c>
    </row>
    <row r="3256" spans="1:20" hidden="1" x14ac:dyDescent="0.3">
      <c r="A3256" t="s">
        <v>12526</v>
      </c>
      <c r="B3256" t="s">
        <v>12527</v>
      </c>
      <c r="C3256" s="1" t="str">
        <f t="shared" si="531"/>
        <v>21:0699</v>
      </c>
      <c r="D3256" s="1" t="str">
        <f t="shared" si="541"/>
        <v>21:0211</v>
      </c>
      <c r="E3256" t="s">
        <v>12528</v>
      </c>
      <c r="F3256" t="s">
        <v>12529</v>
      </c>
      <c r="H3256">
        <v>49.231644799999998</v>
      </c>
      <c r="I3256">
        <v>-93.674286300000006</v>
      </c>
      <c r="J3256" s="1" t="str">
        <f t="shared" si="542"/>
        <v>Fluid (lake)</v>
      </c>
      <c r="K3256" s="1" t="str">
        <f t="shared" si="543"/>
        <v>Untreated Water</v>
      </c>
      <c r="L3256">
        <v>65</v>
      </c>
      <c r="M3256" t="s">
        <v>73</v>
      </c>
      <c r="N3256">
        <v>1216</v>
      </c>
      <c r="O3256">
        <v>30</v>
      </c>
      <c r="P3256">
        <v>6.3</v>
      </c>
      <c r="Q3256">
        <v>2.5000000000000001E-2</v>
      </c>
      <c r="R3256">
        <v>23.5</v>
      </c>
      <c r="S3256">
        <v>2.2999999999999998</v>
      </c>
      <c r="T3256">
        <v>79</v>
      </c>
    </row>
    <row r="3257" spans="1:20" hidden="1" x14ac:dyDescent="0.3">
      <c r="A3257" t="s">
        <v>12530</v>
      </c>
      <c r="B3257" t="s">
        <v>12531</v>
      </c>
      <c r="C3257" s="1" t="str">
        <f t="shared" ref="C3257:C3320" si="544">HYPERLINK("https://geochem.nrcan.gc.ca/cdogs/content/bdl/bdl210699_e.htm", "21:0699")</f>
        <v>21:0699</v>
      </c>
      <c r="D3257" s="1" t="str">
        <f t="shared" si="541"/>
        <v>21:0211</v>
      </c>
      <c r="E3257" t="s">
        <v>12532</v>
      </c>
      <c r="F3257" t="s">
        <v>12533</v>
      </c>
      <c r="H3257">
        <v>49.210531500000002</v>
      </c>
      <c r="I3257">
        <v>-93.696523999999997</v>
      </c>
      <c r="J3257" s="1" t="str">
        <f t="shared" si="542"/>
        <v>Fluid (lake)</v>
      </c>
      <c r="K3257" s="1" t="str">
        <f t="shared" si="543"/>
        <v>Untreated Water</v>
      </c>
      <c r="L3257">
        <v>65</v>
      </c>
      <c r="M3257" t="s">
        <v>78</v>
      </c>
      <c r="N3257">
        <v>1217</v>
      </c>
      <c r="O3257">
        <v>40</v>
      </c>
      <c r="P3257">
        <v>6.5</v>
      </c>
      <c r="Q3257">
        <v>2.5000000000000001E-2</v>
      </c>
      <c r="R3257">
        <v>22</v>
      </c>
      <c r="S3257">
        <v>3.3</v>
      </c>
      <c r="T3257">
        <v>73</v>
      </c>
    </row>
    <row r="3258" spans="1:20" hidden="1" x14ac:dyDescent="0.3">
      <c r="A3258" t="s">
        <v>12534</v>
      </c>
      <c r="B3258" t="s">
        <v>12535</v>
      </c>
      <c r="C3258" s="1" t="str">
        <f t="shared" si="544"/>
        <v>21:0699</v>
      </c>
      <c r="D3258" s="1" t="str">
        <f t="shared" si="541"/>
        <v>21:0211</v>
      </c>
      <c r="E3258" t="s">
        <v>12536</v>
      </c>
      <c r="F3258" t="s">
        <v>12537</v>
      </c>
      <c r="H3258">
        <v>49.242218600000001</v>
      </c>
      <c r="I3258">
        <v>-93.706224500000005</v>
      </c>
      <c r="J3258" s="1" t="str">
        <f t="shared" si="542"/>
        <v>Fluid (lake)</v>
      </c>
      <c r="K3258" s="1" t="str">
        <f t="shared" si="543"/>
        <v>Untreated Water</v>
      </c>
      <c r="L3258">
        <v>65</v>
      </c>
      <c r="M3258" t="s">
        <v>83</v>
      </c>
      <c r="N3258">
        <v>1218</v>
      </c>
      <c r="O3258">
        <v>30</v>
      </c>
      <c r="P3258">
        <v>6.1</v>
      </c>
      <c r="Q3258">
        <v>2.5000000000000001E-2</v>
      </c>
      <c r="R3258">
        <v>16.5</v>
      </c>
      <c r="S3258">
        <v>2.4</v>
      </c>
      <c r="T3258">
        <v>51</v>
      </c>
    </row>
    <row r="3259" spans="1:20" hidden="1" x14ac:dyDescent="0.3">
      <c r="A3259" t="s">
        <v>12538</v>
      </c>
      <c r="B3259" t="s">
        <v>12539</v>
      </c>
      <c r="C3259" s="1" t="str">
        <f t="shared" si="544"/>
        <v>21:0699</v>
      </c>
      <c r="D3259" s="1" t="str">
        <f t="shared" si="541"/>
        <v>21:0211</v>
      </c>
      <c r="E3259" t="s">
        <v>12540</v>
      </c>
      <c r="F3259" t="s">
        <v>12541</v>
      </c>
      <c r="H3259">
        <v>49.253247700000003</v>
      </c>
      <c r="I3259">
        <v>-93.706851200000003</v>
      </c>
      <c r="J3259" s="1" t="str">
        <f t="shared" si="542"/>
        <v>Fluid (lake)</v>
      </c>
      <c r="K3259" s="1" t="str">
        <f t="shared" si="543"/>
        <v>Untreated Water</v>
      </c>
      <c r="L3259">
        <v>65</v>
      </c>
      <c r="M3259" t="s">
        <v>88</v>
      </c>
      <c r="N3259">
        <v>1219</v>
      </c>
      <c r="O3259">
        <v>30</v>
      </c>
      <c r="P3259">
        <v>6.1</v>
      </c>
      <c r="Q3259">
        <v>2.5000000000000001E-2</v>
      </c>
      <c r="R3259">
        <v>17.5</v>
      </c>
      <c r="S3259">
        <v>2.2999999999999998</v>
      </c>
      <c r="T3259">
        <v>59</v>
      </c>
    </row>
    <row r="3260" spans="1:20" hidden="1" x14ac:dyDescent="0.3">
      <c r="A3260" t="s">
        <v>12542</v>
      </c>
      <c r="B3260" t="s">
        <v>12543</v>
      </c>
      <c r="C3260" s="1" t="str">
        <f t="shared" si="544"/>
        <v>21:0699</v>
      </c>
      <c r="D3260" s="1" t="str">
        <f t="shared" si="541"/>
        <v>21:0211</v>
      </c>
      <c r="E3260" t="s">
        <v>12544</v>
      </c>
      <c r="F3260" t="s">
        <v>12545</v>
      </c>
      <c r="H3260">
        <v>49.252531500000003</v>
      </c>
      <c r="I3260">
        <v>-93.734942099999998</v>
      </c>
      <c r="J3260" s="1" t="str">
        <f t="shared" si="542"/>
        <v>Fluid (lake)</v>
      </c>
      <c r="K3260" s="1" t="str">
        <f t="shared" si="543"/>
        <v>Untreated Water</v>
      </c>
      <c r="L3260">
        <v>65</v>
      </c>
      <c r="M3260" t="s">
        <v>93</v>
      </c>
      <c r="N3260">
        <v>1220</v>
      </c>
      <c r="O3260">
        <v>40</v>
      </c>
      <c r="P3260">
        <v>6.1</v>
      </c>
      <c r="Q3260">
        <v>2.5000000000000001E-2</v>
      </c>
      <c r="R3260">
        <v>15</v>
      </c>
      <c r="S3260">
        <v>2.5</v>
      </c>
      <c r="T3260">
        <v>48</v>
      </c>
    </row>
    <row r="3261" spans="1:20" hidden="1" x14ac:dyDescent="0.3">
      <c r="A3261" t="s">
        <v>12546</v>
      </c>
      <c r="B3261" t="s">
        <v>12547</v>
      </c>
      <c r="C3261" s="1" t="str">
        <f t="shared" si="544"/>
        <v>21:0699</v>
      </c>
      <c r="D3261" s="1" t="str">
        <f t="shared" si="541"/>
        <v>21:0211</v>
      </c>
      <c r="E3261" t="s">
        <v>12548</v>
      </c>
      <c r="F3261" t="s">
        <v>12549</v>
      </c>
      <c r="H3261">
        <v>49.281421600000002</v>
      </c>
      <c r="I3261">
        <v>-93.732635599999995</v>
      </c>
      <c r="J3261" s="1" t="str">
        <f t="shared" si="542"/>
        <v>Fluid (lake)</v>
      </c>
      <c r="K3261" s="1" t="str">
        <f t="shared" si="543"/>
        <v>Untreated Water</v>
      </c>
      <c r="L3261">
        <v>65</v>
      </c>
      <c r="M3261" t="s">
        <v>98</v>
      </c>
      <c r="N3261">
        <v>1221</v>
      </c>
      <c r="O3261">
        <v>40</v>
      </c>
      <c r="P3261">
        <v>6.4</v>
      </c>
      <c r="Q3261">
        <v>2.5000000000000001E-2</v>
      </c>
      <c r="R3261">
        <v>23.5</v>
      </c>
      <c r="S3261">
        <v>3.3</v>
      </c>
      <c r="T3261">
        <v>83</v>
      </c>
    </row>
    <row r="3262" spans="1:20" hidden="1" x14ac:dyDescent="0.3">
      <c r="A3262" t="s">
        <v>12550</v>
      </c>
      <c r="B3262" t="s">
        <v>12551</v>
      </c>
      <c r="C3262" s="1" t="str">
        <f t="shared" si="544"/>
        <v>21:0699</v>
      </c>
      <c r="D3262" s="1" t="str">
        <f t="shared" si="541"/>
        <v>21:0211</v>
      </c>
      <c r="E3262" t="s">
        <v>12552</v>
      </c>
      <c r="F3262" t="s">
        <v>12553</v>
      </c>
      <c r="H3262">
        <v>49.307209200000003</v>
      </c>
      <c r="I3262">
        <v>-93.771495900000005</v>
      </c>
      <c r="J3262" s="1" t="str">
        <f t="shared" si="542"/>
        <v>Fluid (lake)</v>
      </c>
      <c r="K3262" s="1" t="str">
        <f t="shared" si="543"/>
        <v>Untreated Water</v>
      </c>
      <c r="L3262">
        <v>65</v>
      </c>
      <c r="M3262" t="s">
        <v>103</v>
      </c>
      <c r="N3262">
        <v>1222</v>
      </c>
      <c r="O3262">
        <v>40</v>
      </c>
      <c r="P3262">
        <v>6.3</v>
      </c>
      <c r="Q3262">
        <v>2.5000000000000001E-2</v>
      </c>
      <c r="R3262">
        <v>22</v>
      </c>
      <c r="S3262">
        <v>3.3</v>
      </c>
      <c r="T3262">
        <v>76</v>
      </c>
    </row>
    <row r="3263" spans="1:20" hidden="1" x14ac:dyDescent="0.3">
      <c r="A3263" t="s">
        <v>12554</v>
      </c>
      <c r="B3263" t="s">
        <v>12555</v>
      </c>
      <c r="C3263" s="1" t="str">
        <f t="shared" si="544"/>
        <v>21:0699</v>
      </c>
      <c r="D3263" s="1" t="str">
        <f t="shared" si="541"/>
        <v>21:0211</v>
      </c>
      <c r="E3263" t="s">
        <v>12556</v>
      </c>
      <c r="F3263" t="s">
        <v>12557</v>
      </c>
      <c r="H3263">
        <v>49.330763699999999</v>
      </c>
      <c r="I3263">
        <v>-93.780163599999995</v>
      </c>
      <c r="J3263" s="1" t="str">
        <f t="shared" si="542"/>
        <v>Fluid (lake)</v>
      </c>
      <c r="K3263" s="1" t="str">
        <f t="shared" si="543"/>
        <v>Untreated Water</v>
      </c>
      <c r="L3263">
        <v>65</v>
      </c>
      <c r="M3263" t="s">
        <v>108</v>
      </c>
      <c r="N3263">
        <v>1223</v>
      </c>
      <c r="O3263">
        <v>40</v>
      </c>
      <c r="P3263">
        <v>6.3</v>
      </c>
      <c r="Q3263">
        <v>2.5000000000000001E-2</v>
      </c>
      <c r="R3263">
        <v>23.5</v>
      </c>
      <c r="S3263">
        <v>2.8</v>
      </c>
      <c r="T3263">
        <v>78</v>
      </c>
    </row>
    <row r="3264" spans="1:20" hidden="1" x14ac:dyDescent="0.3">
      <c r="A3264" t="s">
        <v>12558</v>
      </c>
      <c r="B3264" t="s">
        <v>12559</v>
      </c>
      <c r="C3264" s="1" t="str">
        <f t="shared" si="544"/>
        <v>21:0699</v>
      </c>
      <c r="D3264" s="1" t="str">
        <f t="shared" si="541"/>
        <v>21:0211</v>
      </c>
      <c r="E3264" t="s">
        <v>12560</v>
      </c>
      <c r="F3264" t="s">
        <v>12561</v>
      </c>
      <c r="H3264">
        <v>49.345935300000001</v>
      </c>
      <c r="I3264">
        <v>-93.835846000000004</v>
      </c>
      <c r="J3264" s="1" t="str">
        <f t="shared" si="542"/>
        <v>Fluid (lake)</v>
      </c>
      <c r="K3264" s="1" t="str">
        <f t="shared" si="543"/>
        <v>Untreated Water</v>
      </c>
      <c r="L3264">
        <v>65</v>
      </c>
      <c r="M3264" t="s">
        <v>113</v>
      </c>
      <c r="N3264">
        <v>1224</v>
      </c>
      <c r="O3264">
        <v>40</v>
      </c>
      <c r="P3264">
        <v>6.2</v>
      </c>
      <c r="Q3264">
        <v>2.5000000000000001E-2</v>
      </c>
      <c r="R3264">
        <v>18</v>
      </c>
      <c r="S3264">
        <v>3.2</v>
      </c>
      <c r="T3264">
        <v>62</v>
      </c>
    </row>
    <row r="3265" spans="1:20" hidden="1" x14ac:dyDescent="0.3">
      <c r="A3265" t="s">
        <v>12562</v>
      </c>
      <c r="B3265" t="s">
        <v>12563</v>
      </c>
      <c r="C3265" s="1" t="str">
        <f t="shared" si="544"/>
        <v>21:0699</v>
      </c>
      <c r="D3265" s="1" t="str">
        <f t="shared" si="541"/>
        <v>21:0211</v>
      </c>
      <c r="E3265" t="s">
        <v>12564</v>
      </c>
      <c r="F3265" t="s">
        <v>12565</v>
      </c>
      <c r="H3265">
        <v>49.358232600000001</v>
      </c>
      <c r="I3265">
        <v>-93.849316099999996</v>
      </c>
      <c r="J3265" s="1" t="str">
        <f t="shared" si="542"/>
        <v>Fluid (lake)</v>
      </c>
      <c r="K3265" s="1" t="str">
        <f t="shared" si="543"/>
        <v>Untreated Water</v>
      </c>
      <c r="L3265">
        <v>66</v>
      </c>
      <c r="M3265" t="s">
        <v>33</v>
      </c>
      <c r="N3265">
        <v>1225</v>
      </c>
      <c r="O3265">
        <v>40</v>
      </c>
      <c r="P3265">
        <v>6</v>
      </c>
      <c r="Q3265">
        <v>2.5000000000000001E-2</v>
      </c>
      <c r="R3265">
        <v>12</v>
      </c>
      <c r="S3265">
        <v>1.7</v>
      </c>
      <c r="T3265">
        <v>36</v>
      </c>
    </row>
    <row r="3266" spans="1:20" hidden="1" x14ac:dyDescent="0.3">
      <c r="A3266" t="s">
        <v>12566</v>
      </c>
      <c r="B3266" t="s">
        <v>12567</v>
      </c>
      <c r="C3266" s="1" t="str">
        <f t="shared" si="544"/>
        <v>21:0699</v>
      </c>
      <c r="D3266" s="1" t="str">
        <f t="shared" si="541"/>
        <v>21:0211</v>
      </c>
      <c r="E3266" t="s">
        <v>12568</v>
      </c>
      <c r="F3266" t="s">
        <v>12569</v>
      </c>
      <c r="H3266">
        <v>49.376973700000001</v>
      </c>
      <c r="I3266">
        <v>-93.8681409</v>
      </c>
      <c r="J3266" s="1" t="str">
        <f t="shared" si="542"/>
        <v>Fluid (lake)</v>
      </c>
      <c r="K3266" s="1" t="str">
        <f t="shared" si="543"/>
        <v>Untreated Water</v>
      </c>
      <c r="L3266">
        <v>66</v>
      </c>
      <c r="M3266" t="s">
        <v>24</v>
      </c>
      <c r="N3266">
        <v>1226</v>
      </c>
      <c r="O3266">
        <v>30</v>
      </c>
      <c r="P3266">
        <v>6.5</v>
      </c>
      <c r="Q3266">
        <v>2.5000000000000001E-2</v>
      </c>
      <c r="R3266">
        <v>25</v>
      </c>
      <c r="S3266">
        <v>2.2999999999999998</v>
      </c>
      <c r="T3266">
        <v>88</v>
      </c>
    </row>
    <row r="3267" spans="1:20" hidden="1" x14ac:dyDescent="0.3">
      <c r="A3267" t="s">
        <v>12570</v>
      </c>
      <c r="B3267" t="s">
        <v>12571</v>
      </c>
      <c r="C3267" s="1" t="str">
        <f t="shared" si="544"/>
        <v>21:0699</v>
      </c>
      <c r="D3267" s="1" t="str">
        <f>HYPERLINK("https://geochem.nrcan.gc.ca/cdogs/content/svy/svy_e.htm", "")</f>
        <v/>
      </c>
      <c r="G3267" s="1" t="str">
        <f>HYPERLINK("https://geochem.nrcan.gc.ca/cdogs/content/cr_/cr_00082_e.htm", "82")</f>
        <v>82</v>
      </c>
      <c r="J3267" t="s">
        <v>46</v>
      </c>
      <c r="K3267" t="s">
        <v>47</v>
      </c>
      <c r="L3267">
        <v>66</v>
      </c>
      <c r="M3267" t="s">
        <v>48</v>
      </c>
      <c r="N3267">
        <v>1227</v>
      </c>
      <c r="O3267">
        <v>100</v>
      </c>
      <c r="P3267">
        <v>6.2</v>
      </c>
      <c r="Q3267">
        <v>0.48</v>
      </c>
      <c r="R3267">
        <v>18.5</v>
      </c>
      <c r="S3267">
        <v>2.1</v>
      </c>
      <c r="T3267">
        <v>39</v>
      </c>
    </row>
    <row r="3268" spans="1:20" hidden="1" x14ac:dyDescent="0.3">
      <c r="A3268" t="s">
        <v>12572</v>
      </c>
      <c r="B3268" t="s">
        <v>12573</v>
      </c>
      <c r="C3268" s="1" t="str">
        <f t="shared" si="544"/>
        <v>21:0699</v>
      </c>
      <c r="D3268" s="1" t="str">
        <f t="shared" ref="D3268:D3298" si="545">HYPERLINK("https://geochem.nrcan.gc.ca/cdogs/content/svy/svy210211_e.htm", "21:0211")</f>
        <v>21:0211</v>
      </c>
      <c r="E3268" t="s">
        <v>12568</v>
      </c>
      <c r="F3268" t="s">
        <v>12574</v>
      </c>
      <c r="H3268">
        <v>49.376973700000001</v>
      </c>
      <c r="I3268">
        <v>-93.8681409</v>
      </c>
      <c r="J3268" s="1" t="str">
        <f t="shared" ref="J3268:J3298" si="546">HYPERLINK("https://geochem.nrcan.gc.ca/cdogs/content/kwd/kwd020016_e.htm", "Fluid (lake)")</f>
        <v>Fluid (lake)</v>
      </c>
      <c r="K3268" s="1" t="str">
        <f t="shared" ref="K3268:K3298" si="547">HYPERLINK("https://geochem.nrcan.gc.ca/cdogs/content/kwd/kwd080007_e.htm", "Untreated Water")</f>
        <v>Untreated Water</v>
      </c>
      <c r="L3268">
        <v>66</v>
      </c>
      <c r="M3268" t="s">
        <v>28</v>
      </c>
      <c r="N3268">
        <v>1228</v>
      </c>
      <c r="O3268">
        <v>40</v>
      </c>
      <c r="P3268">
        <v>6.4</v>
      </c>
      <c r="Q3268">
        <v>2.5000000000000001E-2</v>
      </c>
      <c r="R3268">
        <v>27.5</v>
      </c>
      <c r="S3268">
        <v>2.2999999999999998</v>
      </c>
      <c r="T3268">
        <v>87</v>
      </c>
    </row>
    <row r="3269" spans="1:20" hidden="1" x14ac:dyDescent="0.3">
      <c r="A3269" t="s">
        <v>12575</v>
      </c>
      <c r="B3269" t="s">
        <v>12576</v>
      </c>
      <c r="C3269" s="1" t="str">
        <f t="shared" si="544"/>
        <v>21:0699</v>
      </c>
      <c r="D3269" s="1" t="str">
        <f t="shared" si="545"/>
        <v>21:0211</v>
      </c>
      <c r="E3269" t="s">
        <v>12577</v>
      </c>
      <c r="F3269" t="s">
        <v>12578</v>
      </c>
      <c r="H3269">
        <v>49.3591543</v>
      </c>
      <c r="I3269">
        <v>-93.781287599999999</v>
      </c>
      <c r="J3269" s="1" t="str">
        <f t="shared" si="546"/>
        <v>Fluid (lake)</v>
      </c>
      <c r="K3269" s="1" t="str">
        <f t="shared" si="547"/>
        <v>Untreated Water</v>
      </c>
      <c r="L3269">
        <v>66</v>
      </c>
      <c r="M3269" t="s">
        <v>38</v>
      </c>
      <c r="N3269">
        <v>1229</v>
      </c>
      <c r="O3269">
        <v>50</v>
      </c>
      <c r="P3269">
        <v>6.7</v>
      </c>
      <c r="Q3269">
        <v>2.5000000000000001E-2</v>
      </c>
      <c r="R3269">
        <v>31.5</v>
      </c>
      <c r="S3269">
        <v>2.5</v>
      </c>
      <c r="T3269">
        <v>104</v>
      </c>
    </row>
    <row r="3270" spans="1:20" hidden="1" x14ac:dyDescent="0.3">
      <c r="A3270" t="s">
        <v>12579</v>
      </c>
      <c r="B3270" t="s">
        <v>12580</v>
      </c>
      <c r="C3270" s="1" t="str">
        <f t="shared" si="544"/>
        <v>21:0699</v>
      </c>
      <c r="D3270" s="1" t="str">
        <f t="shared" si="545"/>
        <v>21:0211</v>
      </c>
      <c r="E3270" t="s">
        <v>12581</v>
      </c>
      <c r="F3270" t="s">
        <v>12582</v>
      </c>
      <c r="H3270">
        <v>49.347634599999999</v>
      </c>
      <c r="I3270">
        <v>-93.764707299999998</v>
      </c>
      <c r="J3270" s="1" t="str">
        <f t="shared" si="546"/>
        <v>Fluid (lake)</v>
      </c>
      <c r="K3270" s="1" t="str">
        <f t="shared" si="547"/>
        <v>Untreated Water</v>
      </c>
      <c r="L3270">
        <v>66</v>
      </c>
      <c r="M3270" t="s">
        <v>43</v>
      </c>
      <c r="N3270">
        <v>1230</v>
      </c>
      <c r="O3270">
        <v>40</v>
      </c>
      <c r="P3270">
        <v>6.2</v>
      </c>
      <c r="Q3270">
        <v>2.5000000000000001E-2</v>
      </c>
      <c r="R3270">
        <v>17.5</v>
      </c>
      <c r="S3270">
        <v>1.7</v>
      </c>
      <c r="T3270">
        <v>57</v>
      </c>
    </row>
    <row r="3271" spans="1:20" hidden="1" x14ac:dyDescent="0.3">
      <c r="A3271" t="s">
        <v>12583</v>
      </c>
      <c r="B3271" t="s">
        <v>12584</v>
      </c>
      <c r="C3271" s="1" t="str">
        <f t="shared" si="544"/>
        <v>21:0699</v>
      </c>
      <c r="D3271" s="1" t="str">
        <f t="shared" si="545"/>
        <v>21:0211</v>
      </c>
      <c r="E3271" t="s">
        <v>12585</v>
      </c>
      <c r="F3271" t="s">
        <v>12586</v>
      </c>
      <c r="H3271">
        <v>49.338133900000003</v>
      </c>
      <c r="I3271">
        <v>-93.730352999999994</v>
      </c>
      <c r="J3271" s="1" t="str">
        <f t="shared" si="546"/>
        <v>Fluid (lake)</v>
      </c>
      <c r="K3271" s="1" t="str">
        <f t="shared" si="547"/>
        <v>Untreated Water</v>
      </c>
      <c r="L3271">
        <v>66</v>
      </c>
      <c r="M3271" t="s">
        <v>53</v>
      </c>
      <c r="N3271">
        <v>1231</v>
      </c>
      <c r="O3271">
        <v>40</v>
      </c>
      <c r="P3271">
        <v>5.9</v>
      </c>
      <c r="Q3271">
        <v>2.5000000000000001E-2</v>
      </c>
      <c r="R3271">
        <v>9</v>
      </c>
      <c r="S3271">
        <v>1.2</v>
      </c>
      <c r="T3271">
        <v>27</v>
      </c>
    </row>
    <row r="3272" spans="1:20" hidden="1" x14ac:dyDescent="0.3">
      <c r="A3272" t="s">
        <v>12587</v>
      </c>
      <c r="B3272" t="s">
        <v>12588</v>
      </c>
      <c r="C3272" s="1" t="str">
        <f t="shared" si="544"/>
        <v>21:0699</v>
      </c>
      <c r="D3272" s="1" t="str">
        <f t="shared" si="545"/>
        <v>21:0211</v>
      </c>
      <c r="E3272" t="s">
        <v>12589</v>
      </c>
      <c r="F3272" t="s">
        <v>12590</v>
      </c>
      <c r="H3272">
        <v>49.303081800000001</v>
      </c>
      <c r="I3272">
        <v>-93.742544499999994</v>
      </c>
      <c r="J3272" s="1" t="str">
        <f t="shared" si="546"/>
        <v>Fluid (lake)</v>
      </c>
      <c r="K3272" s="1" t="str">
        <f t="shared" si="547"/>
        <v>Untreated Water</v>
      </c>
      <c r="L3272">
        <v>66</v>
      </c>
      <c r="M3272" t="s">
        <v>58</v>
      </c>
      <c r="N3272">
        <v>1232</v>
      </c>
      <c r="O3272">
        <v>50</v>
      </c>
      <c r="P3272">
        <v>6.2</v>
      </c>
      <c r="Q3272">
        <v>2.5000000000000001E-2</v>
      </c>
      <c r="R3272">
        <v>17</v>
      </c>
      <c r="S3272">
        <v>3.2</v>
      </c>
      <c r="T3272">
        <v>63</v>
      </c>
    </row>
    <row r="3273" spans="1:20" hidden="1" x14ac:dyDescent="0.3">
      <c r="A3273" t="s">
        <v>12591</v>
      </c>
      <c r="B3273" t="s">
        <v>12592</v>
      </c>
      <c r="C3273" s="1" t="str">
        <f t="shared" si="544"/>
        <v>21:0699</v>
      </c>
      <c r="D3273" s="1" t="str">
        <f t="shared" si="545"/>
        <v>21:0211</v>
      </c>
      <c r="E3273" t="s">
        <v>12593</v>
      </c>
      <c r="F3273" t="s">
        <v>12594</v>
      </c>
      <c r="H3273">
        <v>49.298047199999999</v>
      </c>
      <c r="I3273">
        <v>-93.712278600000005</v>
      </c>
      <c r="J3273" s="1" t="str">
        <f t="shared" si="546"/>
        <v>Fluid (lake)</v>
      </c>
      <c r="K3273" s="1" t="str">
        <f t="shared" si="547"/>
        <v>Untreated Water</v>
      </c>
      <c r="L3273">
        <v>66</v>
      </c>
      <c r="M3273" t="s">
        <v>63</v>
      </c>
      <c r="N3273">
        <v>1233</v>
      </c>
      <c r="O3273">
        <v>40</v>
      </c>
      <c r="P3273">
        <v>6.4</v>
      </c>
      <c r="Q3273">
        <v>2.5000000000000001E-2</v>
      </c>
      <c r="R3273">
        <v>21.5</v>
      </c>
      <c r="S3273">
        <v>2.9</v>
      </c>
      <c r="T3273">
        <v>75</v>
      </c>
    </row>
    <row r="3274" spans="1:20" hidden="1" x14ac:dyDescent="0.3">
      <c r="A3274" t="s">
        <v>12595</v>
      </c>
      <c r="B3274" t="s">
        <v>12596</v>
      </c>
      <c r="C3274" s="1" t="str">
        <f t="shared" si="544"/>
        <v>21:0699</v>
      </c>
      <c r="D3274" s="1" t="str">
        <f t="shared" si="545"/>
        <v>21:0211</v>
      </c>
      <c r="E3274" t="s">
        <v>12597</v>
      </c>
      <c r="F3274" t="s">
        <v>12598</v>
      </c>
      <c r="H3274">
        <v>49.265859800000001</v>
      </c>
      <c r="I3274">
        <v>-93.708227300000004</v>
      </c>
      <c r="J3274" s="1" t="str">
        <f t="shared" si="546"/>
        <v>Fluid (lake)</v>
      </c>
      <c r="K3274" s="1" t="str">
        <f t="shared" si="547"/>
        <v>Untreated Water</v>
      </c>
      <c r="L3274">
        <v>66</v>
      </c>
      <c r="M3274" t="s">
        <v>68</v>
      </c>
      <c r="N3274">
        <v>1234</v>
      </c>
      <c r="O3274">
        <v>40</v>
      </c>
      <c r="P3274">
        <v>6.4</v>
      </c>
      <c r="Q3274">
        <v>2.5000000000000001E-2</v>
      </c>
      <c r="R3274">
        <v>25.5</v>
      </c>
      <c r="S3274">
        <v>3.3</v>
      </c>
      <c r="T3274">
        <v>86</v>
      </c>
    </row>
    <row r="3275" spans="1:20" hidden="1" x14ac:dyDescent="0.3">
      <c r="A3275" t="s">
        <v>12599</v>
      </c>
      <c r="B3275" t="s">
        <v>12600</v>
      </c>
      <c r="C3275" s="1" t="str">
        <f t="shared" si="544"/>
        <v>21:0699</v>
      </c>
      <c r="D3275" s="1" t="str">
        <f t="shared" si="545"/>
        <v>21:0211</v>
      </c>
      <c r="E3275" t="s">
        <v>12601</v>
      </c>
      <c r="F3275" t="s">
        <v>12602</v>
      </c>
      <c r="H3275">
        <v>49.270868100000001</v>
      </c>
      <c r="I3275">
        <v>-93.668090699999993</v>
      </c>
      <c r="J3275" s="1" t="str">
        <f t="shared" si="546"/>
        <v>Fluid (lake)</v>
      </c>
      <c r="K3275" s="1" t="str">
        <f t="shared" si="547"/>
        <v>Untreated Water</v>
      </c>
      <c r="L3275">
        <v>66</v>
      </c>
      <c r="M3275" t="s">
        <v>73</v>
      </c>
      <c r="N3275">
        <v>1235</v>
      </c>
      <c r="O3275">
        <v>50</v>
      </c>
      <c r="P3275">
        <v>6.4</v>
      </c>
      <c r="Q3275">
        <v>2.5000000000000001E-2</v>
      </c>
      <c r="R3275">
        <v>31.5</v>
      </c>
      <c r="S3275">
        <v>2.7</v>
      </c>
      <c r="T3275">
        <v>99</v>
      </c>
    </row>
    <row r="3276" spans="1:20" hidden="1" x14ac:dyDescent="0.3">
      <c r="A3276" t="s">
        <v>12603</v>
      </c>
      <c r="B3276" t="s">
        <v>12604</v>
      </c>
      <c r="C3276" s="1" t="str">
        <f t="shared" si="544"/>
        <v>21:0699</v>
      </c>
      <c r="D3276" s="1" t="str">
        <f t="shared" si="545"/>
        <v>21:0211</v>
      </c>
      <c r="E3276" t="s">
        <v>12605</v>
      </c>
      <c r="F3276" t="s">
        <v>12606</v>
      </c>
      <c r="H3276">
        <v>49.2684468</v>
      </c>
      <c r="I3276">
        <v>-93.631189899999995</v>
      </c>
      <c r="J3276" s="1" t="str">
        <f t="shared" si="546"/>
        <v>Fluid (lake)</v>
      </c>
      <c r="K3276" s="1" t="str">
        <f t="shared" si="547"/>
        <v>Untreated Water</v>
      </c>
      <c r="L3276">
        <v>66</v>
      </c>
      <c r="M3276" t="s">
        <v>78</v>
      </c>
      <c r="N3276">
        <v>1236</v>
      </c>
      <c r="O3276">
        <v>40</v>
      </c>
      <c r="P3276">
        <v>5.8</v>
      </c>
      <c r="Q3276">
        <v>2.5000000000000001E-2</v>
      </c>
      <c r="R3276">
        <v>5.7</v>
      </c>
      <c r="S3276">
        <v>1</v>
      </c>
      <c r="T3276">
        <v>14</v>
      </c>
    </row>
    <row r="3277" spans="1:20" hidden="1" x14ac:dyDescent="0.3">
      <c r="A3277" t="s">
        <v>12607</v>
      </c>
      <c r="B3277" t="s">
        <v>12608</v>
      </c>
      <c r="C3277" s="1" t="str">
        <f t="shared" si="544"/>
        <v>21:0699</v>
      </c>
      <c r="D3277" s="1" t="str">
        <f t="shared" si="545"/>
        <v>21:0211</v>
      </c>
      <c r="E3277" t="s">
        <v>12609</v>
      </c>
      <c r="F3277" t="s">
        <v>12610</v>
      </c>
      <c r="H3277">
        <v>49.2568719</v>
      </c>
      <c r="I3277">
        <v>-93.594512100000003</v>
      </c>
      <c r="J3277" s="1" t="str">
        <f t="shared" si="546"/>
        <v>Fluid (lake)</v>
      </c>
      <c r="K3277" s="1" t="str">
        <f t="shared" si="547"/>
        <v>Untreated Water</v>
      </c>
      <c r="L3277">
        <v>66</v>
      </c>
      <c r="M3277" t="s">
        <v>83</v>
      </c>
      <c r="N3277">
        <v>1237</v>
      </c>
      <c r="O3277">
        <v>40</v>
      </c>
      <c r="P3277">
        <v>5.3</v>
      </c>
      <c r="Q3277">
        <v>2.5000000000000001E-2</v>
      </c>
      <c r="R3277">
        <v>2.2999999999999998</v>
      </c>
      <c r="S3277">
        <v>0.7</v>
      </c>
      <c r="T3277">
        <v>4</v>
      </c>
    </row>
    <row r="3278" spans="1:20" hidden="1" x14ac:dyDescent="0.3">
      <c r="A3278" t="s">
        <v>12611</v>
      </c>
      <c r="B3278" t="s">
        <v>12612</v>
      </c>
      <c r="C3278" s="1" t="str">
        <f t="shared" si="544"/>
        <v>21:0699</v>
      </c>
      <c r="D3278" s="1" t="str">
        <f t="shared" si="545"/>
        <v>21:0211</v>
      </c>
      <c r="E3278" t="s">
        <v>12613</v>
      </c>
      <c r="F3278" t="s">
        <v>12614</v>
      </c>
      <c r="H3278">
        <v>49.270310100000003</v>
      </c>
      <c r="I3278">
        <v>-93.522339500000001</v>
      </c>
      <c r="J3278" s="1" t="str">
        <f t="shared" si="546"/>
        <v>Fluid (lake)</v>
      </c>
      <c r="K3278" s="1" t="str">
        <f t="shared" si="547"/>
        <v>Untreated Water</v>
      </c>
      <c r="L3278">
        <v>66</v>
      </c>
      <c r="M3278" t="s">
        <v>88</v>
      </c>
      <c r="N3278">
        <v>1238</v>
      </c>
      <c r="O3278">
        <v>40</v>
      </c>
      <c r="P3278">
        <v>6</v>
      </c>
      <c r="Q3278">
        <v>2.5000000000000001E-2</v>
      </c>
      <c r="R3278">
        <v>13.5</v>
      </c>
      <c r="S3278">
        <v>1.7</v>
      </c>
      <c r="T3278">
        <v>39</v>
      </c>
    </row>
    <row r="3279" spans="1:20" hidden="1" x14ac:dyDescent="0.3">
      <c r="A3279" t="s">
        <v>12615</v>
      </c>
      <c r="B3279" t="s">
        <v>12616</v>
      </c>
      <c r="C3279" s="1" t="str">
        <f t="shared" si="544"/>
        <v>21:0699</v>
      </c>
      <c r="D3279" s="1" t="str">
        <f t="shared" si="545"/>
        <v>21:0211</v>
      </c>
      <c r="E3279" t="s">
        <v>12617</v>
      </c>
      <c r="F3279" t="s">
        <v>12618</v>
      </c>
      <c r="H3279">
        <v>49.274370099999999</v>
      </c>
      <c r="I3279">
        <v>-93.478679700000001</v>
      </c>
      <c r="J3279" s="1" t="str">
        <f t="shared" si="546"/>
        <v>Fluid (lake)</v>
      </c>
      <c r="K3279" s="1" t="str">
        <f t="shared" si="547"/>
        <v>Untreated Water</v>
      </c>
      <c r="L3279">
        <v>66</v>
      </c>
      <c r="M3279" t="s">
        <v>93</v>
      </c>
      <c r="N3279">
        <v>1239</v>
      </c>
      <c r="O3279">
        <v>40</v>
      </c>
      <c r="P3279">
        <v>5.9</v>
      </c>
      <c r="Q3279">
        <v>2.5000000000000001E-2</v>
      </c>
      <c r="R3279">
        <v>7.3</v>
      </c>
      <c r="S3279">
        <v>1.2</v>
      </c>
      <c r="T3279">
        <v>21</v>
      </c>
    </row>
    <row r="3280" spans="1:20" hidden="1" x14ac:dyDescent="0.3">
      <c r="A3280" t="s">
        <v>12619</v>
      </c>
      <c r="B3280" t="s">
        <v>12620</v>
      </c>
      <c r="C3280" s="1" t="str">
        <f t="shared" si="544"/>
        <v>21:0699</v>
      </c>
      <c r="D3280" s="1" t="str">
        <f t="shared" si="545"/>
        <v>21:0211</v>
      </c>
      <c r="E3280" t="s">
        <v>12621</v>
      </c>
      <c r="F3280" t="s">
        <v>12622</v>
      </c>
      <c r="H3280">
        <v>49.2713666</v>
      </c>
      <c r="I3280">
        <v>-93.417411200000004</v>
      </c>
      <c r="J3280" s="1" t="str">
        <f t="shared" si="546"/>
        <v>Fluid (lake)</v>
      </c>
      <c r="K3280" s="1" t="str">
        <f t="shared" si="547"/>
        <v>Untreated Water</v>
      </c>
      <c r="L3280">
        <v>66</v>
      </c>
      <c r="M3280" t="s">
        <v>98</v>
      </c>
      <c r="N3280">
        <v>1240</v>
      </c>
      <c r="O3280">
        <v>40</v>
      </c>
      <c r="P3280">
        <v>5.9</v>
      </c>
      <c r="Q3280">
        <v>2.5000000000000001E-2</v>
      </c>
      <c r="R3280">
        <v>11</v>
      </c>
      <c r="S3280">
        <v>1.2</v>
      </c>
      <c r="T3280">
        <v>32</v>
      </c>
    </row>
    <row r="3281" spans="1:20" hidden="1" x14ac:dyDescent="0.3">
      <c r="A3281" t="s">
        <v>12623</v>
      </c>
      <c r="B3281" t="s">
        <v>12624</v>
      </c>
      <c r="C3281" s="1" t="str">
        <f t="shared" si="544"/>
        <v>21:0699</v>
      </c>
      <c r="D3281" s="1" t="str">
        <f t="shared" si="545"/>
        <v>21:0211</v>
      </c>
      <c r="E3281" t="s">
        <v>12625</v>
      </c>
      <c r="F3281" t="s">
        <v>12626</v>
      </c>
      <c r="H3281">
        <v>49.3018754</v>
      </c>
      <c r="I3281">
        <v>-93.437393400000005</v>
      </c>
      <c r="J3281" s="1" t="str">
        <f t="shared" si="546"/>
        <v>Fluid (lake)</v>
      </c>
      <c r="K3281" s="1" t="str">
        <f t="shared" si="547"/>
        <v>Untreated Water</v>
      </c>
      <c r="L3281">
        <v>66</v>
      </c>
      <c r="M3281" t="s">
        <v>103</v>
      </c>
      <c r="N3281">
        <v>1241</v>
      </c>
      <c r="O3281">
        <v>40</v>
      </c>
      <c r="P3281">
        <v>6</v>
      </c>
      <c r="Q3281">
        <v>2.5000000000000001E-2</v>
      </c>
      <c r="R3281">
        <v>13.5</v>
      </c>
      <c r="S3281">
        <v>1.5</v>
      </c>
      <c r="T3281">
        <v>41</v>
      </c>
    </row>
    <row r="3282" spans="1:20" hidden="1" x14ac:dyDescent="0.3">
      <c r="A3282" t="s">
        <v>12627</v>
      </c>
      <c r="B3282" t="s">
        <v>12628</v>
      </c>
      <c r="C3282" s="1" t="str">
        <f t="shared" si="544"/>
        <v>21:0699</v>
      </c>
      <c r="D3282" s="1" t="str">
        <f t="shared" si="545"/>
        <v>21:0211</v>
      </c>
      <c r="E3282" t="s">
        <v>12629</v>
      </c>
      <c r="F3282" t="s">
        <v>12630</v>
      </c>
      <c r="H3282">
        <v>49.290606699999998</v>
      </c>
      <c r="I3282">
        <v>-93.412622799999994</v>
      </c>
      <c r="J3282" s="1" t="str">
        <f t="shared" si="546"/>
        <v>Fluid (lake)</v>
      </c>
      <c r="K3282" s="1" t="str">
        <f t="shared" si="547"/>
        <v>Untreated Water</v>
      </c>
      <c r="L3282">
        <v>66</v>
      </c>
      <c r="M3282" t="s">
        <v>108</v>
      </c>
      <c r="N3282">
        <v>1242</v>
      </c>
      <c r="O3282">
        <v>30</v>
      </c>
      <c r="P3282">
        <v>6.1</v>
      </c>
      <c r="Q3282">
        <v>2.5000000000000001E-2</v>
      </c>
      <c r="R3282">
        <v>12</v>
      </c>
      <c r="S3282">
        <v>1.4</v>
      </c>
      <c r="T3282">
        <v>35</v>
      </c>
    </row>
    <row r="3283" spans="1:20" hidden="1" x14ac:dyDescent="0.3">
      <c r="A3283" t="s">
        <v>12631</v>
      </c>
      <c r="B3283" t="s">
        <v>12632</v>
      </c>
      <c r="C3283" s="1" t="str">
        <f t="shared" si="544"/>
        <v>21:0699</v>
      </c>
      <c r="D3283" s="1" t="str">
        <f t="shared" si="545"/>
        <v>21:0211</v>
      </c>
      <c r="E3283" t="s">
        <v>12633</v>
      </c>
      <c r="F3283" t="s">
        <v>12634</v>
      </c>
      <c r="H3283">
        <v>49.304236299999999</v>
      </c>
      <c r="I3283">
        <v>-93.366846600000002</v>
      </c>
      <c r="J3283" s="1" t="str">
        <f t="shared" si="546"/>
        <v>Fluid (lake)</v>
      </c>
      <c r="K3283" s="1" t="str">
        <f t="shared" si="547"/>
        <v>Untreated Water</v>
      </c>
      <c r="L3283">
        <v>66</v>
      </c>
      <c r="M3283" t="s">
        <v>113</v>
      </c>
      <c r="N3283">
        <v>1243</v>
      </c>
      <c r="O3283">
        <v>30</v>
      </c>
      <c r="P3283">
        <v>5.7</v>
      </c>
      <c r="Q3283">
        <v>2.5000000000000001E-2</v>
      </c>
      <c r="R3283">
        <v>4</v>
      </c>
      <c r="S3283">
        <v>1.1000000000000001</v>
      </c>
      <c r="T3283">
        <v>12</v>
      </c>
    </row>
    <row r="3284" spans="1:20" hidden="1" x14ac:dyDescent="0.3">
      <c r="A3284" t="s">
        <v>12635</v>
      </c>
      <c r="B3284" t="s">
        <v>12636</v>
      </c>
      <c r="C3284" s="1" t="str">
        <f t="shared" si="544"/>
        <v>21:0699</v>
      </c>
      <c r="D3284" s="1" t="str">
        <f t="shared" si="545"/>
        <v>21:0211</v>
      </c>
      <c r="E3284" t="s">
        <v>12637</v>
      </c>
      <c r="F3284" t="s">
        <v>12638</v>
      </c>
      <c r="H3284">
        <v>49.290689999999998</v>
      </c>
      <c r="I3284">
        <v>-93.315134200000003</v>
      </c>
      <c r="J3284" s="1" t="str">
        <f t="shared" si="546"/>
        <v>Fluid (lake)</v>
      </c>
      <c r="K3284" s="1" t="str">
        <f t="shared" si="547"/>
        <v>Untreated Water</v>
      </c>
      <c r="L3284">
        <v>67</v>
      </c>
      <c r="M3284" t="s">
        <v>33</v>
      </c>
      <c r="N3284">
        <v>1244</v>
      </c>
      <c r="O3284">
        <v>50</v>
      </c>
      <c r="P3284">
        <v>5.6</v>
      </c>
      <c r="Q3284">
        <v>2.5000000000000001E-2</v>
      </c>
      <c r="R3284">
        <v>2.5</v>
      </c>
      <c r="S3284">
        <v>0.7</v>
      </c>
      <c r="T3284">
        <v>7</v>
      </c>
    </row>
    <row r="3285" spans="1:20" hidden="1" x14ac:dyDescent="0.3">
      <c r="A3285" t="s">
        <v>12639</v>
      </c>
      <c r="B3285" t="s">
        <v>12640</v>
      </c>
      <c r="C3285" s="1" t="str">
        <f t="shared" si="544"/>
        <v>21:0699</v>
      </c>
      <c r="D3285" s="1" t="str">
        <f t="shared" si="545"/>
        <v>21:0211</v>
      </c>
      <c r="E3285" t="s">
        <v>12641</v>
      </c>
      <c r="F3285" t="s">
        <v>12642</v>
      </c>
      <c r="H3285">
        <v>49.277051200000002</v>
      </c>
      <c r="I3285">
        <v>-93.273857199999995</v>
      </c>
      <c r="J3285" s="1" t="str">
        <f t="shared" si="546"/>
        <v>Fluid (lake)</v>
      </c>
      <c r="K3285" s="1" t="str">
        <f t="shared" si="547"/>
        <v>Untreated Water</v>
      </c>
      <c r="L3285">
        <v>67</v>
      </c>
      <c r="M3285" t="s">
        <v>24</v>
      </c>
      <c r="N3285">
        <v>1245</v>
      </c>
      <c r="O3285">
        <v>50</v>
      </c>
      <c r="P3285">
        <v>5.6</v>
      </c>
      <c r="Q3285">
        <v>2.5000000000000001E-2</v>
      </c>
      <c r="R3285">
        <v>2.8</v>
      </c>
      <c r="S3285">
        <v>0.7</v>
      </c>
      <c r="T3285">
        <v>7</v>
      </c>
    </row>
    <row r="3286" spans="1:20" hidden="1" x14ac:dyDescent="0.3">
      <c r="A3286" t="s">
        <v>12643</v>
      </c>
      <c r="B3286" t="s">
        <v>12644</v>
      </c>
      <c r="C3286" s="1" t="str">
        <f t="shared" si="544"/>
        <v>21:0699</v>
      </c>
      <c r="D3286" s="1" t="str">
        <f t="shared" si="545"/>
        <v>21:0211</v>
      </c>
      <c r="E3286" t="s">
        <v>12641</v>
      </c>
      <c r="F3286" t="s">
        <v>12645</v>
      </c>
      <c r="H3286">
        <v>49.277051200000002</v>
      </c>
      <c r="I3286">
        <v>-93.273857199999995</v>
      </c>
      <c r="J3286" s="1" t="str">
        <f t="shared" si="546"/>
        <v>Fluid (lake)</v>
      </c>
      <c r="K3286" s="1" t="str">
        <f t="shared" si="547"/>
        <v>Untreated Water</v>
      </c>
      <c r="L3286">
        <v>67</v>
      </c>
      <c r="M3286" t="s">
        <v>28</v>
      </c>
      <c r="N3286">
        <v>1246</v>
      </c>
      <c r="O3286">
        <v>50</v>
      </c>
      <c r="P3286">
        <v>5.6</v>
      </c>
      <c r="Q3286">
        <v>2.5000000000000001E-2</v>
      </c>
      <c r="R3286">
        <v>2.8</v>
      </c>
      <c r="S3286">
        <v>0.7</v>
      </c>
      <c r="T3286">
        <v>7</v>
      </c>
    </row>
    <row r="3287" spans="1:20" hidden="1" x14ac:dyDescent="0.3">
      <c r="A3287" t="s">
        <v>12646</v>
      </c>
      <c r="B3287" t="s">
        <v>12647</v>
      </c>
      <c r="C3287" s="1" t="str">
        <f t="shared" si="544"/>
        <v>21:0699</v>
      </c>
      <c r="D3287" s="1" t="str">
        <f t="shared" si="545"/>
        <v>21:0211</v>
      </c>
      <c r="E3287" t="s">
        <v>12648</v>
      </c>
      <c r="F3287" t="s">
        <v>12649</v>
      </c>
      <c r="H3287">
        <v>49.286559099999998</v>
      </c>
      <c r="I3287">
        <v>-93.254355899999993</v>
      </c>
      <c r="J3287" s="1" t="str">
        <f t="shared" si="546"/>
        <v>Fluid (lake)</v>
      </c>
      <c r="K3287" s="1" t="str">
        <f t="shared" si="547"/>
        <v>Untreated Water</v>
      </c>
      <c r="L3287">
        <v>67</v>
      </c>
      <c r="M3287" t="s">
        <v>38</v>
      </c>
      <c r="N3287">
        <v>1247</v>
      </c>
      <c r="O3287">
        <v>50</v>
      </c>
      <c r="P3287">
        <v>5.6</v>
      </c>
      <c r="Q3287">
        <v>2.5000000000000001E-2</v>
      </c>
      <c r="R3287">
        <v>2.5</v>
      </c>
      <c r="S3287">
        <v>0.8</v>
      </c>
      <c r="T3287">
        <v>5</v>
      </c>
    </row>
    <row r="3288" spans="1:20" hidden="1" x14ac:dyDescent="0.3">
      <c r="A3288" t="s">
        <v>12650</v>
      </c>
      <c r="B3288" t="s">
        <v>12651</v>
      </c>
      <c r="C3288" s="1" t="str">
        <f t="shared" si="544"/>
        <v>21:0699</v>
      </c>
      <c r="D3288" s="1" t="str">
        <f t="shared" si="545"/>
        <v>21:0211</v>
      </c>
      <c r="E3288" t="s">
        <v>12652</v>
      </c>
      <c r="F3288" t="s">
        <v>12653</v>
      </c>
      <c r="H3288">
        <v>49.265562099999997</v>
      </c>
      <c r="I3288">
        <v>-93.190456400000002</v>
      </c>
      <c r="J3288" s="1" t="str">
        <f t="shared" si="546"/>
        <v>Fluid (lake)</v>
      </c>
      <c r="K3288" s="1" t="str">
        <f t="shared" si="547"/>
        <v>Untreated Water</v>
      </c>
      <c r="L3288">
        <v>67</v>
      </c>
      <c r="M3288" t="s">
        <v>43</v>
      </c>
      <c r="N3288">
        <v>1248</v>
      </c>
      <c r="O3288">
        <v>40</v>
      </c>
      <c r="P3288">
        <v>5.5</v>
      </c>
      <c r="Q3288">
        <v>2.5000000000000001E-2</v>
      </c>
      <c r="R3288">
        <v>1.8</v>
      </c>
      <c r="S3288">
        <v>0.7</v>
      </c>
      <c r="T3288">
        <v>3</v>
      </c>
    </row>
    <row r="3289" spans="1:20" hidden="1" x14ac:dyDescent="0.3">
      <c r="A3289" t="s">
        <v>12654</v>
      </c>
      <c r="B3289" t="s">
        <v>12655</v>
      </c>
      <c r="C3289" s="1" t="str">
        <f t="shared" si="544"/>
        <v>21:0699</v>
      </c>
      <c r="D3289" s="1" t="str">
        <f t="shared" si="545"/>
        <v>21:0211</v>
      </c>
      <c r="E3289" t="s">
        <v>12656</v>
      </c>
      <c r="F3289" t="s">
        <v>12657</v>
      </c>
      <c r="H3289">
        <v>49.279045400000001</v>
      </c>
      <c r="I3289">
        <v>-93.155036199999998</v>
      </c>
      <c r="J3289" s="1" t="str">
        <f t="shared" si="546"/>
        <v>Fluid (lake)</v>
      </c>
      <c r="K3289" s="1" t="str">
        <f t="shared" si="547"/>
        <v>Untreated Water</v>
      </c>
      <c r="L3289">
        <v>67</v>
      </c>
      <c r="M3289" t="s">
        <v>53</v>
      </c>
      <c r="N3289">
        <v>1249</v>
      </c>
      <c r="O3289">
        <v>40</v>
      </c>
      <c r="P3289">
        <v>5.7</v>
      </c>
      <c r="Q3289">
        <v>2.5000000000000001E-2</v>
      </c>
      <c r="R3289">
        <v>3.8</v>
      </c>
      <c r="S3289">
        <v>0.8</v>
      </c>
      <c r="T3289">
        <v>10</v>
      </c>
    </row>
    <row r="3290" spans="1:20" hidden="1" x14ac:dyDescent="0.3">
      <c r="A3290" t="s">
        <v>12658</v>
      </c>
      <c r="B3290" t="s">
        <v>12659</v>
      </c>
      <c r="C3290" s="1" t="str">
        <f t="shared" si="544"/>
        <v>21:0699</v>
      </c>
      <c r="D3290" s="1" t="str">
        <f t="shared" si="545"/>
        <v>21:0211</v>
      </c>
      <c r="E3290" t="s">
        <v>12660</v>
      </c>
      <c r="F3290" t="s">
        <v>12661</v>
      </c>
      <c r="H3290">
        <v>49.308437599999998</v>
      </c>
      <c r="I3290">
        <v>-93.187870399999994</v>
      </c>
      <c r="J3290" s="1" t="str">
        <f t="shared" si="546"/>
        <v>Fluid (lake)</v>
      </c>
      <c r="K3290" s="1" t="str">
        <f t="shared" si="547"/>
        <v>Untreated Water</v>
      </c>
      <c r="L3290">
        <v>67</v>
      </c>
      <c r="M3290" t="s">
        <v>58</v>
      </c>
      <c r="N3290">
        <v>1250</v>
      </c>
      <c r="O3290">
        <v>40</v>
      </c>
      <c r="P3290">
        <v>5.5</v>
      </c>
      <c r="Q3290">
        <v>2.5000000000000001E-2</v>
      </c>
      <c r="R3290">
        <v>2.2000000000000002</v>
      </c>
      <c r="S3290">
        <v>0.8</v>
      </c>
      <c r="T3290">
        <v>3</v>
      </c>
    </row>
    <row r="3291" spans="1:20" hidden="1" x14ac:dyDescent="0.3">
      <c r="A3291" t="s">
        <v>12662</v>
      </c>
      <c r="B3291" t="s">
        <v>12663</v>
      </c>
      <c r="C3291" s="1" t="str">
        <f t="shared" si="544"/>
        <v>21:0699</v>
      </c>
      <c r="D3291" s="1" t="str">
        <f t="shared" si="545"/>
        <v>21:0211</v>
      </c>
      <c r="E3291" t="s">
        <v>12664</v>
      </c>
      <c r="F3291" t="s">
        <v>12665</v>
      </c>
      <c r="H3291">
        <v>49.308457300000001</v>
      </c>
      <c r="I3291">
        <v>-93.090167500000007</v>
      </c>
      <c r="J3291" s="1" t="str">
        <f t="shared" si="546"/>
        <v>Fluid (lake)</v>
      </c>
      <c r="K3291" s="1" t="str">
        <f t="shared" si="547"/>
        <v>Untreated Water</v>
      </c>
      <c r="L3291">
        <v>67</v>
      </c>
      <c r="M3291" t="s">
        <v>63</v>
      </c>
      <c r="N3291">
        <v>1251</v>
      </c>
      <c r="O3291">
        <v>40</v>
      </c>
      <c r="P3291">
        <v>5.7</v>
      </c>
      <c r="Q3291">
        <v>2.5000000000000001E-2</v>
      </c>
      <c r="R3291">
        <v>4.3</v>
      </c>
      <c r="S3291">
        <v>1</v>
      </c>
      <c r="T3291">
        <v>9</v>
      </c>
    </row>
    <row r="3292" spans="1:20" hidden="1" x14ac:dyDescent="0.3">
      <c r="A3292" t="s">
        <v>12666</v>
      </c>
      <c r="B3292" t="s">
        <v>12667</v>
      </c>
      <c r="C3292" s="1" t="str">
        <f t="shared" si="544"/>
        <v>21:0699</v>
      </c>
      <c r="D3292" s="1" t="str">
        <f t="shared" si="545"/>
        <v>21:0211</v>
      </c>
      <c r="E3292" t="s">
        <v>12668</v>
      </c>
      <c r="F3292" t="s">
        <v>12669</v>
      </c>
      <c r="H3292">
        <v>49.309060700000003</v>
      </c>
      <c r="I3292">
        <v>-93.061869900000005</v>
      </c>
      <c r="J3292" s="1" t="str">
        <f t="shared" si="546"/>
        <v>Fluid (lake)</v>
      </c>
      <c r="K3292" s="1" t="str">
        <f t="shared" si="547"/>
        <v>Untreated Water</v>
      </c>
      <c r="L3292">
        <v>67</v>
      </c>
      <c r="M3292" t="s">
        <v>68</v>
      </c>
      <c r="N3292">
        <v>1252</v>
      </c>
      <c r="O3292">
        <v>40</v>
      </c>
      <c r="P3292">
        <v>5.7</v>
      </c>
      <c r="Q3292">
        <v>2.5000000000000001E-2</v>
      </c>
      <c r="R3292">
        <v>5.2</v>
      </c>
      <c r="S3292">
        <v>0.9</v>
      </c>
      <c r="T3292">
        <v>11</v>
      </c>
    </row>
    <row r="3293" spans="1:20" hidden="1" x14ac:dyDescent="0.3">
      <c r="A3293" t="s">
        <v>12670</v>
      </c>
      <c r="B3293" t="s">
        <v>12671</v>
      </c>
      <c r="C3293" s="1" t="str">
        <f t="shared" si="544"/>
        <v>21:0699</v>
      </c>
      <c r="D3293" s="1" t="str">
        <f t="shared" si="545"/>
        <v>21:0211</v>
      </c>
      <c r="E3293" t="s">
        <v>12672</v>
      </c>
      <c r="F3293" t="s">
        <v>12673</v>
      </c>
      <c r="H3293">
        <v>49.303158000000003</v>
      </c>
      <c r="I3293">
        <v>-93.010760399999995</v>
      </c>
      <c r="J3293" s="1" t="str">
        <f t="shared" si="546"/>
        <v>Fluid (lake)</v>
      </c>
      <c r="K3293" s="1" t="str">
        <f t="shared" si="547"/>
        <v>Untreated Water</v>
      </c>
      <c r="L3293">
        <v>67</v>
      </c>
      <c r="M3293" t="s">
        <v>73</v>
      </c>
      <c r="N3293">
        <v>1253</v>
      </c>
      <c r="O3293">
        <v>110</v>
      </c>
      <c r="P3293">
        <v>5.7</v>
      </c>
      <c r="Q3293">
        <v>0.38</v>
      </c>
      <c r="R3293">
        <v>3.5</v>
      </c>
      <c r="S3293">
        <v>1.1000000000000001</v>
      </c>
      <c r="T3293">
        <v>10</v>
      </c>
    </row>
    <row r="3294" spans="1:20" hidden="1" x14ac:dyDescent="0.3">
      <c r="A3294" t="s">
        <v>12674</v>
      </c>
      <c r="B3294" t="s">
        <v>12675</v>
      </c>
      <c r="C3294" s="1" t="str">
        <f t="shared" si="544"/>
        <v>21:0699</v>
      </c>
      <c r="D3294" s="1" t="str">
        <f t="shared" si="545"/>
        <v>21:0211</v>
      </c>
      <c r="E3294" t="s">
        <v>12676</v>
      </c>
      <c r="F3294" t="s">
        <v>12677</v>
      </c>
      <c r="H3294">
        <v>49.304393699999999</v>
      </c>
      <c r="I3294">
        <v>-92.940880399999998</v>
      </c>
      <c r="J3294" s="1" t="str">
        <f t="shared" si="546"/>
        <v>Fluid (lake)</v>
      </c>
      <c r="K3294" s="1" t="str">
        <f t="shared" si="547"/>
        <v>Untreated Water</v>
      </c>
      <c r="L3294">
        <v>67</v>
      </c>
      <c r="M3294" t="s">
        <v>78</v>
      </c>
      <c r="N3294">
        <v>1254</v>
      </c>
      <c r="O3294">
        <v>30</v>
      </c>
      <c r="P3294">
        <v>5.8</v>
      </c>
      <c r="Q3294">
        <v>2.5000000000000001E-2</v>
      </c>
      <c r="R3294">
        <v>8</v>
      </c>
      <c r="S3294">
        <v>1.1000000000000001</v>
      </c>
      <c r="T3294">
        <v>28</v>
      </c>
    </row>
    <row r="3295" spans="1:20" hidden="1" x14ac:dyDescent="0.3">
      <c r="A3295" t="s">
        <v>12678</v>
      </c>
      <c r="B3295" t="s">
        <v>12679</v>
      </c>
      <c r="C3295" s="1" t="str">
        <f t="shared" si="544"/>
        <v>21:0699</v>
      </c>
      <c r="D3295" s="1" t="str">
        <f t="shared" si="545"/>
        <v>21:0211</v>
      </c>
      <c r="E3295" t="s">
        <v>12680</v>
      </c>
      <c r="F3295" t="s">
        <v>12681</v>
      </c>
      <c r="H3295">
        <v>49.304983</v>
      </c>
      <c r="I3295">
        <v>-92.906984600000001</v>
      </c>
      <c r="J3295" s="1" t="str">
        <f t="shared" si="546"/>
        <v>Fluid (lake)</v>
      </c>
      <c r="K3295" s="1" t="str">
        <f t="shared" si="547"/>
        <v>Untreated Water</v>
      </c>
      <c r="L3295">
        <v>67</v>
      </c>
      <c r="M3295" t="s">
        <v>83</v>
      </c>
      <c r="N3295">
        <v>1255</v>
      </c>
      <c r="O3295">
        <v>40</v>
      </c>
      <c r="P3295">
        <v>6</v>
      </c>
      <c r="Q3295">
        <v>2.5000000000000001E-2</v>
      </c>
      <c r="R3295">
        <v>9.8000000000000007</v>
      </c>
      <c r="S3295">
        <v>1.3</v>
      </c>
      <c r="T3295">
        <v>32</v>
      </c>
    </row>
    <row r="3296" spans="1:20" hidden="1" x14ac:dyDescent="0.3">
      <c r="A3296" t="s">
        <v>12682</v>
      </c>
      <c r="B3296" t="s">
        <v>12683</v>
      </c>
      <c r="C3296" s="1" t="str">
        <f t="shared" si="544"/>
        <v>21:0699</v>
      </c>
      <c r="D3296" s="1" t="str">
        <f t="shared" si="545"/>
        <v>21:0211</v>
      </c>
      <c r="E3296" t="s">
        <v>12684</v>
      </c>
      <c r="F3296" t="s">
        <v>12685</v>
      </c>
      <c r="H3296">
        <v>49.314718399999997</v>
      </c>
      <c r="I3296">
        <v>-92.872114999999994</v>
      </c>
      <c r="J3296" s="1" t="str">
        <f t="shared" si="546"/>
        <v>Fluid (lake)</v>
      </c>
      <c r="K3296" s="1" t="str">
        <f t="shared" si="547"/>
        <v>Untreated Water</v>
      </c>
      <c r="L3296">
        <v>67</v>
      </c>
      <c r="M3296" t="s">
        <v>88</v>
      </c>
      <c r="N3296">
        <v>1256</v>
      </c>
      <c r="O3296">
        <v>30</v>
      </c>
      <c r="P3296">
        <v>6</v>
      </c>
      <c r="Q3296">
        <v>2.5000000000000001E-2</v>
      </c>
      <c r="R3296">
        <v>9.9</v>
      </c>
      <c r="S3296">
        <v>1.5</v>
      </c>
      <c r="T3296">
        <v>34</v>
      </c>
    </row>
    <row r="3297" spans="1:20" hidden="1" x14ac:dyDescent="0.3">
      <c r="A3297" t="s">
        <v>12686</v>
      </c>
      <c r="B3297" t="s">
        <v>12687</v>
      </c>
      <c r="C3297" s="1" t="str">
        <f t="shared" si="544"/>
        <v>21:0699</v>
      </c>
      <c r="D3297" s="1" t="str">
        <f t="shared" si="545"/>
        <v>21:0211</v>
      </c>
      <c r="E3297" t="s">
        <v>12688</v>
      </c>
      <c r="F3297" t="s">
        <v>12689</v>
      </c>
      <c r="H3297">
        <v>49.310242199999998</v>
      </c>
      <c r="I3297">
        <v>-92.845423100000005</v>
      </c>
      <c r="J3297" s="1" t="str">
        <f t="shared" si="546"/>
        <v>Fluid (lake)</v>
      </c>
      <c r="K3297" s="1" t="str">
        <f t="shared" si="547"/>
        <v>Untreated Water</v>
      </c>
      <c r="L3297">
        <v>67</v>
      </c>
      <c r="M3297" t="s">
        <v>93</v>
      </c>
      <c r="N3297">
        <v>1257</v>
      </c>
      <c r="O3297">
        <v>30</v>
      </c>
      <c r="P3297">
        <v>6</v>
      </c>
      <c r="Q3297">
        <v>2.5000000000000001E-2</v>
      </c>
      <c r="R3297">
        <v>9.8000000000000007</v>
      </c>
      <c r="S3297">
        <v>1.8</v>
      </c>
      <c r="T3297">
        <v>34</v>
      </c>
    </row>
    <row r="3298" spans="1:20" hidden="1" x14ac:dyDescent="0.3">
      <c r="A3298" t="s">
        <v>12690</v>
      </c>
      <c r="B3298" t="s">
        <v>12691</v>
      </c>
      <c r="C3298" s="1" t="str">
        <f t="shared" si="544"/>
        <v>21:0699</v>
      </c>
      <c r="D3298" s="1" t="str">
        <f t="shared" si="545"/>
        <v>21:0211</v>
      </c>
      <c r="E3298" t="s">
        <v>12692</v>
      </c>
      <c r="F3298" t="s">
        <v>12693</v>
      </c>
      <c r="H3298">
        <v>49.309419900000002</v>
      </c>
      <c r="I3298">
        <v>-92.818158600000004</v>
      </c>
      <c r="J3298" s="1" t="str">
        <f t="shared" si="546"/>
        <v>Fluid (lake)</v>
      </c>
      <c r="K3298" s="1" t="str">
        <f t="shared" si="547"/>
        <v>Untreated Water</v>
      </c>
      <c r="L3298">
        <v>67</v>
      </c>
      <c r="M3298" t="s">
        <v>98</v>
      </c>
      <c r="N3298">
        <v>1258</v>
      </c>
      <c r="O3298">
        <v>30</v>
      </c>
      <c r="P3298">
        <v>6.1</v>
      </c>
      <c r="Q3298">
        <v>2.5000000000000001E-2</v>
      </c>
      <c r="R3298">
        <v>13.5</v>
      </c>
      <c r="S3298">
        <v>1.3</v>
      </c>
      <c r="T3298">
        <v>41</v>
      </c>
    </row>
    <row r="3299" spans="1:20" hidden="1" x14ac:dyDescent="0.3">
      <c r="A3299" t="s">
        <v>12694</v>
      </c>
      <c r="B3299" t="s">
        <v>12695</v>
      </c>
      <c r="C3299" s="1" t="str">
        <f t="shared" si="544"/>
        <v>21:0699</v>
      </c>
      <c r="D3299" s="1" t="str">
        <f>HYPERLINK("https://geochem.nrcan.gc.ca/cdogs/content/svy/svy_e.htm", "")</f>
        <v/>
      </c>
      <c r="G3299" s="1" t="str">
        <f>HYPERLINK("https://geochem.nrcan.gc.ca/cdogs/content/cr_/cr_00082_e.htm", "82")</f>
        <v>82</v>
      </c>
      <c r="J3299" t="s">
        <v>46</v>
      </c>
      <c r="K3299" t="s">
        <v>47</v>
      </c>
      <c r="L3299">
        <v>67</v>
      </c>
      <c r="M3299" t="s">
        <v>48</v>
      </c>
      <c r="N3299">
        <v>1259</v>
      </c>
      <c r="O3299">
        <v>110</v>
      </c>
      <c r="P3299">
        <v>6.2</v>
      </c>
      <c r="Q3299">
        <v>0.48</v>
      </c>
      <c r="R3299">
        <v>16.5</v>
      </c>
      <c r="S3299">
        <v>2.5</v>
      </c>
      <c r="T3299">
        <v>39</v>
      </c>
    </row>
    <row r="3300" spans="1:20" hidden="1" x14ac:dyDescent="0.3">
      <c r="A3300" t="s">
        <v>12696</v>
      </c>
      <c r="B3300" t="s">
        <v>12697</v>
      </c>
      <c r="C3300" s="1" t="str">
        <f t="shared" si="544"/>
        <v>21:0699</v>
      </c>
      <c r="D3300" s="1" t="str">
        <f t="shared" ref="D3300:D3320" si="548">HYPERLINK("https://geochem.nrcan.gc.ca/cdogs/content/svy/svy210211_e.htm", "21:0211")</f>
        <v>21:0211</v>
      </c>
      <c r="E3300" t="s">
        <v>12698</v>
      </c>
      <c r="F3300" t="s">
        <v>12699</v>
      </c>
      <c r="H3300">
        <v>49.316291499999998</v>
      </c>
      <c r="I3300">
        <v>-92.796187200000006</v>
      </c>
      <c r="J3300" s="1" t="str">
        <f t="shared" ref="J3300:J3320" si="549">HYPERLINK("https://geochem.nrcan.gc.ca/cdogs/content/kwd/kwd020016_e.htm", "Fluid (lake)")</f>
        <v>Fluid (lake)</v>
      </c>
      <c r="K3300" s="1" t="str">
        <f t="shared" ref="K3300:K3320" si="550">HYPERLINK("https://geochem.nrcan.gc.ca/cdogs/content/kwd/kwd080007_e.htm", "Untreated Water")</f>
        <v>Untreated Water</v>
      </c>
      <c r="L3300">
        <v>67</v>
      </c>
      <c r="M3300" t="s">
        <v>103</v>
      </c>
      <c r="N3300">
        <v>1260</v>
      </c>
      <c r="O3300">
        <v>30</v>
      </c>
      <c r="P3300">
        <v>5.9</v>
      </c>
      <c r="Q3300">
        <v>2.5000000000000001E-2</v>
      </c>
      <c r="R3300">
        <v>8.4</v>
      </c>
      <c r="S3300">
        <v>0.9</v>
      </c>
      <c r="T3300">
        <v>24</v>
      </c>
    </row>
    <row r="3301" spans="1:20" hidden="1" x14ac:dyDescent="0.3">
      <c r="A3301" t="s">
        <v>12700</v>
      </c>
      <c r="B3301" t="s">
        <v>12701</v>
      </c>
      <c r="C3301" s="1" t="str">
        <f t="shared" si="544"/>
        <v>21:0699</v>
      </c>
      <c r="D3301" s="1" t="str">
        <f t="shared" si="548"/>
        <v>21:0211</v>
      </c>
      <c r="E3301" t="s">
        <v>12702</v>
      </c>
      <c r="F3301" t="s">
        <v>12703</v>
      </c>
      <c r="H3301">
        <v>49.3081368</v>
      </c>
      <c r="I3301">
        <v>-92.769559700000002</v>
      </c>
      <c r="J3301" s="1" t="str">
        <f t="shared" si="549"/>
        <v>Fluid (lake)</v>
      </c>
      <c r="K3301" s="1" t="str">
        <f t="shared" si="550"/>
        <v>Untreated Water</v>
      </c>
      <c r="L3301">
        <v>67</v>
      </c>
      <c r="M3301" t="s">
        <v>108</v>
      </c>
      <c r="N3301">
        <v>1261</v>
      </c>
      <c r="O3301">
        <v>30</v>
      </c>
      <c r="P3301">
        <v>5.8</v>
      </c>
      <c r="Q3301">
        <v>2.5000000000000001E-2</v>
      </c>
      <c r="R3301">
        <v>5.2</v>
      </c>
      <c r="S3301">
        <v>0.8</v>
      </c>
      <c r="T3301">
        <v>9</v>
      </c>
    </row>
    <row r="3302" spans="1:20" hidden="1" x14ac:dyDescent="0.3">
      <c r="A3302" t="s">
        <v>12704</v>
      </c>
      <c r="B3302" t="s">
        <v>12705</v>
      </c>
      <c r="C3302" s="1" t="str">
        <f t="shared" si="544"/>
        <v>21:0699</v>
      </c>
      <c r="D3302" s="1" t="str">
        <f t="shared" si="548"/>
        <v>21:0211</v>
      </c>
      <c r="E3302" t="s">
        <v>12706</v>
      </c>
      <c r="F3302" t="s">
        <v>12707</v>
      </c>
      <c r="H3302">
        <v>49.315066100000003</v>
      </c>
      <c r="I3302">
        <v>-92.718220099999996</v>
      </c>
      <c r="J3302" s="1" t="str">
        <f t="shared" si="549"/>
        <v>Fluid (lake)</v>
      </c>
      <c r="K3302" s="1" t="str">
        <f t="shared" si="550"/>
        <v>Untreated Water</v>
      </c>
      <c r="L3302">
        <v>67</v>
      </c>
      <c r="M3302" t="s">
        <v>113</v>
      </c>
      <c r="N3302">
        <v>1262</v>
      </c>
      <c r="O3302">
        <v>30</v>
      </c>
      <c r="P3302">
        <v>5.7</v>
      </c>
      <c r="Q3302">
        <v>2.5000000000000001E-2</v>
      </c>
      <c r="R3302">
        <v>5.3</v>
      </c>
      <c r="S3302">
        <v>0.8</v>
      </c>
      <c r="T3302">
        <v>10</v>
      </c>
    </row>
    <row r="3303" spans="1:20" hidden="1" x14ac:dyDescent="0.3">
      <c r="A3303" t="s">
        <v>12708</v>
      </c>
      <c r="B3303" t="s">
        <v>12709</v>
      </c>
      <c r="C3303" s="1" t="str">
        <f t="shared" si="544"/>
        <v>21:0699</v>
      </c>
      <c r="D3303" s="1" t="str">
        <f t="shared" si="548"/>
        <v>21:0211</v>
      </c>
      <c r="E3303" t="s">
        <v>12710</v>
      </c>
      <c r="F3303" t="s">
        <v>12711</v>
      </c>
      <c r="H3303">
        <v>49.289052599999998</v>
      </c>
      <c r="I3303">
        <v>-92.673963999999998</v>
      </c>
      <c r="J3303" s="1" t="str">
        <f t="shared" si="549"/>
        <v>Fluid (lake)</v>
      </c>
      <c r="K3303" s="1" t="str">
        <f t="shared" si="550"/>
        <v>Untreated Water</v>
      </c>
      <c r="L3303">
        <v>68</v>
      </c>
      <c r="M3303" t="s">
        <v>33</v>
      </c>
      <c r="N3303">
        <v>1263</v>
      </c>
      <c r="O3303">
        <v>30</v>
      </c>
      <c r="P3303">
        <v>5.8</v>
      </c>
      <c r="Q3303">
        <v>2.5000000000000001E-2</v>
      </c>
      <c r="R3303">
        <v>6.3</v>
      </c>
      <c r="S3303">
        <v>0.9</v>
      </c>
      <c r="T3303">
        <v>12</v>
      </c>
    </row>
    <row r="3304" spans="1:20" hidden="1" x14ac:dyDescent="0.3">
      <c r="A3304" t="s">
        <v>12712</v>
      </c>
      <c r="B3304" t="s">
        <v>12713</v>
      </c>
      <c r="C3304" s="1" t="str">
        <f t="shared" si="544"/>
        <v>21:0699</v>
      </c>
      <c r="D3304" s="1" t="str">
        <f t="shared" si="548"/>
        <v>21:0211</v>
      </c>
      <c r="E3304" t="s">
        <v>12714</v>
      </c>
      <c r="F3304" t="s">
        <v>12715</v>
      </c>
      <c r="H3304">
        <v>49.305088599999998</v>
      </c>
      <c r="I3304">
        <v>-92.686101199999996</v>
      </c>
      <c r="J3304" s="1" t="str">
        <f t="shared" si="549"/>
        <v>Fluid (lake)</v>
      </c>
      <c r="K3304" s="1" t="str">
        <f t="shared" si="550"/>
        <v>Untreated Water</v>
      </c>
      <c r="L3304">
        <v>68</v>
      </c>
      <c r="M3304" t="s">
        <v>24</v>
      </c>
      <c r="N3304">
        <v>1264</v>
      </c>
      <c r="O3304">
        <v>30</v>
      </c>
      <c r="P3304">
        <v>5.8</v>
      </c>
      <c r="Q3304">
        <v>2.5000000000000001E-2</v>
      </c>
      <c r="R3304">
        <v>11</v>
      </c>
      <c r="S3304">
        <v>1.4</v>
      </c>
      <c r="T3304">
        <v>19</v>
      </c>
    </row>
    <row r="3305" spans="1:20" hidden="1" x14ac:dyDescent="0.3">
      <c r="A3305" t="s">
        <v>12716</v>
      </c>
      <c r="B3305" t="s">
        <v>12717</v>
      </c>
      <c r="C3305" s="1" t="str">
        <f t="shared" si="544"/>
        <v>21:0699</v>
      </c>
      <c r="D3305" s="1" t="str">
        <f t="shared" si="548"/>
        <v>21:0211</v>
      </c>
      <c r="E3305" t="s">
        <v>12714</v>
      </c>
      <c r="F3305" t="s">
        <v>12718</v>
      </c>
      <c r="H3305">
        <v>49.305088599999998</v>
      </c>
      <c r="I3305">
        <v>-92.686101199999996</v>
      </c>
      <c r="J3305" s="1" t="str">
        <f t="shared" si="549"/>
        <v>Fluid (lake)</v>
      </c>
      <c r="K3305" s="1" t="str">
        <f t="shared" si="550"/>
        <v>Untreated Water</v>
      </c>
      <c r="L3305">
        <v>68</v>
      </c>
      <c r="M3305" t="s">
        <v>28</v>
      </c>
      <c r="N3305">
        <v>1265</v>
      </c>
      <c r="O3305">
        <v>30</v>
      </c>
      <c r="P3305">
        <v>5.9</v>
      </c>
      <c r="Q3305">
        <v>2.5000000000000001E-2</v>
      </c>
      <c r="R3305">
        <v>9.9</v>
      </c>
      <c r="S3305">
        <v>1.3</v>
      </c>
      <c r="T3305">
        <v>19</v>
      </c>
    </row>
    <row r="3306" spans="1:20" hidden="1" x14ac:dyDescent="0.3">
      <c r="A3306" t="s">
        <v>12719</v>
      </c>
      <c r="B3306" t="s">
        <v>12720</v>
      </c>
      <c r="C3306" s="1" t="str">
        <f t="shared" si="544"/>
        <v>21:0699</v>
      </c>
      <c r="D3306" s="1" t="str">
        <f t="shared" si="548"/>
        <v>21:0211</v>
      </c>
      <c r="E3306" t="s">
        <v>12721</v>
      </c>
      <c r="F3306" t="s">
        <v>12722</v>
      </c>
      <c r="H3306">
        <v>49.332502499999997</v>
      </c>
      <c r="I3306">
        <v>-92.691556300000002</v>
      </c>
      <c r="J3306" s="1" t="str">
        <f t="shared" si="549"/>
        <v>Fluid (lake)</v>
      </c>
      <c r="K3306" s="1" t="str">
        <f t="shared" si="550"/>
        <v>Untreated Water</v>
      </c>
      <c r="L3306">
        <v>68</v>
      </c>
      <c r="M3306" t="s">
        <v>38</v>
      </c>
      <c r="N3306">
        <v>1266</v>
      </c>
      <c r="O3306">
        <v>30</v>
      </c>
      <c r="P3306">
        <v>5.8</v>
      </c>
      <c r="Q3306">
        <v>2.5000000000000001E-2</v>
      </c>
      <c r="R3306">
        <v>6.5</v>
      </c>
      <c r="S3306">
        <v>0.8</v>
      </c>
      <c r="T3306">
        <v>15</v>
      </c>
    </row>
    <row r="3307" spans="1:20" hidden="1" x14ac:dyDescent="0.3">
      <c r="A3307" t="s">
        <v>12723</v>
      </c>
      <c r="B3307" t="s">
        <v>12724</v>
      </c>
      <c r="C3307" s="1" t="str">
        <f t="shared" si="544"/>
        <v>21:0699</v>
      </c>
      <c r="D3307" s="1" t="str">
        <f t="shared" si="548"/>
        <v>21:0211</v>
      </c>
      <c r="E3307" t="s">
        <v>12725</v>
      </c>
      <c r="F3307" t="s">
        <v>12726</v>
      </c>
      <c r="H3307">
        <v>49.334493899999998</v>
      </c>
      <c r="I3307">
        <v>-92.631338200000002</v>
      </c>
      <c r="J3307" s="1" t="str">
        <f t="shared" si="549"/>
        <v>Fluid (lake)</v>
      </c>
      <c r="K3307" s="1" t="str">
        <f t="shared" si="550"/>
        <v>Untreated Water</v>
      </c>
      <c r="L3307">
        <v>68</v>
      </c>
      <c r="M3307" t="s">
        <v>43</v>
      </c>
      <c r="N3307">
        <v>1267</v>
      </c>
      <c r="O3307">
        <v>30</v>
      </c>
      <c r="P3307">
        <v>5.6</v>
      </c>
      <c r="Q3307">
        <v>2.5000000000000001E-2</v>
      </c>
      <c r="R3307">
        <v>4</v>
      </c>
      <c r="S3307">
        <v>0.7</v>
      </c>
      <c r="T3307">
        <v>9</v>
      </c>
    </row>
    <row r="3308" spans="1:20" hidden="1" x14ac:dyDescent="0.3">
      <c r="A3308" t="s">
        <v>12727</v>
      </c>
      <c r="B3308" t="s">
        <v>12728</v>
      </c>
      <c r="C3308" s="1" t="str">
        <f t="shared" si="544"/>
        <v>21:0699</v>
      </c>
      <c r="D3308" s="1" t="str">
        <f t="shared" si="548"/>
        <v>21:0211</v>
      </c>
      <c r="E3308" t="s">
        <v>12729</v>
      </c>
      <c r="F3308" t="s">
        <v>12730</v>
      </c>
      <c r="H3308">
        <v>49.3188137</v>
      </c>
      <c r="I3308">
        <v>-92.611613300000002</v>
      </c>
      <c r="J3308" s="1" t="str">
        <f t="shared" si="549"/>
        <v>Fluid (lake)</v>
      </c>
      <c r="K3308" s="1" t="str">
        <f t="shared" si="550"/>
        <v>Untreated Water</v>
      </c>
      <c r="L3308">
        <v>68</v>
      </c>
      <c r="M3308" t="s">
        <v>53</v>
      </c>
      <c r="N3308">
        <v>1268</v>
      </c>
      <c r="O3308">
        <v>30</v>
      </c>
      <c r="P3308">
        <v>5.6</v>
      </c>
      <c r="Q3308">
        <v>2.5000000000000001E-2</v>
      </c>
      <c r="R3308">
        <v>4.0999999999999996</v>
      </c>
      <c r="S3308">
        <v>0.8</v>
      </c>
      <c r="T3308">
        <v>8</v>
      </c>
    </row>
    <row r="3309" spans="1:20" hidden="1" x14ac:dyDescent="0.3">
      <c r="A3309" t="s">
        <v>12731</v>
      </c>
      <c r="B3309" t="s">
        <v>12732</v>
      </c>
      <c r="C3309" s="1" t="str">
        <f t="shared" si="544"/>
        <v>21:0699</v>
      </c>
      <c r="D3309" s="1" t="str">
        <f t="shared" si="548"/>
        <v>21:0211</v>
      </c>
      <c r="E3309" t="s">
        <v>12733</v>
      </c>
      <c r="F3309" t="s">
        <v>12734</v>
      </c>
      <c r="H3309">
        <v>49.304179400000002</v>
      </c>
      <c r="I3309">
        <v>-92.571024499999993</v>
      </c>
      <c r="J3309" s="1" t="str">
        <f t="shared" si="549"/>
        <v>Fluid (lake)</v>
      </c>
      <c r="K3309" s="1" t="str">
        <f t="shared" si="550"/>
        <v>Untreated Water</v>
      </c>
      <c r="L3309">
        <v>68</v>
      </c>
      <c r="M3309" t="s">
        <v>58</v>
      </c>
      <c r="N3309">
        <v>1269</v>
      </c>
      <c r="O3309">
        <v>30</v>
      </c>
      <c r="P3309">
        <v>5.6</v>
      </c>
      <c r="Q3309">
        <v>2.5000000000000001E-2</v>
      </c>
      <c r="R3309">
        <v>3.8</v>
      </c>
      <c r="S3309">
        <v>0.7</v>
      </c>
      <c r="T3309">
        <v>7</v>
      </c>
    </row>
    <row r="3310" spans="1:20" hidden="1" x14ac:dyDescent="0.3">
      <c r="A3310" t="s">
        <v>12735</v>
      </c>
      <c r="B3310" t="s">
        <v>12736</v>
      </c>
      <c r="C3310" s="1" t="str">
        <f t="shared" si="544"/>
        <v>21:0699</v>
      </c>
      <c r="D3310" s="1" t="str">
        <f t="shared" si="548"/>
        <v>21:0211</v>
      </c>
      <c r="E3310" t="s">
        <v>12737</v>
      </c>
      <c r="F3310" t="s">
        <v>12738</v>
      </c>
      <c r="H3310">
        <v>49.314577</v>
      </c>
      <c r="I3310">
        <v>-92.505153399999998</v>
      </c>
      <c r="J3310" s="1" t="str">
        <f t="shared" si="549"/>
        <v>Fluid (lake)</v>
      </c>
      <c r="K3310" s="1" t="str">
        <f t="shared" si="550"/>
        <v>Untreated Water</v>
      </c>
      <c r="L3310">
        <v>68</v>
      </c>
      <c r="M3310" t="s">
        <v>63</v>
      </c>
      <c r="N3310">
        <v>1270</v>
      </c>
      <c r="O3310">
        <v>30</v>
      </c>
      <c r="P3310">
        <v>5.5</v>
      </c>
      <c r="Q3310">
        <v>2.5000000000000001E-2</v>
      </c>
      <c r="R3310">
        <v>3.3</v>
      </c>
      <c r="S3310">
        <v>0.6</v>
      </c>
      <c r="T3310">
        <v>5</v>
      </c>
    </row>
    <row r="3311" spans="1:20" hidden="1" x14ac:dyDescent="0.3">
      <c r="A3311" t="s">
        <v>12739</v>
      </c>
      <c r="B3311" t="s">
        <v>12740</v>
      </c>
      <c r="C3311" s="1" t="str">
        <f t="shared" si="544"/>
        <v>21:0699</v>
      </c>
      <c r="D3311" s="1" t="str">
        <f t="shared" si="548"/>
        <v>21:0211</v>
      </c>
      <c r="E3311" t="s">
        <v>12741</v>
      </c>
      <c r="F3311" t="s">
        <v>12742</v>
      </c>
      <c r="H3311">
        <v>49.308251200000001</v>
      </c>
      <c r="I3311">
        <v>-92.465130000000002</v>
      </c>
      <c r="J3311" s="1" t="str">
        <f t="shared" si="549"/>
        <v>Fluid (lake)</v>
      </c>
      <c r="K3311" s="1" t="str">
        <f t="shared" si="550"/>
        <v>Untreated Water</v>
      </c>
      <c r="L3311">
        <v>68</v>
      </c>
      <c r="M3311" t="s">
        <v>68</v>
      </c>
      <c r="N3311">
        <v>1271</v>
      </c>
      <c r="O3311">
        <v>40</v>
      </c>
      <c r="P3311">
        <v>5.5</v>
      </c>
      <c r="Q3311">
        <v>2.5000000000000001E-2</v>
      </c>
      <c r="R3311">
        <v>4.5</v>
      </c>
      <c r="S3311">
        <v>1</v>
      </c>
      <c r="T3311">
        <v>9</v>
      </c>
    </row>
    <row r="3312" spans="1:20" hidden="1" x14ac:dyDescent="0.3">
      <c r="A3312" t="s">
        <v>12743</v>
      </c>
      <c r="B3312" t="s">
        <v>12744</v>
      </c>
      <c r="C3312" s="1" t="str">
        <f t="shared" si="544"/>
        <v>21:0699</v>
      </c>
      <c r="D3312" s="1" t="str">
        <f t="shared" si="548"/>
        <v>21:0211</v>
      </c>
      <c r="E3312" t="s">
        <v>12745</v>
      </c>
      <c r="F3312" t="s">
        <v>12746</v>
      </c>
      <c r="H3312">
        <v>49.290945299999997</v>
      </c>
      <c r="I3312">
        <v>-92.428270400000002</v>
      </c>
      <c r="J3312" s="1" t="str">
        <f t="shared" si="549"/>
        <v>Fluid (lake)</v>
      </c>
      <c r="K3312" s="1" t="str">
        <f t="shared" si="550"/>
        <v>Untreated Water</v>
      </c>
      <c r="L3312">
        <v>68</v>
      </c>
      <c r="M3312" t="s">
        <v>73</v>
      </c>
      <c r="N3312">
        <v>1272</v>
      </c>
      <c r="O3312">
        <v>40</v>
      </c>
      <c r="P3312">
        <v>5.8</v>
      </c>
      <c r="Q3312">
        <v>2.5000000000000001E-2</v>
      </c>
      <c r="R3312">
        <v>8</v>
      </c>
      <c r="S3312">
        <v>1.1000000000000001</v>
      </c>
      <c r="T3312">
        <v>21</v>
      </c>
    </row>
    <row r="3313" spans="1:20" hidden="1" x14ac:dyDescent="0.3">
      <c r="A3313" t="s">
        <v>12747</v>
      </c>
      <c r="B3313" t="s">
        <v>12748</v>
      </c>
      <c r="C3313" s="1" t="str">
        <f t="shared" si="544"/>
        <v>21:0699</v>
      </c>
      <c r="D3313" s="1" t="str">
        <f t="shared" si="548"/>
        <v>21:0211</v>
      </c>
      <c r="E3313" t="s">
        <v>12749</v>
      </c>
      <c r="F3313" t="s">
        <v>12750</v>
      </c>
      <c r="H3313">
        <v>49.3079179</v>
      </c>
      <c r="I3313">
        <v>-92.4246756</v>
      </c>
      <c r="J3313" s="1" t="str">
        <f t="shared" si="549"/>
        <v>Fluid (lake)</v>
      </c>
      <c r="K3313" s="1" t="str">
        <f t="shared" si="550"/>
        <v>Untreated Water</v>
      </c>
      <c r="L3313">
        <v>68</v>
      </c>
      <c r="M3313" t="s">
        <v>78</v>
      </c>
      <c r="N3313">
        <v>1273</v>
      </c>
      <c r="O3313">
        <v>20</v>
      </c>
      <c r="P3313">
        <v>5.6</v>
      </c>
      <c r="Q3313">
        <v>2.5000000000000001E-2</v>
      </c>
      <c r="R3313">
        <v>4</v>
      </c>
      <c r="S3313">
        <v>0.5</v>
      </c>
      <c r="T3313">
        <v>10</v>
      </c>
    </row>
    <row r="3314" spans="1:20" hidden="1" x14ac:dyDescent="0.3">
      <c r="A3314" t="s">
        <v>12751</v>
      </c>
      <c r="B3314" t="s">
        <v>12752</v>
      </c>
      <c r="C3314" s="1" t="str">
        <f t="shared" si="544"/>
        <v>21:0699</v>
      </c>
      <c r="D3314" s="1" t="str">
        <f t="shared" si="548"/>
        <v>21:0211</v>
      </c>
      <c r="E3314" t="s">
        <v>12753</v>
      </c>
      <c r="F3314" t="s">
        <v>12754</v>
      </c>
      <c r="H3314">
        <v>49.319169899999999</v>
      </c>
      <c r="I3314">
        <v>-92.4137427</v>
      </c>
      <c r="J3314" s="1" t="str">
        <f t="shared" si="549"/>
        <v>Fluid (lake)</v>
      </c>
      <c r="K3314" s="1" t="str">
        <f t="shared" si="550"/>
        <v>Untreated Water</v>
      </c>
      <c r="L3314">
        <v>68</v>
      </c>
      <c r="M3314" t="s">
        <v>83</v>
      </c>
      <c r="N3314">
        <v>1274</v>
      </c>
      <c r="O3314">
        <v>30</v>
      </c>
      <c r="P3314">
        <v>5.8</v>
      </c>
      <c r="Q3314">
        <v>2.5000000000000001E-2</v>
      </c>
      <c r="R3314">
        <v>8</v>
      </c>
      <c r="S3314">
        <v>0.7</v>
      </c>
      <c r="T3314">
        <v>19</v>
      </c>
    </row>
    <row r="3315" spans="1:20" hidden="1" x14ac:dyDescent="0.3">
      <c r="A3315" t="s">
        <v>12755</v>
      </c>
      <c r="B3315" t="s">
        <v>12756</v>
      </c>
      <c r="C3315" s="1" t="str">
        <f t="shared" si="544"/>
        <v>21:0699</v>
      </c>
      <c r="D3315" s="1" t="str">
        <f t="shared" si="548"/>
        <v>21:0211</v>
      </c>
      <c r="E3315" t="s">
        <v>12757</v>
      </c>
      <c r="F3315" t="s">
        <v>12758</v>
      </c>
      <c r="H3315">
        <v>49.303106200000002</v>
      </c>
      <c r="I3315">
        <v>-92.387372099999993</v>
      </c>
      <c r="J3315" s="1" t="str">
        <f t="shared" si="549"/>
        <v>Fluid (lake)</v>
      </c>
      <c r="K3315" s="1" t="str">
        <f t="shared" si="550"/>
        <v>Untreated Water</v>
      </c>
      <c r="L3315">
        <v>68</v>
      </c>
      <c r="M3315" t="s">
        <v>88</v>
      </c>
      <c r="N3315">
        <v>1275</v>
      </c>
      <c r="O3315">
        <v>20</v>
      </c>
      <c r="P3315">
        <v>5.8</v>
      </c>
      <c r="Q3315">
        <v>2.5000000000000001E-2</v>
      </c>
      <c r="R3315">
        <v>6.3</v>
      </c>
      <c r="S3315">
        <v>0.8</v>
      </c>
      <c r="T3315">
        <v>17</v>
      </c>
    </row>
    <row r="3316" spans="1:20" hidden="1" x14ac:dyDescent="0.3">
      <c r="A3316" t="s">
        <v>12759</v>
      </c>
      <c r="B3316" t="s">
        <v>12760</v>
      </c>
      <c r="C3316" s="1" t="str">
        <f t="shared" si="544"/>
        <v>21:0699</v>
      </c>
      <c r="D3316" s="1" t="str">
        <f t="shared" si="548"/>
        <v>21:0211</v>
      </c>
      <c r="E3316" t="s">
        <v>12761</v>
      </c>
      <c r="F3316" t="s">
        <v>12762</v>
      </c>
      <c r="H3316">
        <v>49.315716000000002</v>
      </c>
      <c r="I3316">
        <v>-92.363591299999996</v>
      </c>
      <c r="J3316" s="1" t="str">
        <f t="shared" si="549"/>
        <v>Fluid (lake)</v>
      </c>
      <c r="K3316" s="1" t="str">
        <f t="shared" si="550"/>
        <v>Untreated Water</v>
      </c>
      <c r="L3316">
        <v>68</v>
      </c>
      <c r="M3316" t="s">
        <v>93</v>
      </c>
      <c r="N3316">
        <v>1276</v>
      </c>
      <c r="O3316">
        <v>20</v>
      </c>
      <c r="P3316">
        <v>5.8</v>
      </c>
      <c r="Q3316">
        <v>2.5000000000000001E-2</v>
      </c>
      <c r="R3316">
        <v>7.2</v>
      </c>
      <c r="S3316">
        <v>0.7</v>
      </c>
      <c r="T3316">
        <v>18</v>
      </c>
    </row>
    <row r="3317" spans="1:20" hidden="1" x14ac:dyDescent="0.3">
      <c r="A3317" t="s">
        <v>12763</v>
      </c>
      <c r="B3317" t="s">
        <v>12764</v>
      </c>
      <c r="C3317" s="1" t="str">
        <f t="shared" si="544"/>
        <v>21:0699</v>
      </c>
      <c r="D3317" s="1" t="str">
        <f t="shared" si="548"/>
        <v>21:0211</v>
      </c>
      <c r="E3317" t="s">
        <v>12765</v>
      </c>
      <c r="F3317" t="s">
        <v>12766</v>
      </c>
      <c r="H3317">
        <v>49.296247399999999</v>
      </c>
      <c r="I3317">
        <v>-92.315401800000004</v>
      </c>
      <c r="J3317" s="1" t="str">
        <f t="shared" si="549"/>
        <v>Fluid (lake)</v>
      </c>
      <c r="K3317" s="1" t="str">
        <f t="shared" si="550"/>
        <v>Untreated Water</v>
      </c>
      <c r="L3317">
        <v>68</v>
      </c>
      <c r="M3317" t="s">
        <v>98</v>
      </c>
      <c r="N3317">
        <v>1277</v>
      </c>
      <c r="O3317">
        <v>30</v>
      </c>
      <c r="P3317">
        <v>5.4</v>
      </c>
      <c r="Q3317">
        <v>2.5000000000000001E-2</v>
      </c>
      <c r="R3317">
        <v>3.3</v>
      </c>
      <c r="S3317">
        <v>0.7</v>
      </c>
      <c r="T3317">
        <v>5</v>
      </c>
    </row>
    <row r="3318" spans="1:20" hidden="1" x14ac:dyDescent="0.3">
      <c r="A3318" t="s">
        <v>12767</v>
      </c>
      <c r="B3318" t="s">
        <v>12768</v>
      </c>
      <c r="C3318" s="1" t="str">
        <f t="shared" si="544"/>
        <v>21:0699</v>
      </c>
      <c r="D3318" s="1" t="str">
        <f t="shared" si="548"/>
        <v>21:0211</v>
      </c>
      <c r="E3318" t="s">
        <v>12769</v>
      </c>
      <c r="F3318" t="s">
        <v>12770</v>
      </c>
      <c r="H3318">
        <v>49.3123589</v>
      </c>
      <c r="I3318">
        <v>-92.268606399999996</v>
      </c>
      <c r="J3318" s="1" t="str">
        <f t="shared" si="549"/>
        <v>Fluid (lake)</v>
      </c>
      <c r="K3318" s="1" t="str">
        <f t="shared" si="550"/>
        <v>Untreated Water</v>
      </c>
      <c r="L3318">
        <v>68</v>
      </c>
      <c r="M3318" t="s">
        <v>103</v>
      </c>
      <c r="N3318">
        <v>1278</v>
      </c>
      <c r="O3318">
        <v>30</v>
      </c>
      <c r="P3318">
        <v>5.9</v>
      </c>
      <c r="Q3318">
        <v>2.5000000000000001E-2</v>
      </c>
      <c r="R3318">
        <v>10.5</v>
      </c>
      <c r="S3318">
        <v>0.8</v>
      </c>
      <c r="T3318">
        <v>28</v>
      </c>
    </row>
    <row r="3319" spans="1:20" hidden="1" x14ac:dyDescent="0.3">
      <c r="A3319" t="s">
        <v>12771</v>
      </c>
      <c r="B3319" t="s">
        <v>12772</v>
      </c>
      <c r="C3319" s="1" t="str">
        <f t="shared" si="544"/>
        <v>21:0699</v>
      </c>
      <c r="D3319" s="1" t="str">
        <f t="shared" si="548"/>
        <v>21:0211</v>
      </c>
      <c r="E3319" t="s">
        <v>12773</v>
      </c>
      <c r="F3319" t="s">
        <v>12774</v>
      </c>
      <c r="H3319">
        <v>49.305609799999999</v>
      </c>
      <c r="I3319">
        <v>-92.230793500000004</v>
      </c>
      <c r="J3319" s="1" t="str">
        <f t="shared" si="549"/>
        <v>Fluid (lake)</v>
      </c>
      <c r="K3319" s="1" t="str">
        <f t="shared" si="550"/>
        <v>Untreated Water</v>
      </c>
      <c r="L3319">
        <v>68</v>
      </c>
      <c r="M3319" t="s">
        <v>108</v>
      </c>
      <c r="N3319">
        <v>1279</v>
      </c>
      <c r="O3319">
        <v>20</v>
      </c>
      <c r="P3319">
        <v>5.9</v>
      </c>
      <c r="Q3319">
        <v>2.5000000000000001E-2</v>
      </c>
      <c r="R3319">
        <v>8.6999999999999993</v>
      </c>
      <c r="S3319">
        <v>0.7</v>
      </c>
      <c r="T3319">
        <v>24</v>
      </c>
    </row>
    <row r="3320" spans="1:20" hidden="1" x14ac:dyDescent="0.3">
      <c r="A3320" t="s">
        <v>12775</v>
      </c>
      <c r="B3320" t="s">
        <v>12776</v>
      </c>
      <c r="C3320" s="1" t="str">
        <f t="shared" si="544"/>
        <v>21:0699</v>
      </c>
      <c r="D3320" s="1" t="str">
        <f t="shared" si="548"/>
        <v>21:0211</v>
      </c>
      <c r="E3320" t="s">
        <v>12777</v>
      </c>
      <c r="F3320" t="s">
        <v>12778</v>
      </c>
      <c r="H3320">
        <v>49.303049199999997</v>
      </c>
      <c r="I3320">
        <v>-92.182756800000007</v>
      </c>
      <c r="J3320" s="1" t="str">
        <f t="shared" si="549"/>
        <v>Fluid (lake)</v>
      </c>
      <c r="K3320" s="1" t="str">
        <f t="shared" si="550"/>
        <v>Untreated Water</v>
      </c>
      <c r="L3320">
        <v>68</v>
      </c>
      <c r="M3320" t="s">
        <v>113</v>
      </c>
      <c r="N3320">
        <v>1280</v>
      </c>
      <c r="O3320">
        <v>20</v>
      </c>
      <c r="P3320">
        <v>5.8</v>
      </c>
      <c r="Q3320">
        <v>2.5000000000000001E-2</v>
      </c>
      <c r="R3320">
        <v>6.3</v>
      </c>
      <c r="S3320">
        <v>0.7</v>
      </c>
      <c r="T3320">
        <v>16</v>
      </c>
    </row>
    <row r="3321" spans="1:20" hidden="1" x14ac:dyDescent="0.3">
      <c r="A3321" t="s">
        <v>12779</v>
      </c>
      <c r="B3321" t="s">
        <v>12780</v>
      </c>
      <c r="C3321" s="1" t="str">
        <f t="shared" ref="C3321:C3384" si="551">HYPERLINK("https://geochem.nrcan.gc.ca/cdogs/content/bdl/bdl210699_e.htm", "21:0699")</f>
        <v>21:0699</v>
      </c>
      <c r="D3321" s="1" t="str">
        <f>HYPERLINK("https://geochem.nrcan.gc.ca/cdogs/content/svy/svy_e.htm", "")</f>
        <v/>
      </c>
      <c r="G3321" s="1" t="str">
        <f>HYPERLINK("https://geochem.nrcan.gc.ca/cdogs/content/cr_/cr_00080_e.htm", "80")</f>
        <v>80</v>
      </c>
      <c r="J3321" t="s">
        <v>46</v>
      </c>
      <c r="K3321" t="s">
        <v>47</v>
      </c>
      <c r="L3321">
        <v>68</v>
      </c>
      <c r="M3321" t="s">
        <v>48</v>
      </c>
      <c r="N3321">
        <v>1281</v>
      </c>
      <c r="O3321">
        <v>60</v>
      </c>
      <c r="P3321">
        <v>6.1</v>
      </c>
      <c r="Q3321">
        <v>0.2</v>
      </c>
      <c r="R3321">
        <v>13.5</v>
      </c>
      <c r="S3321">
        <v>2.2999999999999998</v>
      </c>
      <c r="T3321">
        <v>40</v>
      </c>
    </row>
    <row r="3322" spans="1:20" hidden="1" x14ac:dyDescent="0.3">
      <c r="A3322" t="s">
        <v>12781</v>
      </c>
      <c r="B3322" t="s">
        <v>12782</v>
      </c>
      <c r="C3322" s="1" t="str">
        <f t="shared" si="551"/>
        <v>21:0699</v>
      </c>
      <c r="D3322" s="1" t="str">
        <f>HYPERLINK("https://geochem.nrcan.gc.ca/cdogs/content/svy/svy_e.htm", "")</f>
        <v/>
      </c>
      <c r="G3322" s="1" t="str">
        <f>HYPERLINK("https://geochem.nrcan.gc.ca/cdogs/content/cr_/cr_00080_e.htm", "80")</f>
        <v>80</v>
      </c>
      <c r="J3322" t="s">
        <v>46</v>
      </c>
      <c r="K3322" t="s">
        <v>47</v>
      </c>
      <c r="L3322">
        <v>69</v>
      </c>
      <c r="M3322" t="s">
        <v>48</v>
      </c>
      <c r="N3322">
        <v>1282</v>
      </c>
      <c r="O3322">
        <v>60</v>
      </c>
      <c r="P3322">
        <v>6.2</v>
      </c>
      <c r="Q3322">
        <v>0.22</v>
      </c>
      <c r="R3322">
        <v>13.5</v>
      </c>
      <c r="S3322">
        <v>2.2999999999999998</v>
      </c>
      <c r="T3322">
        <v>40</v>
      </c>
    </row>
    <row r="3323" spans="1:20" hidden="1" x14ac:dyDescent="0.3">
      <c r="A3323" t="s">
        <v>12783</v>
      </c>
      <c r="B3323" t="s">
        <v>12784</v>
      </c>
      <c r="C3323" s="1" t="str">
        <f t="shared" si="551"/>
        <v>21:0699</v>
      </c>
      <c r="D3323" s="1" t="str">
        <f t="shared" ref="D3323:D3356" si="552">HYPERLINK("https://geochem.nrcan.gc.ca/cdogs/content/svy/svy210211_e.htm", "21:0211")</f>
        <v>21:0211</v>
      </c>
      <c r="E3323" t="s">
        <v>12785</v>
      </c>
      <c r="F3323" t="s">
        <v>12786</v>
      </c>
      <c r="H3323">
        <v>49.276777099999997</v>
      </c>
      <c r="I3323">
        <v>-92.119507999999996</v>
      </c>
      <c r="J3323" s="1" t="str">
        <f t="shared" ref="J3323:J3356" si="553">HYPERLINK("https://geochem.nrcan.gc.ca/cdogs/content/kwd/kwd020016_e.htm", "Fluid (lake)")</f>
        <v>Fluid (lake)</v>
      </c>
      <c r="K3323" s="1" t="str">
        <f t="shared" ref="K3323:K3356" si="554">HYPERLINK("https://geochem.nrcan.gc.ca/cdogs/content/kwd/kwd080007_e.htm", "Untreated Water")</f>
        <v>Untreated Water</v>
      </c>
      <c r="L3323">
        <v>69</v>
      </c>
      <c r="M3323" t="s">
        <v>33</v>
      </c>
      <c r="N3323">
        <v>1283</v>
      </c>
      <c r="O3323">
        <v>40</v>
      </c>
      <c r="P3323">
        <v>5.7</v>
      </c>
      <c r="Q3323">
        <v>2.5000000000000001E-2</v>
      </c>
      <c r="R3323">
        <v>3.3</v>
      </c>
      <c r="S3323">
        <v>0.7</v>
      </c>
      <c r="T3323">
        <v>6</v>
      </c>
    </row>
    <row r="3324" spans="1:20" hidden="1" x14ac:dyDescent="0.3">
      <c r="A3324" t="s">
        <v>12787</v>
      </c>
      <c r="B3324" t="s">
        <v>12788</v>
      </c>
      <c r="C3324" s="1" t="str">
        <f t="shared" si="551"/>
        <v>21:0699</v>
      </c>
      <c r="D3324" s="1" t="str">
        <f t="shared" si="552"/>
        <v>21:0211</v>
      </c>
      <c r="E3324" t="s">
        <v>12789</v>
      </c>
      <c r="F3324" t="s">
        <v>12790</v>
      </c>
      <c r="H3324">
        <v>49.295433299999999</v>
      </c>
      <c r="I3324">
        <v>-92.089330000000004</v>
      </c>
      <c r="J3324" s="1" t="str">
        <f t="shared" si="553"/>
        <v>Fluid (lake)</v>
      </c>
      <c r="K3324" s="1" t="str">
        <f t="shared" si="554"/>
        <v>Untreated Water</v>
      </c>
      <c r="L3324">
        <v>69</v>
      </c>
      <c r="M3324" t="s">
        <v>38</v>
      </c>
      <c r="N3324">
        <v>1284</v>
      </c>
      <c r="O3324">
        <v>50</v>
      </c>
      <c r="P3324">
        <v>5.5</v>
      </c>
      <c r="Q3324">
        <v>2.5000000000000001E-2</v>
      </c>
      <c r="R3324">
        <v>3.7</v>
      </c>
      <c r="S3324">
        <v>0.7</v>
      </c>
      <c r="T3324">
        <v>9</v>
      </c>
    </row>
    <row r="3325" spans="1:20" hidden="1" x14ac:dyDescent="0.3">
      <c r="A3325" t="s">
        <v>12791</v>
      </c>
      <c r="B3325" t="s">
        <v>12792</v>
      </c>
      <c r="C3325" s="1" t="str">
        <f t="shared" si="551"/>
        <v>21:0699</v>
      </c>
      <c r="D3325" s="1" t="str">
        <f t="shared" si="552"/>
        <v>21:0211</v>
      </c>
      <c r="E3325" t="s">
        <v>12793</v>
      </c>
      <c r="F3325" t="s">
        <v>12794</v>
      </c>
      <c r="H3325">
        <v>49.279537699999999</v>
      </c>
      <c r="I3325">
        <v>-92.067788899999996</v>
      </c>
      <c r="J3325" s="1" t="str">
        <f t="shared" si="553"/>
        <v>Fluid (lake)</v>
      </c>
      <c r="K3325" s="1" t="str">
        <f t="shared" si="554"/>
        <v>Untreated Water</v>
      </c>
      <c r="L3325">
        <v>69</v>
      </c>
      <c r="M3325" t="s">
        <v>24</v>
      </c>
      <c r="N3325">
        <v>1285</v>
      </c>
      <c r="O3325">
        <v>30</v>
      </c>
      <c r="P3325">
        <v>5.4</v>
      </c>
      <c r="Q3325">
        <v>2.5000000000000001E-2</v>
      </c>
      <c r="R3325">
        <v>3.1</v>
      </c>
      <c r="S3325">
        <v>0.5</v>
      </c>
      <c r="T3325">
        <v>5</v>
      </c>
    </row>
    <row r="3326" spans="1:20" hidden="1" x14ac:dyDescent="0.3">
      <c r="A3326" t="s">
        <v>12795</v>
      </c>
      <c r="B3326" t="s">
        <v>12796</v>
      </c>
      <c r="C3326" s="1" t="str">
        <f t="shared" si="551"/>
        <v>21:0699</v>
      </c>
      <c r="D3326" s="1" t="str">
        <f t="shared" si="552"/>
        <v>21:0211</v>
      </c>
      <c r="E3326" t="s">
        <v>12793</v>
      </c>
      <c r="F3326" t="s">
        <v>12797</v>
      </c>
      <c r="H3326">
        <v>49.279537699999999</v>
      </c>
      <c r="I3326">
        <v>-92.067788899999996</v>
      </c>
      <c r="J3326" s="1" t="str">
        <f t="shared" si="553"/>
        <v>Fluid (lake)</v>
      </c>
      <c r="K3326" s="1" t="str">
        <f t="shared" si="554"/>
        <v>Untreated Water</v>
      </c>
      <c r="L3326">
        <v>69</v>
      </c>
      <c r="M3326" t="s">
        <v>28</v>
      </c>
      <c r="N3326">
        <v>1286</v>
      </c>
      <c r="O3326">
        <v>30</v>
      </c>
      <c r="P3326">
        <v>5.4</v>
      </c>
      <c r="Q3326">
        <v>2.5000000000000001E-2</v>
      </c>
      <c r="R3326">
        <v>3.2</v>
      </c>
      <c r="S3326">
        <v>0.5</v>
      </c>
      <c r="T3326">
        <v>5</v>
      </c>
    </row>
    <row r="3327" spans="1:20" hidden="1" x14ac:dyDescent="0.3">
      <c r="A3327" t="s">
        <v>12798</v>
      </c>
      <c r="B3327" t="s">
        <v>12799</v>
      </c>
      <c r="C3327" s="1" t="str">
        <f t="shared" si="551"/>
        <v>21:0699</v>
      </c>
      <c r="D3327" s="1" t="str">
        <f t="shared" si="552"/>
        <v>21:0211</v>
      </c>
      <c r="E3327" t="s">
        <v>12800</v>
      </c>
      <c r="F3327" t="s">
        <v>12801</v>
      </c>
      <c r="H3327">
        <v>49.2824636</v>
      </c>
      <c r="I3327">
        <v>-92.007590500000006</v>
      </c>
      <c r="J3327" s="1" t="str">
        <f t="shared" si="553"/>
        <v>Fluid (lake)</v>
      </c>
      <c r="K3327" s="1" t="str">
        <f t="shared" si="554"/>
        <v>Untreated Water</v>
      </c>
      <c r="L3327">
        <v>69</v>
      </c>
      <c r="M3327" t="s">
        <v>43</v>
      </c>
      <c r="N3327">
        <v>1287</v>
      </c>
      <c r="O3327">
        <v>40</v>
      </c>
      <c r="P3327">
        <v>5.5</v>
      </c>
      <c r="Q3327">
        <v>2.5000000000000001E-2</v>
      </c>
      <c r="R3327">
        <v>3.5</v>
      </c>
      <c r="S3327">
        <v>0.7</v>
      </c>
      <c r="T3327">
        <v>6</v>
      </c>
    </row>
    <row r="3328" spans="1:20" hidden="1" x14ac:dyDescent="0.3">
      <c r="A3328" t="s">
        <v>12802</v>
      </c>
      <c r="B3328" t="s">
        <v>12803</v>
      </c>
      <c r="C3328" s="1" t="str">
        <f t="shared" si="551"/>
        <v>21:0699</v>
      </c>
      <c r="D3328" s="1" t="str">
        <f t="shared" si="552"/>
        <v>21:0211</v>
      </c>
      <c r="E3328" t="s">
        <v>12804</v>
      </c>
      <c r="F3328" t="s">
        <v>12805</v>
      </c>
      <c r="H3328">
        <v>49.310532299999998</v>
      </c>
      <c r="I3328">
        <v>-92.025957599999998</v>
      </c>
      <c r="J3328" s="1" t="str">
        <f t="shared" si="553"/>
        <v>Fluid (lake)</v>
      </c>
      <c r="K3328" s="1" t="str">
        <f t="shared" si="554"/>
        <v>Untreated Water</v>
      </c>
      <c r="L3328">
        <v>69</v>
      </c>
      <c r="M3328" t="s">
        <v>53</v>
      </c>
      <c r="N3328">
        <v>1288</v>
      </c>
      <c r="O3328">
        <v>40</v>
      </c>
      <c r="P3328">
        <v>5.5</v>
      </c>
      <c r="Q3328">
        <v>2.5000000000000001E-2</v>
      </c>
      <c r="R3328">
        <v>3.6</v>
      </c>
      <c r="S3328">
        <v>0.7</v>
      </c>
      <c r="T3328">
        <v>5</v>
      </c>
    </row>
    <row r="3329" spans="1:20" hidden="1" x14ac:dyDescent="0.3">
      <c r="A3329" t="s">
        <v>12806</v>
      </c>
      <c r="B3329" t="s">
        <v>12807</v>
      </c>
      <c r="C3329" s="1" t="str">
        <f t="shared" si="551"/>
        <v>21:0699</v>
      </c>
      <c r="D3329" s="1" t="str">
        <f t="shared" si="552"/>
        <v>21:0211</v>
      </c>
      <c r="E3329" t="s">
        <v>12808</v>
      </c>
      <c r="F3329" t="s">
        <v>12809</v>
      </c>
      <c r="H3329">
        <v>49.318870199999999</v>
      </c>
      <c r="I3329">
        <v>-92.059533299999998</v>
      </c>
      <c r="J3329" s="1" t="str">
        <f t="shared" si="553"/>
        <v>Fluid (lake)</v>
      </c>
      <c r="K3329" s="1" t="str">
        <f t="shared" si="554"/>
        <v>Untreated Water</v>
      </c>
      <c r="L3329">
        <v>69</v>
      </c>
      <c r="M3329" t="s">
        <v>58</v>
      </c>
      <c r="N3329">
        <v>1289</v>
      </c>
      <c r="O3329">
        <v>50</v>
      </c>
      <c r="P3329">
        <v>5.5</v>
      </c>
      <c r="Q3329">
        <v>2.5000000000000001E-2</v>
      </c>
      <c r="R3329">
        <v>3.7</v>
      </c>
      <c r="S3329">
        <v>0.7</v>
      </c>
      <c r="T3329">
        <v>7</v>
      </c>
    </row>
    <row r="3330" spans="1:20" hidden="1" x14ac:dyDescent="0.3">
      <c r="A3330" t="s">
        <v>12810</v>
      </c>
      <c r="B3330" t="s">
        <v>12811</v>
      </c>
      <c r="C3330" s="1" t="str">
        <f t="shared" si="551"/>
        <v>21:0699</v>
      </c>
      <c r="D3330" s="1" t="str">
        <f t="shared" si="552"/>
        <v>21:0211</v>
      </c>
      <c r="E3330" t="s">
        <v>12812</v>
      </c>
      <c r="F3330" t="s">
        <v>12813</v>
      </c>
      <c r="H3330">
        <v>49.338512600000001</v>
      </c>
      <c r="I3330">
        <v>-92.054740100000004</v>
      </c>
      <c r="J3330" s="1" t="str">
        <f t="shared" si="553"/>
        <v>Fluid (lake)</v>
      </c>
      <c r="K3330" s="1" t="str">
        <f t="shared" si="554"/>
        <v>Untreated Water</v>
      </c>
      <c r="L3330">
        <v>69</v>
      </c>
      <c r="M3330" t="s">
        <v>63</v>
      </c>
      <c r="N3330">
        <v>1290</v>
      </c>
      <c r="O3330">
        <v>50</v>
      </c>
      <c r="P3330">
        <v>4.9000000000000004</v>
      </c>
      <c r="Q3330">
        <v>2.5000000000000001E-2</v>
      </c>
      <c r="R3330">
        <v>2.8</v>
      </c>
      <c r="S3330">
        <v>0.6</v>
      </c>
      <c r="T3330">
        <v>1</v>
      </c>
    </row>
    <row r="3331" spans="1:20" hidden="1" x14ac:dyDescent="0.3">
      <c r="A3331" t="s">
        <v>12814</v>
      </c>
      <c r="B3331" t="s">
        <v>12815</v>
      </c>
      <c r="C3331" s="1" t="str">
        <f t="shared" si="551"/>
        <v>21:0699</v>
      </c>
      <c r="D3331" s="1" t="str">
        <f t="shared" si="552"/>
        <v>21:0211</v>
      </c>
      <c r="E3331" t="s">
        <v>12816</v>
      </c>
      <c r="F3331" t="s">
        <v>12817</v>
      </c>
      <c r="H3331">
        <v>49.3523687</v>
      </c>
      <c r="I3331">
        <v>-92.030225999999999</v>
      </c>
      <c r="J3331" s="1" t="str">
        <f t="shared" si="553"/>
        <v>Fluid (lake)</v>
      </c>
      <c r="K3331" s="1" t="str">
        <f t="shared" si="554"/>
        <v>Untreated Water</v>
      </c>
      <c r="L3331">
        <v>69</v>
      </c>
      <c r="M3331" t="s">
        <v>68</v>
      </c>
      <c r="N3331">
        <v>1291</v>
      </c>
      <c r="O3331">
        <v>50</v>
      </c>
      <c r="P3331">
        <v>5.6</v>
      </c>
      <c r="Q3331">
        <v>2.5000000000000001E-2</v>
      </c>
      <c r="R3331">
        <v>3.8</v>
      </c>
      <c r="S3331">
        <v>0.9</v>
      </c>
      <c r="T3331">
        <v>11</v>
      </c>
    </row>
    <row r="3332" spans="1:20" hidden="1" x14ac:dyDescent="0.3">
      <c r="A3332" t="s">
        <v>12818</v>
      </c>
      <c r="B3332" t="s">
        <v>12819</v>
      </c>
      <c r="C3332" s="1" t="str">
        <f t="shared" si="551"/>
        <v>21:0699</v>
      </c>
      <c r="D3332" s="1" t="str">
        <f t="shared" si="552"/>
        <v>21:0211</v>
      </c>
      <c r="E3332" t="s">
        <v>12820</v>
      </c>
      <c r="F3332" t="s">
        <v>12821</v>
      </c>
      <c r="H3332">
        <v>49.380811199999997</v>
      </c>
      <c r="I3332">
        <v>-92.012209600000006</v>
      </c>
      <c r="J3332" s="1" t="str">
        <f t="shared" si="553"/>
        <v>Fluid (lake)</v>
      </c>
      <c r="K3332" s="1" t="str">
        <f t="shared" si="554"/>
        <v>Untreated Water</v>
      </c>
      <c r="L3332">
        <v>69</v>
      </c>
      <c r="M3332" t="s">
        <v>73</v>
      </c>
      <c r="N3332">
        <v>1292</v>
      </c>
      <c r="O3332">
        <v>40</v>
      </c>
      <c r="P3332">
        <v>5.5</v>
      </c>
      <c r="Q3332">
        <v>2.5000000000000001E-2</v>
      </c>
      <c r="R3332">
        <v>3.5</v>
      </c>
      <c r="S3332">
        <v>0.7</v>
      </c>
      <c r="T3332">
        <v>5</v>
      </c>
    </row>
    <row r="3333" spans="1:20" hidden="1" x14ac:dyDescent="0.3">
      <c r="A3333" t="s">
        <v>12822</v>
      </c>
      <c r="B3333" t="s">
        <v>12823</v>
      </c>
      <c r="C3333" s="1" t="str">
        <f t="shared" si="551"/>
        <v>21:0699</v>
      </c>
      <c r="D3333" s="1" t="str">
        <f t="shared" si="552"/>
        <v>21:0211</v>
      </c>
      <c r="E3333" t="s">
        <v>12824</v>
      </c>
      <c r="F3333" t="s">
        <v>12825</v>
      </c>
      <c r="H3333">
        <v>49.3809009</v>
      </c>
      <c r="I3333">
        <v>-92.070748899999998</v>
      </c>
      <c r="J3333" s="1" t="str">
        <f t="shared" si="553"/>
        <v>Fluid (lake)</v>
      </c>
      <c r="K3333" s="1" t="str">
        <f t="shared" si="554"/>
        <v>Untreated Water</v>
      </c>
      <c r="L3333">
        <v>69</v>
      </c>
      <c r="M3333" t="s">
        <v>78</v>
      </c>
      <c r="N3333">
        <v>1293</v>
      </c>
      <c r="O3333">
        <v>40</v>
      </c>
      <c r="P3333">
        <v>5.3</v>
      </c>
      <c r="Q3333">
        <v>2.5000000000000001E-2</v>
      </c>
      <c r="R3333">
        <v>3</v>
      </c>
      <c r="S3333">
        <v>0.5</v>
      </c>
      <c r="T3333">
        <v>3</v>
      </c>
    </row>
    <row r="3334" spans="1:20" hidden="1" x14ac:dyDescent="0.3">
      <c r="A3334" t="s">
        <v>12826</v>
      </c>
      <c r="B3334" t="s">
        <v>12827</v>
      </c>
      <c r="C3334" s="1" t="str">
        <f t="shared" si="551"/>
        <v>21:0699</v>
      </c>
      <c r="D3334" s="1" t="str">
        <f t="shared" si="552"/>
        <v>21:0211</v>
      </c>
      <c r="E3334" t="s">
        <v>12828</v>
      </c>
      <c r="F3334" t="s">
        <v>12829</v>
      </c>
      <c r="H3334">
        <v>49.344027400000002</v>
      </c>
      <c r="I3334">
        <v>-92.080489299999996</v>
      </c>
      <c r="J3334" s="1" t="str">
        <f t="shared" si="553"/>
        <v>Fluid (lake)</v>
      </c>
      <c r="K3334" s="1" t="str">
        <f t="shared" si="554"/>
        <v>Untreated Water</v>
      </c>
      <c r="L3334">
        <v>69</v>
      </c>
      <c r="M3334" t="s">
        <v>83</v>
      </c>
      <c r="N3334">
        <v>1294</v>
      </c>
      <c r="O3334">
        <v>40</v>
      </c>
      <c r="P3334">
        <v>4.2</v>
      </c>
      <c r="Q3334">
        <v>2.5000000000000001E-2</v>
      </c>
      <c r="R3334">
        <v>2.7</v>
      </c>
      <c r="S3334">
        <v>0.5</v>
      </c>
      <c r="T3334">
        <v>0.5</v>
      </c>
    </row>
    <row r="3335" spans="1:20" hidden="1" x14ac:dyDescent="0.3">
      <c r="A3335" t="s">
        <v>12830</v>
      </c>
      <c r="B3335" t="s">
        <v>12831</v>
      </c>
      <c r="C3335" s="1" t="str">
        <f t="shared" si="551"/>
        <v>21:0699</v>
      </c>
      <c r="D3335" s="1" t="str">
        <f t="shared" si="552"/>
        <v>21:0211</v>
      </c>
      <c r="E3335" t="s">
        <v>12832</v>
      </c>
      <c r="F3335" t="s">
        <v>12833</v>
      </c>
      <c r="H3335">
        <v>49.336743499999997</v>
      </c>
      <c r="I3335">
        <v>-92.109477100000007</v>
      </c>
      <c r="J3335" s="1" t="str">
        <f t="shared" si="553"/>
        <v>Fluid (lake)</v>
      </c>
      <c r="K3335" s="1" t="str">
        <f t="shared" si="554"/>
        <v>Untreated Water</v>
      </c>
      <c r="L3335">
        <v>69</v>
      </c>
      <c r="M3335" t="s">
        <v>88</v>
      </c>
      <c r="N3335">
        <v>1295</v>
      </c>
      <c r="O3335">
        <v>40</v>
      </c>
      <c r="P3335">
        <v>4.3</v>
      </c>
      <c r="Q3335">
        <v>2.5000000000000001E-2</v>
      </c>
      <c r="R3335">
        <v>2.6</v>
      </c>
      <c r="S3335">
        <v>0.4</v>
      </c>
      <c r="T3335">
        <v>0.5</v>
      </c>
    </row>
    <row r="3336" spans="1:20" hidden="1" x14ac:dyDescent="0.3">
      <c r="A3336" t="s">
        <v>12834</v>
      </c>
      <c r="B3336" t="s">
        <v>12835</v>
      </c>
      <c r="C3336" s="1" t="str">
        <f t="shared" si="551"/>
        <v>21:0699</v>
      </c>
      <c r="D3336" s="1" t="str">
        <f t="shared" si="552"/>
        <v>21:0211</v>
      </c>
      <c r="E3336" t="s">
        <v>12836</v>
      </c>
      <c r="F3336" t="s">
        <v>12837</v>
      </c>
      <c r="H3336">
        <v>49.301001100000001</v>
      </c>
      <c r="I3336">
        <v>-92.118292299999993</v>
      </c>
      <c r="J3336" s="1" t="str">
        <f t="shared" si="553"/>
        <v>Fluid (lake)</v>
      </c>
      <c r="K3336" s="1" t="str">
        <f t="shared" si="554"/>
        <v>Untreated Water</v>
      </c>
      <c r="L3336">
        <v>69</v>
      </c>
      <c r="M3336" t="s">
        <v>93</v>
      </c>
      <c r="N3336">
        <v>1296</v>
      </c>
      <c r="O3336">
        <v>40</v>
      </c>
      <c r="P3336">
        <v>5.5</v>
      </c>
      <c r="Q3336">
        <v>2.5000000000000001E-2</v>
      </c>
      <c r="R3336">
        <v>4</v>
      </c>
      <c r="S3336">
        <v>0.7</v>
      </c>
      <c r="T3336">
        <v>9</v>
      </c>
    </row>
    <row r="3337" spans="1:20" hidden="1" x14ac:dyDescent="0.3">
      <c r="A3337" t="s">
        <v>12838</v>
      </c>
      <c r="B3337" t="s">
        <v>12839</v>
      </c>
      <c r="C3337" s="1" t="str">
        <f t="shared" si="551"/>
        <v>21:0699</v>
      </c>
      <c r="D3337" s="1" t="str">
        <f t="shared" si="552"/>
        <v>21:0211</v>
      </c>
      <c r="E3337" t="s">
        <v>12840</v>
      </c>
      <c r="F3337" t="s">
        <v>12841</v>
      </c>
      <c r="H3337">
        <v>49.314013299999999</v>
      </c>
      <c r="I3337">
        <v>-92.153860600000002</v>
      </c>
      <c r="J3337" s="1" t="str">
        <f t="shared" si="553"/>
        <v>Fluid (lake)</v>
      </c>
      <c r="K3337" s="1" t="str">
        <f t="shared" si="554"/>
        <v>Untreated Water</v>
      </c>
      <c r="L3337">
        <v>69</v>
      </c>
      <c r="M3337" t="s">
        <v>98</v>
      </c>
      <c r="N3337">
        <v>1297</v>
      </c>
      <c r="O3337">
        <v>50</v>
      </c>
      <c r="P3337">
        <v>5.6</v>
      </c>
      <c r="Q3337">
        <v>2.5000000000000001E-2</v>
      </c>
      <c r="R3337">
        <v>4.3</v>
      </c>
      <c r="S3337">
        <v>0.7</v>
      </c>
      <c r="T3337">
        <v>9</v>
      </c>
    </row>
    <row r="3338" spans="1:20" hidden="1" x14ac:dyDescent="0.3">
      <c r="A3338" t="s">
        <v>12842</v>
      </c>
      <c r="B3338" t="s">
        <v>12843</v>
      </c>
      <c r="C3338" s="1" t="str">
        <f t="shared" si="551"/>
        <v>21:0699</v>
      </c>
      <c r="D3338" s="1" t="str">
        <f t="shared" si="552"/>
        <v>21:0211</v>
      </c>
      <c r="E3338" t="s">
        <v>12844</v>
      </c>
      <c r="F3338" t="s">
        <v>12845</v>
      </c>
      <c r="H3338">
        <v>49.337130100000003</v>
      </c>
      <c r="I3338">
        <v>-92.167353399999996</v>
      </c>
      <c r="J3338" s="1" t="str">
        <f t="shared" si="553"/>
        <v>Fluid (lake)</v>
      </c>
      <c r="K3338" s="1" t="str">
        <f t="shared" si="554"/>
        <v>Untreated Water</v>
      </c>
      <c r="L3338">
        <v>69</v>
      </c>
      <c r="M3338" t="s">
        <v>103</v>
      </c>
      <c r="N3338">
        <v>1298</v>
      </c>
      <c r="O3338">
        <v>40</v>
      </c>
      <c r="P3338">
        <v>5.6</v>
      </c>
      <c r="Q3338">
        <v>2.5000000000000001E-2</v>
      </c>
      <c r="R3338">
        <v>3.8</v>
      </c>
      <c r="S3338">
        <v>0.7</v>
      </c>
      <c r="T3338">
        <v>9</v>
      </c>
    </row>
    <row r="3339" spans="1:20" hidden="1" x14ac:dyDescent="0.3">
      <c r="A3339" t="s">
        <v>12846</v>
      </c>
      <c r="B3339" t="s">
        <v>12847</v>
      </c>
      <c r="C3339" s="1" t="str">
        <f t="shared" si="551"/>
        <v>21:0699</v>
      </c>
      <c r="D3339" s="1" t="str">
        <f t="shared" si="552"/>
        <v>21:0211</v>
      </c>
      <c r="E3339" t="s">
        <v>12848</v>
      </c>
      <c r="F3339" t="s">
        <v>12849</v>
      </c>
      <c r="H3339">
        <v>49.321714800000002</v>
      </c>
      <c r="I3339">
        <v>-92.199525199999997</v>
      </c>
      <c r="J3339" s="1" t="str">
        <f t="shared" si="553"/>
        <v>Fluid (lake)</v>
      </c>
      <c r="K3339" s="1" t="str">
        <f t="shared" si="554"/>
        <v>Untreated Water</v>
      </c>
      <c r="L3339">
        <v>69</v>
      </c>
      <c r="M3339" t="s">
        <v>108</v>
      </c>
      <c r="N3339">
        <v>1299</v>
      </c>
      <c r="O3339">
        <v>40</v>
      </c>
      <c r="P3339">
        <v>5.8</v>
      </c>
      <c r="Q3339">
        <v>2.5000000000000001E-2</v>
      </c>
      <c r="R3339">
        <v>8</v>
      </c>
      <c r="S3339">
        <v>0.6</v>
      </c>
      <c r="T3339">
        <v>22</v>
      </c>
    </row>
    <row r="3340" spans="1:20" hidden="1" x14ac:dyDescent="0.3">
      <c r="A3340" t="s">
        <v>12850</v>
      </c>
      <c r="B3340" t="s">
        <v>12851</v>
      </c>
      <c r="C3340" s="1" t="str">
        <f t="shared" si="551"/>
        <v>21:0699</v>
      </c>
      <c r="D3340" s="1" t="str">
        <f t="shared" si="552"/>
        <v>21:0211</v>
      </c>
      <c r="E3340" t="s">
        <v>12852</v>
      </c>
      <c r="F3340" t="s">
        <v>12853</v>
      </c>
      <c r="H3340">
        <v>49.333026099999998</v>
      </c>
      <c r="I3340">
        <v>-92.225245900000004</v>
      </c>
      <c r="J3340" s="1" t="str">
        <f t="shared" si="553"/>
        <v>Fluid (lake)</v>
      </c>
      <c r="K3340" s="1" t="str">
        <f t="shared" si="554"/>
        <v>Untreated Water</v>
      </c>
      <c r="L3340">
        <v>69</v>
      </c>
      <c r="M3340" t="s">
        <v>113</v>
      </c>
      <c r="N3340">
        <v>1300</v>
      </c>
      <c r="O3340">
        <v>40</v>
      </c>
      <c r="P3340">
        <v>5.9</v>
      </c>
      <c r="Q3340">
        <v>2.5000000000000001E-2</v>
      </c>
      <c r="R3340">
        <v>9.8000000000000007</v>
      </c>
      <c r="S3340">
        <v>1</v>
      </c>
      <c r="T3340">
        <v>30</v>
      </c>
    </row>
    <row r="3341" spans="1:20" hidden="1" x14ac:dyDescent="0.3">
      <c r="A3341" t="s">
        <v>12854</v>
      </c>
      <c r="B3341" t="s">
        <v>12855</v>
      </c>
      <c r="C3341" s="1" t="str">
        <f t="shared" si="551"/>
        <v>21:0699</v>
      </c>
      <c r="D3341" s="1" t="str">
        <f t="shared" si="552"/>
        <v>21:0211</v>
      </c>
      <c r="E3341" t="s">
        <v>12856</v>
      </c>
      <c r="F3341" t="s">
        <v>12857</v>
      </c>
      <c r="H3341">
        <v>49.3304045</v>
      </c>
      <c r="I3341">
        <v>-92.261718799999997</v>
      </c>
      <c r="J3341" s="1" t="str">
        <f t="shared" si="553"/>
        <v>Fluid (lake)</v>
      </c>
      <c r="K3341" s="1" t="str">
        <f t="shared" si="554"/>
        <v>Untreated Water</v>
      </c>
      <c r="L3341">
        <v>70</v>
      </c>
      <c r="M3341" t="s">
        <v>24</v>
      </c>
      <c r="N3341">
        <v>1301</v>
      </c>
      <c r="O3341">
        <v>30</v>
      </c>
      <c r="P3341">
        <v>6</v>
      </c>
      <c r="Q3341">
        <v>2.5000000000000001E-2</v>
      </c>
      <c r="R3341">
        <v>9.8000000000000007</v>
      </c>
      <c r="S3341">
        <v>0.9</v>
      </c>
      <c r="T3341">
        <v>29</v>
      </c>
    </row>
    <row r="3342" spans="1:20" hidden="1" x14ac:dyDescent="0.3">
      <c r="A3342" t="s">
        <v>12858</v>
      </c>
      <c r="B3342" t="s">
        <v>12859</v>
      </c>
      <c r="C3342" s="1" t="str">
        <f t="shared" si="551"/>
        <v>21:0699</v>
      </c>
      <c r="D3342" s="1" t="str">
        <f t="shared" si="552"/>
        <v>21:0211</v>
      </c>
      <c r="E3342" t="s">
        <v>12856</v>
      </c>
      <c r="F3342" t="s">
        <v>12860</v>
      </c>
      <c r="H3342">
        <v>49.3304045</v>
      </c>
      <c r="I3342">
        <v>-92.261718799999997</v>
      </c>
      <c r="J3342" s="1" t="str">
        <f t="shared" si="553"/>
        <v>Fluid (lake)</v>
      </c>
      <c r="K3342" s="1" t="str">
        <f t="shared" si="554"/>
        <v>Untreated Water</v>
      </c>
      <c r="L3342">
        <v>70</v>
      </c>
      <c r="M3342" t="s">
        <v>28</v>
      </c>
      <c r="N3342">
        <v>1302</v>
      </c>
      <c r="O3342">
        <v>30</v>
      </c>
      <c r="P3342">
        <v>5.9</v>
      </c>
      <c r="Q3342">
        <v>2.5000000000000001E-2</v>
      </c>
      <c r="R3342">
        <v>9.9</v>
      </c>
      <c r="S3342">
        <v>0.9</v>
      </c>
      <c r="T3342">
        <v>29</v>
      </c>
    </row>
    <row r="3343" spans="1:20" hidden="1" x14ac:dyDescent="0.3">
      <c r="A3343" t="s">
        <v>12861</v>
      </c>
      <c r="B3343" t="s">
        <v>12862</v>
      </c>
      <c r="C3343" s="1" t="str">
        <f t="shared" si="551"/>
        <v>21:0699</v>
      </c>
      <c r="D3343" s="1" t="str">
        <f t="shared" si="552"/>
        <v>21:0211</v>
      </c>
      <c r="E3343" t="s">
        <v>12863</v>
      </c>
      <c r="F3343" t="s">
        <v>12864</v>
      </c>
      <c r="H3343">
        <v>49.322497800000001</v>
      </c>
      <c r="I3343">
        <v>-92.332720899999998</v>
      </c>
      <c r="J3343" s="1" t="str">
        <f t="shared" si="553"/>
        <v>Fluid (lake)</v>
      </c>
      <c r="K3343" s="1" t="str">
        <f t="shared" si="554"/>
        <v>Untreated Water</v>
      </c>
      <c r="L3343">
        <v>70</v>
      </c>
      <c r="M3343" t="s">
        <v>33</v>
      </c>
      <c r="N3343">
        <v>1303</v>
      </c>
      <c r="O3343">
        <v>30</v>
      </c>
      <c r="P3343">
        <v>5.8</v>
      </c>
      <c r="Q3343">
        <v>2.5000000000000001E-2</v>
      </c>
      <c r="R3343">
        <v>7.5</v>
      </c>
      <c r="S3343">
        <v>0.7</v>
      </c>
      <c r="T3343">
        <v>19</v>
      </c>
    </row>
    <row r="3344" spans="1:20" hidden="1" x14ac:dyDescent="0.3">
      <c r="A3344" t="s">
        <v>12865</v>
      </c>
      <c r="B3344" t="s">
        <v>12866</v>
      </c>
      <c r="C3344" s="1" t="str">
        <f t="shared" si="551"/>
        <v>21:0699</v>
      </c>
      <c r="D3344" s="1" t="str">
        <f t="shared" si="552"/>
        <v>21:0211</v>
      </c>
      <c r="E3344" t="s">
        <v>12867</v>
      </c>
      <c r="F3344" t="s">
        <v>12868</v>
      </c>
      <c r="H3344">
        <v>49.344126600000003</v>
      </c>
      <c r="I3344">
        <v>-92.400779900000003</v>
      </c>
      <c r="J3344" s="1" t="str">
        <f t="shared" si="553"/>
        <v>Fluid (lake)</v>
      </c>
      <c r="K3344" s="1" t="str">
        <f t="shared" si="554"/>
        <v>Untreated Water</v>
      </c>
      <c r="L3344">
        <v>70</v>
      </c>
      <c r="M3344" t="s">
        <v>38</v>
      </c>
      <c r="N3344">
        <v>1304</v>
      </c>
      <c r="O3344">
        <v>30</v>
      </c>
      <c r="P3344">
        <v>5.9</v>
      </c>
      <c r="Q3344">
        <v>2.5000000000000001E-2</v>
      </c>
      <c r="R3344">
        <v>9.5</v>
      </c>
      <c r="S3344">
        <v>0.7</v>
      </c>
      <c r="T3344">
        <v>28</v>
      </c>
    </row>
    <row r="3345" spans="1:20" hidden="1" x14ac:dyDescent="0.3">
      <c r="A3345" t="s">
        <v>12869</v>
      </c>
      <c r="B3345" t="s">
        <v>12870</v>
      </c>
      <c r="C3345" s="1" t="str">
        <f t="shared" si="551"/>
        <v>21:0699</v>
      </c>
      <c r="D3345" s="1" t="str">
        <f t="shared" si="552"/>
        <v>21:0211</v>
      </c>
      <c r="E3345" t="s">
        <v>12871</v>
      </c>
      <c r="F3345" t="s">
        <v>12872</v>
      </c>
      <c r="H3345">
        <v>49.346073599999997</v>
      </c>
      <c r="I3345">
        <v>-92.449753900000005</v>
      </c>
      <c r="J3345" s="1" t="str">
        <f t="shared" si="553"/>
        <v>Fluid (lake)</v>
      </c>
      <c r="K3345" s="1" t="str">
        <f t="shared" si="554"/>
        <v>Untreated Water</v>
      </c>
      <c r="L3345">
        <v>70</v>
      </c>
      <c r="M3345" t="s">
        <v>43</v>
      </c>
      <c r="N3345">
        <v>1305</v>
      </c>
      <c r="O3345">
        <v>20</v>
      </c>
      <c r="P3345">
        <v>5.9</v>
      </c>
      <c r="Q3345">
        <v>2.5000000000000001E-2</v>
      </c>
      <c r="R3345">
        <v>9</v>
      </c>
      <c r="S3345">
        <v>0.8</v>
      </c>
      <c r="T3345">
        <v>21</v>
      </c>
    </row>
    <row r="3346" spans="1:20" hidden="1" x14ac:dyDescent="0.3">
      <c r="A3346" t="s">
        <v>12873</v>
      </c>
      <c r="B3346" t="s">
        <v>12874</v>
      </c>
      <c r="C3346" s="1" t="str">
        <f t="shared" si="551"/>
        <v>21:0699</v>
      </c>
      <c r="D3346" s="1" t="str">
        <f t="shared" si="552"/>
        <v>21:0211</v>
      </c>
      <c r="E3346" t="s">
        <v>12875</v>
      </c>
      <c r="F3346" t="s">
        <v>12876</v>
      </c>
      <c r="H3346">
        <v>49.343161000000002</v>
      </c>
      <c r="I3346">
        <v>-92.475887599999993</v>
      </c>
      <c r="J3346" s="1" t="str">
        <f t="shared" si="553"/>
        <v>Fluid (lake)</v>
      </c>
      <c r="K3346" s="1" t="str">
        <f t="shared" si="554"/>
        <v>Untreated Water</v>
      </c>
      <c r="L3346">
        <v>70</v>
      </c>
      <c r="M3346" t="s">
        <v>53</v>
      </c>
      <c r="N3346">
        <v>1306</v>
      </c>
      <c r="O3346">
        <v>20</v>
      </c>
      <c r="P3346">
        <v>5.8</v>
      </c>
      <c r="Q3346">
        <v>2.5000000000000001E-2</v>
      </c>
      <c r="R3346">
        <v>6.7</v>
      </c>
      <c r="S3346">
        <v>0.7</v>
      </c>
      <c r="T3346">
        <v>15</v>
      </c>
    </row>
    <row r="3347" spans="1:20" hidden="1" x14ac:dyDescent="0.3">
      <c r="A3347" t="s">
        <v>12877</v>
      </c>
      <c r="B3347" t="s">
        <v>12878</v>
      </c>
      <c r="C3347" s="1" t="str">
        <f t="shared" si="551"/>
        <v>21:0699</v>
      </c>
      <c r="D3347" s="1" t="str">
        <f t="shared" si="552"/>
        <v>21:0211</v>
      </c>
      <c r="E3347" t="s">
        <v>12879</v>
      </c>
      <c r="F3347" t="s">
        <v>12880</v>
      </c>
      <c r="H3347">
        <v>49.336341099999999</v>
      </c>
      <c r="I3347">
        <v>-92.511032400000005</v>
      </c>
      <c r="J3347" s="1" t="str">
        <f t="shared" si="553"/>
        <v>Fluid (lake)</v>
      </c>
      <c r="K3347" s="1" t="str">
        <f t="shared" si="554"/>
        <v>Untreated Water</v>
      </c>
      <c r="L3347">
        <v>70</v>
      </c>
      <c r="M3347" t="s">
        <v>58</v>
      </c>
      <c r="N3347">
        <v>1307</v>
      </c>
      <c r="O3347">
        <v>30</v>
      </c>
      <c r="P3347">
        <v>5.6</v>
      </c>
      <c r="Q3347">
        <v>2.5000000000000001E-2</v>
      </c>
      <c r="R3347">
        <v>4.7</v>
      </c>
      <c r="S3347">
        <v>0.7</v>
      </c>
      <c r="T3347">
        <v>7</v>
      </c>
    </row>
    <row r="3348" spans="1:20" hidden="1" x14ac:dyDescent="0.3">
      <c r="A3348" t="s">
        <v>12881</v>
      </c>
      <c r="B3348" t="s">
        <v>12882</v>
      </c>
      <c r="C3348" s="1" t="str">
        <f t="shared" si="551"/>
        <v>21:0699</v>
      </c>
      <c r="D3348" s="1" t="str">
        <f t="shared" si="552"/>
        <v>21:0211</v>
      </c>
      <c r="E3348" t="s">
        <v>12883</v>
      </c>
      <c r="F3348" t="s">
        <v>12884</v>
      </c>
      <c r="H3348">
        <v>49.340510000000002</v>
      </c>
      <c r="I3348">
        <v>-92.578279899999998</v>
      </c>
      <c r="J3348" s="1" t="str">
        <f t="shared" si="553"/>
        <v>Fluid (lake)</v>
      </c>
      <c r="K3348" s="1" t="str">
        <f t="shared" si="554"/>
        <v>Untreated Water</v>
      </c>
      <c r="L3348">
        <v>70</v>
      </c>
      <c r="M3348" t="s">
        <v>63</v>
      </c>
      <c r="N3348">
        <v>1308</v>
      </c>
      <c r="O3348">
        <v>30</v>
      </c>
      <c r="P3348">
        <v>5.7</v>
      </c>
      <c r="Q3348">
        <v>2.5000000000000001E-2</v>
      </c>
      <c r="R3348">
        <v>5.5</v>
      </c>
      <c r="S3348">
        <v>1</v>
      </c>
      <c r="T3348">
        <v>12</v>
      </c>
    </row>
    <row r="3349" spans="1:20" hidden="1" x14ac:dyDescent="0.3">
      <c r="A3349" t="s">
        <v>12885</v>
      </c>
      <c r="B3349" t="s">
        <v>12886</v>
      </c>
      <c r="C3349" s="1" t="str">
        <f t="shared" si="551"/>
        <v>21:0699</v>
      </c>
      <c r="D3349" s="1" t="str">
        <f t="shared" si="552"/>
        <v>21:0211</v>
      </c>
      <c r="E3349" t="s">
        <v>12887</v>
      </c>
      <c r="F3349" t="s">
        <v>12888</v>
      </c>
      <c r="H3349">
        <v>49.351108799999999</v>
      </c>
      <c r="I3349">
        <v>-92.643110500000006</v>
      </c>
      <c r="J3349" s="1" t="str">
        <f t="shared" si="553"/>
        <v>Fluid (lake)</v>
      </c>
      <c r="K3349" s="1" t="str">
        <f t="shared" si="554"/>
        <v>Untreated Water</v>
      </c>
      <c r="L3349">
        <v>70</v>
      </c>
      <c r="M3349" t="s">
        <v>68</v>
      </c>
      <c r="N3349">
        <v>1309</v>
      </c>
      <c r="O3349">
        <v>30</v>
      </c>
      <c r="P3349">
        <v>5.7</v>
      </c>
      <c r="Q3349">
        <v>2.5000000000000001E-2</v>
      </c>
      <c r="R3349">
        <v>6</v>
      </c>
      <c r="S3349">
        <v>0.9</v>
      </c>
      <c r="T3349">
        <v>13</v>
      </c>
    </row>
    <row r="3350" spans="1:20" hidden="1" x14ac:dyDescent="0.3">
      <c r="A3350" t="s">
        <v>12889</v>
      </c>
      <c r="B3350" t="s">
        <v>12890</v>
      </c>
      <c r="C3350" s="1" t="str">
        <f t="shared" si="551"/>
        <v>21:0699</v>
      </c>
      <c r="D3350" s="1" t="str">
        <f t="shared" si="552"/>
        <v>21:0211</v>
      </c>
      <c r="E3350" t="s">
        <v>12891</v>
      </c>
      <c r="F3350" t="s">
        <v>12892</v>
      </c>
      <c r="H3350">
        <v>49.364550399999999</v>
      </c>
      <c r="I3350">
        <v>-92.594877199999999</v>
      </c>
      <c r="J3350" s="1" t="str">
        <f t="shared" si="553"/>
        <v>Fluid (lake)</v>
      </c>
      <c r="K3350" s="1" t="str">
        <f t="shared" si="554"/>
        <v>Untreated Water</v>
      </c>
      <c r="L3350">
        <v>70</v>
      </c>
      <c r="M3350" t="s">
        <v>73</v>
      </c>
      <c r="N3350">
        <v>1310</v>
      </c>
      <c r="O3350">
        <v>30</v>
      </c>
      <c r="P3350">
        <v>5.7</v>
      </c>
      <c r="Q3350">
        <v>2.5000000000000001E-2</v>
      </c>
      <c r="R3350">
        <v>5.4</v>
      </c>
      <c r="S3350">
        <v>0.9</v>
      </c>
      <c r="T3350">
        <v>11</v>
      </c>
    </row>
    <row r="3351" spans="1:20" hidden="1" x14ac:dyDescent="0.3">
      <c r="A3351" t="s">
        <v>12893</v>
      </c>
      <c r="B3351" t="s">
        <v>12894</v>
      </c>
      <c r="C3351" s="1" t="str">
        <f t="shared" si="551"/>
        <v>21:0699</v>
      </c>
      <c r="D3351" s="1" t="str">
        <f t="shared" si="552"/>
        <v>21:0211</v>
      </c>
      <c r="E3351" t="s">
        <v>12895</v>
      </c>
      <c r="F3351" t="s">
        <v>12896</v>
      </c>
      <c r="H3351">
        <v>49.365509500000002</v>
      </c>
      <c r="I3351">
        <v>-92.552530700000005</v>
      </c>
      <c r="J3351" s="1" t="str">
        <f t="shared" si="553"/>
        <v>Fluid (lake)</v>
      </c>
      <c r="K3351" s="1" t="str">
        <f t="shared" si="554"/>
        <v>Untreated Water</v>
      </c>
      <c r="L3351">
        <v>70</v>
      </c>
      <c r="M3351" t="s">
        <v>78</v>
      </c>
      <c r="N3351">
        <v>1311</v>
      </c>
      <c r="O3351">
        <v>40</v>
      </c>
      <c r="P3351">
        <v>5.9</v>
      </c>
      <c r="Q3351">
        <v>2.5000000000000001E-2</v>
      </c>
      <c r="R3351">
        <v>11.5</v>
      </c>
      <c r="S3351">
        <v>1.2</v>
      </c>
      <c r="T3351">
        <v>31</v>
      </c>
    </row>
    <row r="3352" spans="1:20" hidden="1" x14ac:dyDescent="0.3">
      <c r="A3352" t="s">
        <v>12897</v>
      </c>
      <c r="B3352" t="s">
        <v>12898</v>
      </c>
      <c r="C3352" s="1" t="str">
        <f t="shared" si="551"/>
        <v>21:0699</v>
      </c>
      <c r="D3352" s="1" t="str">
        <f t="shared" si="552"/>
        <v>21:0211</v>
      </c>
      <c r="E3352" t="s">
        <v>12899</v>
      </c>
      <c r="F3352" t="s">
        <v>12900</v>
      </c>
      <c r="H3352">
        <v>49.369647499999999</v>
      </c>
      <c r="I3352">
        <v>-92.5168453</v>
      </c>
      <c r="J3352" s="1" t="str">
        <f t="shared" si="553"/>
        <v>Fluid (lake)</v>
      </c>
      <c r="K3352" s="1" t="str">
        <f t="shared" si="554"/>
        <v>Untreated Water</v>
      </c>
      <c r="L3352">
        <v>70</v>
      </c>
      <c r="M3352" t="s">
        <v>83</v>
      </c>
      <c r="N3352">
        <v>1312</v>
      </c>
      <c r="O3352">
        <v>70</v>
      </c>
      <c r="P3352">
        <v>5.9</v>
      </c>
      <c r="Q3352">
        <v>2.5000000000000001E-2</v>
      </c>
      <c r="R3352">
        <v>7.8</v>
      </c>
      <c r="S3352">
        <v>0.8</v>
      </c>
      <c r="T3352">
        <v>17</v>
      </c>
    </row>
    <row r="3353" spans="1:20" hidden="1" x14ac:dyDescent="0.3">
      <c r="A3353" t="s">
        <v>12901</v>
      </c>
      <c r="B3353" t="s">
        <v>12902</v>
      </c>
      <c r="C3353" s="1" t="str">
        <f t="shared" si="551"/>
        <v>21:0699</v>
      </c>
      <c r="D3353" s="1" t="str">
        <f t="shared" si="552"/>
        <v>21:0211</v>
      </c>
      <c r="E3353" t="s">
        <v>12903</v>
      </c>
      <c r="F3353" t="s">
        <v>12904</v>
      </c>
      <c r="H3353">
        <v>49.360640199999999</v>
      </c>
      <c r="I3353">
        <v>-92.484556600000005</v>
      </c>
      <c r="J3353" s="1" t="str">
        <f t="shared" si="553"/>
        <v>Fluid (lake)</v>
      </c>
      <c r="K3353" s="1" t="str">
        <f t="shared" si="554"/>
        <v>Untreated Water</v>
      </c>
      <c r="L3353">
        <v>70</v>
      </c>
      <c r="M3353" t="s">
        <v>88</v>
      </c>
      <c r="N3353">
        <v>1313</v>
      </c>
      <c r="O3353">
        <v>40</v>
      </c>
      <c r="P3353">
        <v>5.8</v>
      </c>
      <c r="Q3353">
        <v>2.5000000000000001E-2</v>
      </c>
      <c r="R3353">
        <v>6.3</v>
      </c>
      <c r="S3353">
        <v>0.6</v>
      </c>
      <c r="T3353">
        <v>13</v>
      </c>
    </row>
    <row r="3354" spans="1:20" hidden="1" x14ac:dyDescent="0.3">
      <c r="A3354" t="s">
        <v>12905</v>
      </c>
      <c r="B3354" t="s">
        <v>12906</v>
      </c>
      <c r="C3354" s="1" t="str">
        <f t="shared" si="551"/>
        <v>21:0699</v>
      </c>
      <c r="D3354" s="1" t="str">
        <f t="shared" si="552"/>
        <v>21:0211</v>
      </c>
      <c r="E3354" t="s">
        <v>12907</v>
      </c>
      <c r="F3354" t="s">
        <v>12908</v>
      </c>
      <c r="H3354">
        <v>49.368134300000001</v>
      </c>
      <c r="I3354">
        <v>-92.4359264</v>
      </c>
      <c r="J3354" s="1" t="str">
        <f t="shared" si="553"/>
        <v>Fluid (lake)</v>
      </c>
      <c r="K3354" s="1" t="str">
        <f t="shared" si="554"/>
        <v>Untreated Water</v>
      </c>
      <c r="L3354">
        <v>70</v>
      </c>
      <c r="M3354" t="s">
        <v>93</v>
      </c>
      <c r="N3354">
        <v>1314</v>
      </c>
      <c r="O3354">
        <v>30</v>
      </c>
      <c r="P3354">
        <v>6</v>
      </c>
      <c r="Q3354">
        <v>2.5000000000000001E-2</v>
      </c>
      <c r="R3354">
        <v>13.5</v>
      </c>
      <c r="S3354">
        <v>0.6</v>
      </c>
      <c r="T3354">
        <v>39</v>
      </c>
    </row>
    <row r="3355" spans="1:20" hidden="1" x14ac:dyDescent="0.3">
      <c r="A3355" t="s">
        <v>12909</v>
      </c>
      <c r="B3355" t="s">
        <v>12910</v>
      </c>
      <c r="C3355" s="1" t="str">
        <f t="shared" si="551"/>
        <v>21:0699</v>
      </c>
      <c r="D3355" s="1" t="str">
        <f t="shared" si="552"/>
        <v>21:0211</v>
      </c>
      <c r="E3355" t="s">
        <v>12911</v>
      </c>
      <c r="F3355" t="s">
        <v>12912</v>
      </c>
      <c r="H3355">
        <v>49.349507799999998</v>
      </c>
      <c r="I3355">
        <v>-92.413890499999994</v>
      </c>
      <c r="J3355" s="1" t="str">
        <f t="shared" si="553"/>
        <v>Fluid (lake)</v>
      </c>
      <c r="K3355" s="1" t="str">
        <f t="shared" si="554"/>
        <v>Untreated Water</v>
      </c>
      <c r="L3355">
        <v>70</v>
      </c>
      <c r="M3355" t="s">
        <v>98</v>
      </c>
      <c r="N3355">
        <v>1315</v>
      </c>
      <c r="O3355">
        <v>30</v>
      </c>
      <c r="P3355">
        <v>6.1</v>
      </c>
      <c r="Q3355">
        <v>2.5000000000000001E-2</v>
      </c>
      <c r="R3355">
        <v>16.5</v>
      </c>
      <c r="S3355">
        <v>0.7</v>
      </c>
      <c r="T3355">
        <v>46</v>
      </c>
    </row>
    <row r="3356" spans="1:20" hidden="1" x14ac:dyDescent="0.3">
      <c r="A3356" t="s">
        <v>12913</v>
      </c>
      <c r="B3356" t="s">
        <v>12914</v>
      </c>
      <c r="C3356" s="1" t="str">
        <f t="shared" si="551"/>
        <v>21:0699</v>
      </c>
      <c r="D3356" s="1" t="str">
        <f t="shared" si="552"/>
        <v>21:0211</v>
      </c>
      <c r="E3356" t="s">
        <v>12915</v>
      </c>
      <c r="F3356" t="s">
        <v>12916</v>
      </c>
      <c r="H3356">
        <v>49.340461900000001</v>
      </c>
      <c r="I3356">
        <v>-92.372288299999994</v>
      </c>
      <c r="J3356" s="1" t="str">
        <f t="shared" si="553"/>
        <v>Fluid (lake)</v>
      </c>
      <c r="K3356" s="1" t="str">
        <f t="shared" si="554"/>
        <v>Untreated Water</v>
      </c>
      <c r="L3356">
        <v>70</v>
      </c>
      <c r="M3356" t="s">
        <v>103</v>
      </c>
      <c r="N3356">
        <v>1316</v>
      </c>
      <c r="O3356">
        <v>30</v>
      </c>
      <c r="P3356">
        <v>6.1</v>
      </c>
      <c r="Q3356">
        <v>2.5000000000000001E-2</v>
      </c>
      <c r="R3356">
        <v>12</v>
      </c>
      <c r="S3356">
        <v>0.9</v>
      </c>
      <c r="T3356">
        <v>37</v>
      </c>
    </row>
    <row r="3357" spans="1:20" hidden="1" x14ac:dyDescent="0.3">
      <c r="A3357" t="s">
        <v>12917</v>
      </c>
      <c r="B3357" t="s">
        <v>12918</v>
      </c>
      <c r="C3357" s="1" t="str">
        <f t="shared" si="551"/>
        <v>21:0699</v>
      </c>
      <c r="D3357" s="1" t="str">
        <f>HYPERLINK("https://geochem.nrcan.gc.ca/cdogs/content/svy/svy_e.htm", "")</f>
        <v/>
      </c>
      <c r="G3357" s="1" t="str">
        <f>HYPERLINK("https://geochem.nrcan.gc.ca/cdogs/content/cr_/cr_00080_e.htm", "80")</f>
        <v>80</v>
      </c>
      <c r="J3357" t="s">
        <v>46</v>
      </c>
      <c r="K3357" t="s">
        <v>47</v>
      </c>
      <c r="L3357">
        <v>70</v>
      </c>
      <c r="M3357" t="s">
        <v>48</v>
      </c>
      <c r="N3357">
        <v>1317</v>
      </c>
      <c r="O3357">
        <v>60</v>
      </c>
      <c r="P3357">
        <v>6.2</v>
      </c>
      <c r="Q3357">
        <v>0.23</v>
      </c>
      <c r="R3357">
        <v>13.5</v>
      </c>
      <c r="S3357">
        <v>2.4</v>
      </c>
      <c r="T3357">
        <v>39</v>
      </c>
    </row>
    <row r="3358" spans="1:20" hidden="1" x14ac:dyDescent="0.3">
      <c r="A3358" t="s">
        <v>12919</v>
      </c>
      <c r="B3358" t="s">
        <v>12920</v>
      </c>
      <c r="C3358" s="1" t="str">
        <f t="shared" si="551"/>
        <v>21:0699</v>
      </c>
      <c r="D3358" s="1" t="str">
        <f t="shared" ref="D3358:D3375" si="555">HYPERLINK("https://geochem.nrcan.gc.ca/cdogs/content/svy/svy210211_e.htm", "21:0211")</f>
        <v>21:0211</v>
      </c>
      <c r="E3358" t="s">
        <v>12921</v>
      </c>
      <c r="F3358" t="s">
        <v>12922</v>
      </c>
      <c r="H3358">
        <v>49.336883200000003</v>
      </c>
      <c r="I3358">
        <v>-92.3238542</v>
      </c>
      <c r="J3358" s="1" t="str">
        <f t="shared" ref="J3358:J3375" si="556">HYPERLINK("https://geochem.nrcan.gc.ca/cdogs/content/kwd/kwd020016_e.htm", "Fluid (lake)")</f>
        <v>Fluid (lake)</v>
      </c>
      <c r="K3358" s="1" t="str">
        <f t="shared" ref="K3358:K3375" si="557">HYPERLINK("https://geochem.nrcan.gc.ca/cdogs/content/kwd/kwd080007_e.htm", "Untreated Water")</f>
        <v>Untreated Water</v>
      </c>
      <c r="L3358">
        <v>70</v>
      </c>
      <c r="M3358" t="s">
        <v>108</v>
      </c>
      <c r="N3358">
        <v>1318</v>
      </c>
      <c r="O3358">
        <v>30</v>
      </c>
      <c r="P3358">
        <v>6</v>
      </c>
      <c r="Q3358">
        <v>2.5000000000000001E-2</v>
      </c>
      <c r="R3358">
        <v>9.9</v>
      </c>
      <c r="S3358">
        <v>0.9</v>
      </c>
      <c r="T3358">
        <v>30</v>
      </c>
    </row>
    <row r="3359" spans="1:20" hidden="1" x14ac:dyDescent="0.3">
      <c r="A3359" t="s">
        <v>12923</v>
      </c>
      <c r="B3359" t="s">
        <v>12924</v>
      </c>
      <c r="C3359" s="1" t="str">
        <f t="shared" si="551"/>
        <v>21:0699</v>
      </c>
      <c r="D3359" s="1" t="str">
        <f t="shared" si="555"/>
        <v>21:0211</v>
      </c>
      <c r="E3359" t="s">
        <v>12925</v>
      </c>
      <c r="F3359" t="s">
        <v>12926</v>
      </c>
      <c r="H3359">
        <v>49.348520899999997</v>
      </c>
      <c r="I3359">
        <v>-92.308425299999996</v>
      </c>
      <c r="J3359" s="1" t="str">
        <f t="shared" si="556"/>
        <v>Fluid (lake)</v>
      </c>
      <c r="K3359" s="1" t="str">
        <f t="shared" si="557"/>
        <v>Untreated Water</v>
      </c>
      <c r="L3359">
        <v>70</v>
      </c>
      <c r="M3359" t="s">
        <v>113</v>
      </c>
      <c r="N3359">
        <v>1319</v>
      </c>
      <c r="O3359">
        <v>30</v>
      </c>
      <c r="P3359">
        <v>6.1</v>
      </c>
      <c r="Q3359">
        <v>2.5000000000000001E-2</v>
      </c>
      <c r="R3359">
        <v>13.5</v>
      </c>
      <c r="S3359">
        <v>2.1</v>
      </c>
      <c r="T3359">
        <v>47</v>
      </c>
    </row>
    <row r="3360" spans="1:20" hidden="1" x14ac:dyDescent="0.3">
      <c r="A3360" t="s">
        <v>12927</v>
      </c>
      <c r="B3360" t="s">
        <v>12928</v>
      </c>
      <c r="C3360" s="1" t="str">
        <f t="shared" si="551"/>
        <v>21:0699</v>
      </c>
      <c r="D3360" s="1" t="str">
        <f t="shared" si="555"/>
        <v>21:0211</v>
      </c>
      <c r="E3360" t="s">
        <v>12929</v>
      </c>
      <c r="F3360" t="s">
        <v>12930</v>
      </c>
      <c r="H3360">
        <v>49.3602743</v>
      </c>
      <c r="I3360">
        <v>-92.257057399999994</v>
      </c>
      <c r="J3360" s="1" t="str">
        <f t="shared" si="556"/>
        <v>Fluid (lake)</v>
      </c>
      <c r="K3360" s="1" t="str">
        <f t="shared" si="557"/>
        <v>Untreated Water</v>
      </c>
      <c r="L3360">
        <v>71</v>
      </c>
      <c r="M3360" t="s">
        <v>33</v>
      </c>
      <c r="N3360">
        <v>1320</v>
      </c>
      <c r="O3360">
        <v>40</v>
      </c>
      <c r="P3360">
        <v>5.9</v>
      </c>
      <c r="Q3360">
        <v>2.5000000000000001E-2</v>
      </c>
      <c r="R3360">
        <v>8.5</v>
      </c>
      <c r="S3360">
        <v>1.3</v>
      </c>
      <c r="T3360">
        <v>21</v>
      </c>
    </row>
    <row r="3361" spans="1:20" hidden="1" x14ac:dyDescent="0.3">
      <c r="A3361" t="s">
        <v>12931</v>
      </c>
      <c r="B3361" t="s">
        <v>12932</v>
      </c>
      <c r="C3361" s="1" t="str">
        <f t="shared" si="551"/>
        <v>21:0699</v>
      </c>
      <c r="D3361" s="1" t="str">
        <f t="shared" si="555"/>
        <v>21:0211</v>
      </c>
      <c r="E3361" t="s">
        <v>12933</v>
      </c>
      <c r="F3361" t="s">
        <v>12934</v>
      </c>
      <c r="H3361">
        <v>49.348134899999998</v>
      </c>
      <c r="I3361">
        <v>-92.242411799999999</v>
      </c>
      <c r="J3361" s="1" t="str">
        <f t="shared" si="556"/>
        <v>Fluid (lake)</v>
      </c>
      <c r="K3361" s="1" t="str">
        <f t="shared" si="557"/>
        <v>Untreated Water</v>
      </c>
      <c r="L3361">
        <v>71</v>
      </c>
      <c r="M3361" t="s">
        <v>38</v>
      </c>
      <c r="N3361">
        <v>1321</v>
      </c>
      <c r="O3361">
        <v>50</v>
      </c>
      <c r="P3361">
        <v>5.9</v>
      </c>
      <c r="Q3361">
        <v>2.5000000000000001E-2</v>
      </c>
      <c r="R3361">
        <v>9.5</v>
      </c>
      <c r="S3361">
        <v>1.2</v>
      </c>
      <c r="T3361">
        <v>28</v>
      </c>
    </row>
    <row r="3362" spans="1:20" hidden="1" x14ac:dyDescent="0.3">
      <c r="A3362" t="s">
        <v>12935</v>
      </c>
      <c r="B3362" t="s">
        <v>12936</v>
      </c>
      <c r="C3362" s="1" t="str">
        <f t="shared" si="551"/>
        <v>21:0699</v>
      </c>
      <c r="D3362" s="1" t="str">
        <f t="shared" si="555"/>
        <v>21:0211</v>
      </c>
      <c r="E3362" t="s">
        <v>12937</v>
      </c>
      <c r="F3362" t="s">
        <v>12938</v>
      </c>
      <c r="H3362">
        <v>49.344127800000003</v>
      </c>
      <c r="I3362">
        <v>-92.208234200000007</v>
      </c>
      <c r="J3362" s="1" t="str">
        <f t="shared" si="556"/>
        <v>Fluid (lake)</v>
      </c>
      <c r="K3362" s="1" t="str">
        <f t="shared" si="557"/>
        <v>Untreated Water</v>
      </c>
      <c r="L3362">
        <v>71</v>
      </c>
      <c r="M3362" t="s">
        <v>24</v>
      </c>
      <c r="N3362">
        <v>1322</v>
      </c>
      <c r="O3362">
        <v>40</v>
      </c>
      <c r="P3362">
        <v>6</v>
      </c>
      <c r="Q3362">
        <v>2.5000000000000001E-2</v>
      </c>
      <c r="R3362">
        <v>9.3000000000000007</v>
      </c>
      <c r="S3362">
        <v>0.9</v>
      </c>
      <c r="T3362">
        <v>27</v>
      </c>
    </row>
    <row r="3363" spans="1:20" hidden="1" x14ac:dyDescent="0.3">
      <c r="A3363" t="s">
        <v>12939</v>
      </c>
      <c r="B3363" t="s">
        <v>12940</v>
      </c>
      <c r="C3363" s="1" t="str">
        <f t="shared" si="551"/>
        <v>21:0699</v>
      </c>
      <c r="D3363" s="1" t="str">
        <f t="shared" si="555"/>
        <v>21:0211</v>
      </c>
      <c r="E3363" t="s">
        <v>12937</v>
      </c>
      <c r="F3363" t="s">
        <v>12941</v>
      </c>
      <c r="H3363">
        <v>49.344127800000003</v>
      </c>
      <c r="I3363">
        <v>-92.208234200000007</v>
      </c>
      <c r="J3363" s="1" t="str">
        <f t="shared" si="556"/>
        <v>Fluid (lake)</v>
      </c>
      <c r="K3363" s="1" t="str">
        <f t="shared" si="557"/>
        <v>Untreated Water</v>
      </c>
      <c r="L3363">
        <v>71</v>
      </c>
      <c r="M3363" t="s">
        <v>28</v>
      </c>
      <c r="N3363">
        <v>1323</v>
      </c>
      <c r="O3363">
        <v>40</v>
      </c>
      <c r="P3363">
        <v>5.9</v>
      </c>
      <c r="Q3363">
        <v>2.5000000000000001E-2</v>
      </c>
      <c r="R3363">
        <v>9.5</v>
      </c>
      <c r="S3363">
        <v>1</v>
      </c>
      <c r="T3363">
        <v>26</v>
      </c>
    </row>
    <row r="3364" spans="1:20" hidden="1" x14ac:dyDescent="0.3">
      <c r="A3364" t="s">
        <v>12942</v>
      </c>
      <c r="B3364" t="s">
        <v>12943</v>
      </c>
      <c r="C3364" s="1" t="str">
        <f t="shared" si="551"/>
        <v>21:0699</v>
      </c>
      <c r="D3364" s="1" t="str">
        <f t="shared" si="555"/>
        <v>21:0211</v>
      </c>
      <c r="E3364" t="s">
        <v>12944</v>
      </c>
      <c r="F3364" t="s">
        <v>12945</v>
      </c>
      <c r="H3364">
        <v>49.349257000000001</v>
      </c>
      <c r="I3364">
        <v>-92.199381200000005</v>
      </c>
      <c r="J3364" s="1" t="str">
        <f t="shared" si="556"/>
        <v>Fluid (lake)</v>
      </c>
      <c r="K3364" s="1" t="str">
        <f t="shared" si="557"/>
        <v>Untreated Water</v>
      </c>
      <c r="L3364">
        <v>71</v>
      </c>
      <c r="M3364" t="s">
        <v>43</v>
      </c>
      <c r="N3364">
        <v>1324</v>
      </c>
      <c r="O3364">
        <v>30</v>
      </c>
      <c r="P3364">
        <v>5.7</v>
      </c>
      <c r="Q3364">
        <v>2.5000000000000001E-2</v>
      </c>
      <c r="R3364">
        <v>8</v>
      </c>
      <c r="S3364">
        <v>0.7</v>
      </c>
      <c r="T3364">
        <v>21</v>
      </c>
    </row>
    <row r="3365" spans="1:20" hidden="1" x14ac:dyDescent="0.3">
      <c r="A3365" t="s">
        <v>12946</v>
      </c>
      <c r="B3365" t="s">
        <v>12947</v>
      </c>
      <c r="C3365" s="1" t="str">
        <f t="shared" si="551"/>
        <v>21:0699</v>
      </c>
      <c r="D3365" s="1" t="str">
        <f t="shared" si="555"/>
        <v>21:0211</v>
      </c>
      <c r="E3365" t="s">
        <v>12948</v>
      </c>
      <c r="F3365" t="s">
        <v>12949</v>
      </c>
      <c r="H3365">
        <v>49.366912900000003</v>
      </c>
      <c r="I3365">
        <v>-92.174880299999998</v>
      </c>
      <c r="J3365" s="1" t="str">
        <f t="shared" si="556"/>
        <v>Fluid (lake)</v>
      </c>
      <c r="K3365" s="1" t="str">
        <f t="shared" si="557"/>
        <v>Untreated Water</v>
      </c>
      <c r="L3365">
        <v>71</v>
      </c>
      <c r="M3365" t="s">
        <v>53</v>
      </c>
      <c r="N3365">
        <v>1325</v>
      </c>
      <c r="O3365">
        <v>30</v>
      </c>
      <c r="P3365">
        <v>5.7</v>
      </c>
      <c r="Q3365">
        <v>2.5000000000000001E-2</v>
      </c>
      <c r="R3365">
        <v>6</v>
      </c>
      <c r="S3365">
        <v>0.8</v>
      </c>
      <c r="T3365">
        <v>11</v>
      </c>
    </row>
    <row r="3366" spans="1:20" hidden="1" x14ac:dyDescent="0.3">
      <c r="A3366" t="s">
        <v>12950</v>
      </c>
      <c r="B3366" t="s">
        <v>12951</v>
      </c>
      <c r="C3366" s="1" t="str">
        <f t="shared" si="551"/>
        <v>21:0699</v>
      </c>
      <c r="D3366" s="1" t="str">
        <f t="shared" si="555"/>
        <v>21:0211</v>
      </c>
      <c r="E3366" t="s">
        <v>12952</v>
      </c>
      <c r="F3366" t="s">
        <v>12953</v>
      </c>
      <c r="H3366">
        <v>49.346228799999999</v>
      </c>
      <c r="I3366">
        <v>-92.151917400000002</v>
      </c>
      <c r="J3366" s="1" t="str">
        <f t="shared" si="556"/>
        <v>Fluid (lake)</v>
      </c>
      <c r="K3366" s="1" t="str">
        <f t="shared" si="557"/>
        <v>Untreated Water</v>
      </c>
      <c r="L3366">
        <v>71</v>
      </c>
      <c r="M3366" t="s">
        <v>58</v>
      </c>
      <c r="N3366">
        <v>1326</v>
      </c>
      <c r="O3366">
        <v>40</v>
      </c>
      <c r="P3366">
        <v>5.5</v>
      </c>
      <c r="Q3366">
        <v>2.5000000000000001E-2</v>
      </c>
      <c r="R3366">
        <v>4</v>
      </c>
      <c r="S3366">
        <v>0.7</v>
      </c>
      <c r="T3366">
        <v>6</v>
      </c>
    </row>
    <row r="3367" spans="1:20" hidden="1" x14ac:dyDescent="0.3">
      <c r="A3367" t="s">
        <v>12954</v>
      </c>
      <c r="B3367" t="s">
        <v>12955</v>
      </c>
      <c r="C3367" s="1" t="str">
        <f t="shared" si="551"/>
        <v>21:0699</v>
      </c>
      <c r="D3367" s="1" t="str">
        <f t="shared" si="555"/>
        <v>21:0211</v>
      </c>
      <c r="E3367" t="s">
        <v>12956</v>
      </c>
      <c r="F3367" t="s">
        <v>12957</v>
      </c>
      <c r="H3367">
        <v>49.371705300000002</v>
      </c>
      <c r="I3367">
        <v>-92.129273600000005</v>
      </c>
      <c r="J3367" s="1" t="str">
        <f t="shared" si="556"/>
        <v>Fluid (lake)</v>
      </c>
      <c r="K3367" s="1" t="str">
        <f t="shared" si="557"/>
        <v>Untreated Water</v>
      </c>
      <c r="L3367">
        <v>71</v>
      </c>
      <c r="M3367" t="s">
        <v>63</v>
      </c>
      <c r="N3367">
        <v>1327</v>
      </c>
      <c r="O3367">
        <v>40</v>
      </c>
      <c r="P3367">
        <v>5.3</v>
      </c>
      <c r="Q3367">
        <v>2.5000000000000001E-2</v>
      </c>
      <c r="R3367">
        <v>3</v>
      </c>
      <c r="S3367">
        <v>0.5</v>
      </c>
      <c r="T3367">
        <v>3</v>
      </c>
    </row>
    <row r="3368" spans="1:20" hidden="1" x14ac:dyDescent="0.3">
      <c r="A3368" t="s">
        <v>12958</v>
      </c>
      <c r="B3368" t="s">
        <v>12959</v>
      </c>
      <c r="C3368" s="1" t="str">
        <f t="shared" si="551"/>
        <v>21:0699</v>
      </c>
      <c r="D3368" s="1" t="str">
        <f t="shared" si="555"/>
        <v>21:0211</v>
      </c>
      <c r="E3368" t="s">
        <v>12960</v>
      </c>
      <c r="F3368" t="s">
        <v>12961</v>
      </c>
      <c r="H3368">
        <v>49.407448299999999</v>
      </c>
      <c r="I3368">
        <v>-92.063368699999998</v>
      </c>
      <c r="J3368" s="1" t="str">
        <f t="shared" si="556"/>
        <v>Fluid (lake)</v>
      </c>
      <c r="K3368" s="1" t="str">
        <f t="shared" si="557"/>
        <v>Untreated Water</v>
      </c>
      <c r="L3368">
        <v>71</v>
      </c>
      <c r="M3368" t="s">
        <v>68</v>
      </c>
      <c r="N3368">
        <v>1328</v>
      </c>
      <c r="O3368">
        <v>40</v>
      </c>
      <c r="P3368">
        <v>4.0999999999999996</v>
      </c>
      <c r="Q3368">
        <v>2.5000000000000001E-2</v>
      </c>
      <c r="R3368">
        <v>2.5</v>
      </c>
      <c r="S3368">
        <v>0.5</v>
      </c>
      <c r="T3368">
        <v>0.5</v>
      </c>
    </row>
    <row r="3369" spans="1:20" hidden="1" x14ac:dyDescent="0.3">
      <c r="A3369" t="s">
        <v>12962</v>
      </c>
      <c r="B3369" t="s">
        <v>12963</v>
      </c>
      <c r="C3369" s="1" t="str">
        <f t="shared" si="551"/>
        <v>21:0699</v>
      </c>
      <c r="D3369" s="1" t="str">
        <f t="shared" si="555"/>
        <v>21:0211</v>
      </c>
      <c r="E3369" t="s">
        <v>12964</v>
      </c>
      <c r="F3369" t="s">
        <v>12965</v>
      </c>
      <c r="H3369">
        <v>49.409406500000003</v>
      </c>
      <c r="I3369">
        <v>-92.0196586</v>
      </c>
      <c r="J3369" s="1" t="str">
        <f t="shared" si="556"/>
        <v>Fluid (lake)</v>
      </c>
      <c r="K3369" s="1" t="str">
        <f t="shared" si="557"/>
        <v>Untreated Water</v>
      </c>
      <c r="L3369">
        <v>71</v>
      </c>
      <c r="M3369" t="s">
        <v>73</v>
      </c>
      <c r="N3369">
        <v>1329</v>
      </c>
      <c r="O3369">
        <v>40</v>
      </c>
      <c r="P3369">
        <v>5.0999999999999996</v>
      </c>
      <c r="Q3369">
        <v>2.5000000000000001E-2</v>
      </c>
      <c r="R3369">
        <v>3.4</v>
      </c>
      <c r="S3369">
        <v>0.6</v>
      </c>
      <c r="T3369">
        <v>5</v>
      </c>
    </row>
    <row r="3370" spans="1:20" hidden="1" x14ac:dyDescent="0.3">
      <c r="A3370" t="s">
        <v>12966</v>
      </c>
      <c r="B3370" t="s">
        <v>12967</v>
      </c>
      <c r="C3370" s="1" t="str">
        <f t="shared" si="551"/>
        <v>21:0699</v>
      </c>
      <c r="D3370" s="1" t="str">
        <f t="shared" si="555"/>
        <v>21:0211</v>
      </c>
      <c r="E3370" t="s">
        <v>12968</v>
      </c>
      <c r="F3370" t="s">
        <v>12969</v>
      </c>
      <c r="H3370">
        <v>49.432324800000004</v>
      </c>
      <c r="I3370">
        <v>-92.036717199999998</v>
      </c>
      <c r="J3370" s="1" t="str">
        <f t="shared" si="556"/>
        <v>Fluid (lake)</v>
      </c>
      <c r="K3370" s="1" t="str">
        <f t="shared" si="557"/>
        <v>Untreated Water</v>
      </c>
      <c r="L3370">
        <v>71</v>
      </c>
      <c r="M3370" t="s">
        <v>78</v>
      </c>
      <c r="N3370">
        <v>1330</v>
      </c>
      <c r="O3370">
        <v>40</v>
      </c>
      <c r="P3370">
        <v>5.5</v>
      </c>
      <c r="Q3370">
        <v>2.5000000000000001E-2</v>
      </c>
      <c r="R3370">
        <v>3.8</v>
      </c>
      <c r="S3370">
        <v>0.6</v>
      </c>
      <c r="T3370">
        <v>7</v>
      </c>
    </row>
    <row r="3371" spans="1:20" hidden="1" x14ac:dyDescent="0.3">
      <c r="A3371" t="s">
        <v>12970</v>
      </c>
      <c r="B3371" t="s">
        <v>12971</v>
      </c>
      <c r="C3371" s="1" t="str">
        <f t="shared" si="551"/>
        <v>21:0699</v>
      </c>
      <c r="D3371" s="1" t="str">
        <f t="shared" si="555"/>
        <v>21:0211</v>
      </c>
      <c r="E3371" t="s">
        <v>12972</v>
      </c>
      <c r="F3371" t="s">
        <v>12973</v>
      </c>
      <c r="H3371">
        <v>49.434088500000001</v>
      </c>
      <c r="I3371">
        <v>-92.004904800000006</v>
      </c>
      <c r="J3371" s="1" t="str">
        <f t="shared" si="556"/>
        <v>Fluid (lake)</v>
      </c>
      <c r="K3371" s="1" t="str">
        <f t="shared" si="557"/>
        <v>Untreated Water</v>
      </c>
      <c r="L3371">
        <v>71</v>
      </c>
      <c r="M3371" t="s">
        <v>83</v>
      </c>
      <c r="N3371">
        <v>1331</v>
      </c>
      <c r="O3371">
        <v>30</v>
      </c>
      <c r="P3371">
        <v>5.6</v>
      </c>
      <c r="Q3371">
        <v>2.5000000000000001E-2</v>
      </c>
      <c r="R3371">
        <v>4.4000000000000004</v>
      </c>
      <c r="S3371">
        <v>0.7</v>
      </c>
      <c r="T3371">
        <v>7</v>
      </c>
    </row>
    <row r="3372" spans="1:20" hidden="1" x14ac:dyDescent="0.3">
      <c r="A3372" t="s">
        <v>12974</v>
      </c>
      <c r="B3372" t="s">
        <v>12975</v>
      </c>
      <c r="C3372" s="1" t="str">
        <f t="shared" si="551"/>
        <v>21:0699</v>
      </c>
      <c r="D3372" s="1" t="str">
        <f t="shared" si="555"/>
        <v>21:0211</v>
      </c>
      <c r="E3372" t="s">
        <v>12976</v>
      </c>
      <c r="F3372" t="s">
        <v>12977</v>
      </c>
      <c r="H3372">
        <v>49.4594393</v>
      </c>
      <c r="I3372">
        <v>-92.014754499999995</v>
      </c>
      <c r="J3372" s="1" t="str">
        <f t="shared" si="556"/>
        <v>Fluid (lake)</v>
      </c>
      <c r="K3372" s="1" t="str">
        <f t="shared" si="557"/>
        <v>Untreated Water</v>
      </c>
      <c r="L3372">
        <v>71</v>
      </c>
      <c r="M3372" t="s">
        <v>88</v>
      </c>
      <c r="N3372">
        <v>1332</v>
      </c>
      <c r="O3372">
        <v>40</v>
      </c>
      <c r="P3372">
        <v>5.7</v>
      </c>
      <c r="Q3372">
        <v>2.5000000000000001E-2</v>
      </c>
      <c r="R3372">
        <v>5</v>
      </c>
      <c r="S3372">
        <v>0.7</v>
      </c>
      <c r="T3372">
        <v>9</v>
      </c>
    </row>
    <row r="3373" spans="1:20" hidden="1" x14ac:dyDescent="0.3">
      <c r="A3373" t="s">
        <v>12978</v>
      </c>
      <c r="B3373" t="s">
        <v>12979</v>
      </c>
      <c r="C3373" s="1" t="str">
        <f t="shared" si="551"/>
        <v>21:0699</v>
      </c>
      <c r="D3373" s="1" t="str">
        <f t="shared" si="555"/>
        <v>21:0211</v>
      </c>
      <c r="E3373" t="s">
        <v>12980</v>
      </c>
      <c r="F3373" t="s">
        <v>12981</v>
      </c>
      <c r="H3373">
        <v>49.486196300000003</v>
      </c>
      <c r="I3373">
        <v>-92.004952700000004</v>
      </c>
      <c r="J3373" s="1" t="str">
        <f t="shared" si="556"/>
        <v>Fluid (lake)</v>
      </c>
      <c r="K3373" s="1" t="str">
        <f t="shared" si="557"/>
        <v>Untreated Water</v>
      </c>
      <c r="L3373">
        <v>71</v>
      </c>
      <c r="M3373" t="s">
        <v>93</v>
      </c>
      <c r="N3373">
        <v>1333</v>
      </c>
      <c r="O3373">
        <v>40</v>
      </c>
      <c r="P3373">
        <v>5.9</v>
      </c>
      <c r="Q3373">
        <v>2.5000000000000001E-2</v>
      </c>
      <c r="R3373">
        <v>8</v>
      </c>
      <c r="S3373">
        <v>0.9</v>
      </c>
      <c r="T3373">
        <v>16</v>
      </c>
    </row>
    <row r="3374" spans="1:20" hidden="1" x14ac:dyDescent="0.3">
      <c r="A3374" t="s">
        <v>12982</v>
      </c>
      <c r="B3374" t="s">
        <v>12983</v>
      </c>
      <c r="C3374" s="1" t="str">
        <f t="shared" si="551"/>
        <v>21:0699</v>
      </c>
      <c r="D3374" s="1" t="str">
        <f t="shared" si="555"/>
        <v>21:0211</v>
      </c>
      <c r="E3374" t="s">
        <v>12984</v>
      </c>
      <c r="F3374" t="s">
        <v>12985</v>
      </c>
      <c r="H3374">
        <v>49.469806800000001</v>
      </c>
      <c r="I3374">
        <v>-92.072157300000001</v>
      </c>
      <c r="J3374" s="1" t="str">
        <f t="shared" si="556"/>
        <v>Fluid (lake)</v>
      </c>
      <c r="K3374" s="1" t="str">
        <f t="shared" si="557"/>
        <v>Untreated Water</v>
      </c>
      <c r="L3374">
        <v>71</v>
      </c>
      <c r="M3374" t="s">
        <v>98</v>
      </c>
      <c r="N3374">
        <v>1334</v>
      </c>
      <c r="O3374">
        <v>40</v>
      </c>
      <c r="P3374">
        <v>5.4</v>
      </c>
      <c r="Q3374">
        <v>2.5000000000000001E-2</v>
      </c>
      <c r="R3374">
        <v>3</v>
      </c>
      <c r="S3374">
        <v>0.5</v>
      </c>
      <c r="T3374">
        <v>2</v>
      </c>
    </row>
    <row r="3375" spans="1:20" hidden="1" x14ac:dyDescent="0.3">
      <c r="A3375" t="s">
        <v>12986</v>
      </c>
      <c r="B3375" t="s">
        <v>12987</v>
      </c>
      <c r="C3375" s="1" t="str">
        <f t="shared" si="551"/>
        <v>21:0699</v>
      </c>
      <c r="D3375" s="1" t="str">
        <f t="shared" si="555"/>
        <v>21:0211</v>
      </c>
      <c r="E3375" t="s">
        <v>12988</v>
      </c>
      <c r="F3375" t="s">
        <v>12989</v>
      </c>
      <c r="H3375">
        <v>49.440819400000002</v>
      </c>
      <c r="I3375">
        <v>-92.084830699999998</v>
      </c>
      <c r="J3375" s="1" t="str">
        <f t="shared" si="556"/>
        <v>Fluid (lake)</v>
      </c>
      <c r="K3375" s="1" t="str">
        <f t="shared" si="557"/>
        <v>Untreated Water</v>
      </c>
      <c r="L3375">
        <v>71</v>
      </c>
      <c r="M3375" t="s">
        <v>103</v>
      </c>
      <c r="N3375">
        <v>1335</v>
      </c>
      <c r="O3375">
        <v>40</v>
      </c>
      <c r="P3375">
        <v>5.4</v>
      </c>
      <c r="Q3375">
        <v>2.5000000000000001E-2</v>
      </c>
      <c r="R3375">
        <v>2.8</v>
      </c>
      <c r="S3375">
        <v>0.5</v>
      </c>
      <c r="T3375">
        <v>3</v>
      </c>
    </row>
    <row r="3376" spans="1:20" hidden="1" x14ac:dyDescent="0.3">
      <c r="A3376" t="s">
        <v>12990</v>
      </c>
      <c r="B3376" t="s">
        <v>12991</v>
      </c>
      <c r="C3376" s="1" t="str">
        <f t="shared" si="551"/>
        <v>21:0699</v>
      </c>
      <c r="D3376" s="1" t="str">
        <f>HYPERLINK("https://geochem.nrcan.gc.ca/cdogs/content/svy/svy_e.htm", "")</f>
        <v/>
      </c>
      <c r="G3376" s="1" t="str">
        <f>HYPERLINK("https://geochem.nrcan.gc.ca/cdogs/content/cr_/cr_00082_e.htm", "82")</f>
        <v>82</v>
      </c>
      <c r="J3376" t="s">
        <v>46</v>
      </c>
      <c r="K3376" t="s">
        <v>47</v>
      </c>
      <c r="L3376">
        <v>71</v>
      </c>
      <c r="M3376" t="s">
        <v>48</v>
      </c>
      <c r="N3376">
        <v>1336</v>
      </c>
      <c r="O3376">
        <v>120</v>
      </c>
      <c r="P3376">
        <v>6.1</v>
      </c>
      <c r="Q3376">
        <v>0.48</v>
      </c>
      <c r="R3376">
        <v>16</v>
      </c>
      <c r="S3376">
        <v>2.5</v>
      </c>
      <c r="T3376">
        <v>39</v>
      </c>
    </row>
    <row r="3377" spans="1:20" hidden="1" x14ac:dyDescent="0.3">
      <c r="A3377" t="s">
        <v>12992</v>
      </c>
      <c r="B3377" t="s">
        <v>12993</v>
      </c>
      <c r="C3377" s="1" t="str">
        <f t="shared" si="551"/>
        <v>21:0699</v>
      </c>
      <c r="D3377" s="1" t="str">
        <f t="shared" ref="D3377:D3384" si="558">HYPERLINK("https://geochem.nrcan.gc.ca/cdogs/content/svy/svy210211_e.htm", "21:0211")</f>
        <v>21:0211</v>
      </c>
      <c r="E3377" t="s">
        <v>12994</v>
      </c>
      <c r="F3377" t="s">
        <v>12995</v>
      </c>
      <c r="H3377">
        <v>49.407260700000002</v>
      </c>
      <c r="I3377">
        <v>-92.114845599999995</v>
      </c>
      <c r="J3377" s="1" t="str">
        <f t="shared" ref="J3377:J3384" si="559">HYPERLINK("https://geochem.nrcan.gc.ca/cdogs/content/kwd/kwd020016_e.htm", "Fluid (lake)")</f>
        <v>Fluid (lake)</v>
      </c>
      <c r="K3377" s="1" t="str">
        <f t="shared" ref="K3377:K3384" si="560">HYPERLINK("https://geochem.nrcan.gc.ca/cdogs/content/kwd/kwd080007_e.htm", "Untreated Water")</f>
        <v>Untreated Water</v>
      </c>
      <c r="L3377">
        <v>71</v>
      </c>
      <c r="M3377" t="s">
        <v>108</v>
      </c>
      <c r="N3377">
        <v>1337</v>
      </c>
      <c r="O3377">
        <v>50</v>
      </c>
      <c r="P3377">
        <v>5.5</v>
      </c>
      <c r="Q3377">
        <v>2.5000000000000001E-2</v>
      </c>
      <c r="R3377">
        <v>2.7</v>
      </c>
      <c r="S3377">
        <v>0.5</v>
      </c>
      <c r="T3377">
        <v>3</v>
      </c>
    </row>
    <row r="3378" spans="1:20" hidden="1" x14ac:dyDescent="0.3">
      <c r="A3378" t="s">
        <v>12996</v>
      </c>
      <c r="B3378" t="s">
        <v>12997</v>
      </c>
      <c r="C3378" s="1" t="str">
        <f t="shared" si="551"/>
        <v>21:0699</v>
      </c>
      <c r="D3378" s="1" t="str">
        <f t="shared" si="558"/>
        <v>21:0211</v>
      </c>
      <c r="E3378" t="s">
        <v>12998</v>
      </c>
      <c r="F3378" t="s">
        <v>12999</v>
      </c>
      <c r="H3378">
        <v>49.404708399999997</v>
      </c>
      <c r="I3378">
        <v>-92.162144100000006</v>
      </c>
      <c r="J3378" s="1" t="str">
        <f t="shared" si="559"/>
        <v>Fluid (lake)</v>
      </c>
      <c r="K3378" s="1" t="str">
        <f t="shared" si="560"/>
        <v>Untreated Water</v>
      </c>
      <c r="L3378">
        <v>71</v>
      </c>
      <c r="M3378" t="s">
        <v>113</v>
      </c>
      <c r="N3378">
        <v>1338</v>
      </c>
      <c r="O3378">
        <v>60</v>
      </c>
      <c r="P3378">
        <v>5.3</v>
      </c>
      <c r="Q3378">
        <v>2.5000000000000001E-2</v>
      </c>
      <c r="R3378">
        <v>3</v>
      </c>
      <c r="S3378">
        <v>0.5</v>
      </c>
      <c r="T3378">
        <v>3</v>
      </c>
    </row>
    <row r="3379" spans="1:20" hidden="1" x14ac:dyDescent="0.3">
      <c r="A3379" t="s">
        <v>13000</v>
      </c>
      <c r="B3379" t="s">
        <v>13001</v>
      </c>
      <c r="C3379" s="1" t="str">
        <f t="shared" si="551"/>
        <v>21:0699</v>
      </c>
      <c r="D3379" s="1" t="str">
        <f t="shared" si="558"/>
        <v>21:0211</v>
      </c>
      <c r="E3379" t="s">
        <v>13002</v>
      </c>
      <c r="F3379" t="s">
        <v>13003</v>
      </c>
      <c r="H3379">
        <v>49.392491999999997</v>
      </c>
      <c r="I3379">
        <v>-92.194861000000003</v>
      </c>
      <c r="J3379" s="1" t="str">
        <f t="shared" si="559"/>
        <v>Fluid (lake)</v>
      </c>
      <c r="K3379" s="1" t="str">
        <f t="shared" si="560"/>
        <v>Untreated Water</v>
      </c>
      <c r="L3379">
        <v>72</v>
      </c>
      <c r="M3379" t="s">
        <v>33</v>
      </c>
      <c r="N3379">
        <v>1339</v>
      </c>
      <c r="O3379">
        <v>50</v>
      </c>
      <c r="P3379">
        <v>5.6</v>
      </c>
      <c r="Q3379">
        <v>2.5000000000000001E-2</v>
      </c>
      <c r="R3379">
        <v>4.3</v>
      </c>
      <c r="S3379">
        <v>0.7</v>
      </c>
      <c r="T3379">
        <v>6</v>
      </c>
    </row>
    <row r="3380" spans="1:20" hidden="1" x14ac:dyDescent="0.3">
      <c r="A3380" t="s">
        <v>13004</v>
      </c>
      <c r="B3380" t="s">
        <v>13005</v>
      </c>
      <c r="C3380" s="1" t="str">
        <f t="shared" si="551"/>
        <v>21:0699</v>
      </c>
      <c r="D3380" s="1" t="str">
        <f t="shared" si="558"/>
        <v>21:0211</v>
      </c>
      <c r="E3380" t="s">
        <v>13006</v>
      </c>
      <c r="F3380" t="s">
        <v>13007</v>
      </c>
      <c r="H3380">
        <v>49.373675499999997</v>
      </c>
      <c r="I3380">
        <v>-92.240200799999997</v>
      </c>
      <c r="J3380" s="1" t="str">
        <f t="shared" si="559"/>
        <v>Fluid (lake)</v>
      </c>
      <c r="K3380" s="1" t="str">
        <f t="shared" si="560"/>
        <v>Untreated Water</v>
      </c>
      <c r="L3380">
        <v>72</v>
      </c>
      <c r="M3380" t="s">
        <v>38</v>
      </c>
      <c r="N3380">
        <v>1340</v>
      </c>
      <c r="O3380">
        <v>40</v>
      </c>
      <c r="P3380">
        <v>6.1</v>
      </c>
      <c r="Q3380">
        <v>2.5000000000000001E-2</v>
      </c>
      <c r="R3380">
        <v>13.5</v>
      </c>
      <c r="S3380">
        <v>1</v>
      </c>
      <c r="T3380">
        <v>36</v>
      </c>
    </row>
    <row r="3381" spans="1:20" hidden="1" x14ac:dyDescent="0.3">
      <c r="A3381" t="s">
        <v>13008</v>
      </c>
      <c r="B3381" t="s">
        <v>13009</v>
      </c>
      <c r="C3381" s="1" t="str">
        <f t="shared" si="551"/>
        <v>21:0699</v>
      </c>
      <c r="D3381" s="1" t="str">
        <f t="shared" si="558"/>
        <v>21:0211</v>
      </c>
      <c r="E3381" t="s">
        <v>13010</v>
      </c>
      <c r="F3381" t="s">
        <v>13011</v>
      </c>
      <c r="H3381">
        <v>49.3762969</v>
      </c>
      <c r="I3381">
        <v>-92.317705799999999</v>
      </c>
      <c r="J3381" s="1" t="str">
        <f t="shared" si="559"/>
        <v>Fluid (lake)</v>
      </c>
      <c r="K3381" s="1" t="str">
        <f t="shared" si="560"/>
        <v>Untreated Water</v>
      </c>
      <c r="L3381">
        <v>72</v>
      </c>
      <c r="M3381" t="s">
        <v>43</v>
      </c>
      <c r="N3381">
        <v>1341</v>
      </c>
      <c r="O3381">
        <v>40</v>
      </c>
      <c r="P3381">
        <v>6.1</v>
      </c>
      <c r="Q3381">
        <v>2.5000000000000001E-2</v>
      </c>
      <c r="R3381">
        <v>13.5</v>
      </c>
      <c r="S3381">
        <v>1.2</v>
      </c>
      <c r="T3381">
        <v>38</v>
      </c>
    </row>
    <row r="3382" spans="1:20" hidden="1" x14ac:dyDescent="0.3">
      <c r="A3382" t="s">
        <v>13012</v>
      </c>
      <c r="B3382" t="s">
        <v>13013</v>
      </c>
      <c r="C3382" s="1" t="str">
        <f t="shared" si="551"/>
        <v>21:0699</v>
      </c>
      <c r="D3382" s="1" t="str">
        <f t="shared" si="558"/>
        <v>21:0211</v>
      </c>
      <c r="E3382" t="s">
        <v>13014</v>
      </c>
      <c r="F3382" t="s">
        <v>13015</v>
      </c>
      <c r="H3382">
        <v>49.3581614</v>
      </c>
      <c r="I3382">
        <v>-92.357038700000004</v>
      </c>
      <c r="J3382" s="1" t="str">
        <f t="shared" si="559"/>
        <v>Fluid (lake)</v>
      </c>
      <c r="K3382" s="1" t="str">
        <f t="shared" si="560"/>
        <v>Untreated Water</v>
      </c>
      <c r="L3382">
        <v>72</v>
      </c>
      <c r="M3382" t="s">
        <v>53</v>
      </c>
      <c r="N3382">
        <v>1342</v>
      </c>
      <c r="O3382">
        <v>30</v>
      </c>
      <c r="P3382">
        <v>6.2</v>
      </c>
      <c r="Q3382">
        <v>2.5000000000000001E-2</v>
      </c>
      <c r="R3382">
        <v>15</v>
      </c>
      <c r="S3382">
        <v>1</v>
      </c>
      <c r="T3382">
        <v>42</v>
      </c>
    </row>
    <row r="3383" spans="1:20" hidden="1" x14ac:dyDescent="0.3">
      <c r="A3383" t="s">
        <v>13016</v>
      </c>
      <c r="B3383" t="s">
        <v>13017</v>
      </c>
      <c r="C3383" s="1" t="str">
        <f t="shared" si="551"/>
        <v>21:0699</v>
      </c>
      <c r="D3383" s="1" t="str">
        <f t="shared" si="558"/>
        <v>21:0211</v>
      </c>
      <c r="E3383" t="s">
        <v>13018</v>
      </c>
      <c r="F3383" t="s">
        <v>13019</v>
      </c>
      <c r="H3383">
        <v>49.378916199999999</v>
      </c>
      <c r="I3383">
        <v>-92.373092200000002</v>
      </c>
      <c r="J3383" s="1" t="str">
        <f t="shared" si="559"/>
        <v>Fluid (lake)</v>
      </c>
      <c r="K3383" s="1" t="str">
        <f t="shared" si="560"/>
        <v>Untreated Water</v>
      </c>
      <c r="L3383">
        <v>72</v>
      </c>
      <c r="M3383" t="s">
        <v>58</v>
      </c>
      <c r="N3383">
        <v>1343</v>
      </c>
      <c r="O3383">
        <v>30</v>
      </c>
      <c r="P3383">
        <v>6.2</v>
      </c>
      <c r="Q3383">
        <v>2.5000000000000001E-2</v>
      </c>
      <c r="R3383">
        <v>15</v>
      </c>
      <c r="S3383">
        <v>1.4</v>
      </c>
      <c r="T3383">
        <v>43</v>
      </c>
    </row>
    <row r="3384" spans="1:20" hidden="1" x14ac:dyDescent="0.3">
      <c r="A3384" t="s">
        <v>13020</v>
      </c>
      <c r="B3384" t="s">
        <v>13021</v>
      </c>
      <c r="C3384" s="1" t="str">
        <f t="shared" si="551"/>
        <v>21:0699</v>
      </c>
      <c r="D3384" s="1" t="str">
        <f t="shared" si="558"/>
        <v>21:0211</v>
      </c>
      <c r="E3384" t="s">
        <v>13022</v>
      </c>
      <c r="F3384" t="s">
        <v>13023</v>
      </c>
      <c r="H3384">
        <v>49.3974239</v>
      </c>
      <c r="I3384">
        <v>-92.382957899999994</v>
      </c>
      <c r="J3384" s="1" t="str">
        <f t="shared" si="559"/>
        <v>Fluid (lake)</v>
      </c>
      <c r="K3384" s="1" t="str">
        <f t="shared" si="560"/>
        <v>Untreated Water</v>
      </c>
      <c r="L3384">
        <v>72</v>
      </c>
      <c r="M3384" t="s">
        <v>24</v>
      </c>
      <c r="N3384">
        <v>1344</v>
      </c>
      <c r="O3384">
        <v>30</v>
      </c>
      <c r="P3384">
        <v>6.3</v>
      </c>
      <c r="Q3384">
        <v>2.5000000000000001E-2</v>
      </c>
      <c r="R3384">
        <v>14</v>
      </c>
      <c r="S3384">
        <v>1.2</v>
      </c>
      <c r="T3384">
        <v>42</v>
      </c>
    </row>
    <row r="3385" spans="1:20" hidden="1" x14ac:dyDescent="0.3">
      <c r="A3385" t="s">
        <v>13024</v>
      </c>
      <c r="B3385" t="s">
        <v>13025</v>
      </c>
      <c r="C3385" s="1" t="str">
        <f t="shared" ref="C3385:C3448" si="561">HYPERLINK("https://geochem.nrcan.gc.ca/cdogs/content/bdl/bdl210699_e.htm", "21:0699")</f>
        <v>21:0699</v>
      </c>
      <c r="D3385" s="1" t="str">
        <f>HYPERLINK("https://geochem.nrcan.gc.ca/cdogs/content/svy/svy_e.htm", "")</f>
        <v/>
      </c>
      <c r="G3385" s="1" t="str">
        <f>HYPERLINK("https://geochem.nrcan.gc.ca/cdogs/content/cr_/cr_00082_e.htm", "82")</f>
        <v>82</v>
      </c>
      <c r="J3385" t="s">
        <v>46</v>
      </c>
      <c r="K3385" t="s">
        <v>47</v>
      </c>
      <c r="L3385">
        <v>72</v>
      </c>
      <c r="M3385" t="s">
        <v>48</v>
      </c>
      <c r="N3385">
        <v>1345</v>
      </c>
      <c r="O3385">
        <v>110</v>
      </c>
      <c r="P3385">
        <v>6.2</v>
      </c>
      <c r="Q3385">
        <v>0.48</v>
      </c>
      <c r="R3385">
        <v>16.5</v>
      </c>
      <c r="S3385">
        <v>2.2999999999999998</v>
      </c>
      <c r="T3385">
        <v>39</v>
      </c>
    </row>
    <row r="3386" spans="1:20" hidden="1" x14ac:dyDescent="0.3">
      <c r="A3386" t="s">
        <v>13026</v>
      </c>
      <c r="B3386" t="s">
        <v>13027</v>
      </c>
      <c r="C3386" s="1" t="str">
        <f t="shared" si="561"/>
        <v>21:0699</v>
      </c>
      <c r="D3386" s="1" t="str">
        <f t="shared" ref="D3386:D3403" si="562">HYPERLINK("https://geochem.nrcan.gc.ca/cdogs/content/svy/svy210211_e.htm", "21:0211")</f>
        <v>21:0211</v>
      </c>
      <c r="E3386" t="s">
        <v>13022</v>
      </c>
      <c r="F3386" t="s">
        <v>13028</v>
      </c>
      <c r="H3386">
        <v>49.3974239</v>
      </c>
      <c r="I3386">
        <v>-92.382957899999994</v>
      </c>
      <c r="J3386" s="1" t="str">
        <f t="shared" ref="J3386:J3403" si="563">HYPERLINK("https://geochem.nrcan.gc.ca/cdogs/content/kwd/kwd020016_e.htm", "Fluid (lake)")</f>
        <v>Fluid (lake)</v>
      </c>
      <c r="K3386" s="1" t="str">
        <f t="shared" ref="K3386:K3403" si="564">HYPERLINK("https://geochem.nrcan.gc.ca/cdogs/content/kwd/kwd080007_e.htm", "Untreated Water")</f>
        <v>Untreated Water</v>
      </c>
      <c r="L3386">
        <v>72</v>
      </c>
      <c r="M3386" t="s">
        <v>28</v>
      </c>
      <c r="N3386">
        <v>1346</v>
      </c>
      <c r="O3386">
        <v>40</v>
      </c>
      <c r="P3386">
        <v>6.3</v>
      </c>
      <c r="Q3386">
        <v>2.5000000000000001E-2</v>
      </c>
      <c r="R3386">
        <v>15</v>
      </c>
      <c r="S3386">
        <v>1.3</v>
      </c>
      <c r="T3386">
        <v>42</v>
      </c>
    </row>
    <row r="3387" spans="1:20" hidden="1" x14ac:dyDescent="0.3">
      <c r="A3387" t="s">
        <v>13029</v>
      </c>
      <c r="B3387" t="s">
        <v>13030</v>
      </c>
      <c r="C3387" s="1" t="str">
        <f t="shared" si="561"/>
        <v>21:0699</v>
      </c>
      <c r="D3387" s="1" t="str">
        <f t="shared" si="562"/>
        <v>21:0211</v>
      </c>
      <c r="E3387" t="s">
        <v>13031</v>
      </c>
      <c r="F3387" t="s">
        <v>13032</v>
      </c>
      <c r="H3387">
        <v>49.399034</v>
      </c>
      <c r="I3387">
        <v>-92.407717599999998</v>
      </c>
      <c r="J3387" s="1" t="str">
        <f t="shared" si="563"/>
        <v>Fluid (lake)</v>
      </c>
      <c r="K3387" s="1" t="str">
        <f t="shared" si="564"/>
        <v>Untreated Water</v>
      </c>
      <c r="L3387">
        <v>72</v>
      </c>
      <c r="M3387" t="s">
        <v>63</v>
      </c>
      <c r="N3387">
        <v>1347</v>
      </c>
      <c r="O3387">
        <v>40</v>
      </c>
      <c r="P3387">
        <v>6.2</v>
      </c>
      <c r="Q3387">
        <v>2.5000000000000001E-2</v>
      </c>
      <c r="R3387">
        <v>11.5</v>
      </c>
      <c r="S3387">
        <v>1.5</v>
      </c>
      <c r="T3387">
        <v>37</v>
      </c>
    </row>
    <row r="3388" spans="1:20" hidden="1" x14ac:dyDescent="0.3">
      <c r="A3388" t="s">
        <v>13033</v>
      </c>
      <c r="B3388" t="s">
        <v>13034</v>
      </c>
      <c r="C3388" s="1" t="str">
        <f t="shared" si="561"/>
        <v>21:0699</v>
      </c>
      <c r="D3388" s="1" t="str">
        <f t="shared" si="562"/>
        <v>21:0211</v>
      </c>
      <c r="E3388" t="s">
        <v>13035</v>
      </c>
      <c r="F3388" t="s">
        <v>13036</v>
      </c>
      <c r="H3388">
        <v>49.3982387</v>
      </c>
      <c r="I3388">
        <v>-92.4360906</v>
      </c>
      <c r="J3388" s="1" t="str">
        <f t="shared" si="563"/>
        <v>Fluid (lake)</v>
      </c>
      <c r="K3388" s="1" t="str">
        <f t="shared" si="564"/>
        <v>Untreated Water</v>
      </c>
      <c r="L3388">
        <v>72</v>
      </c>
      <c r="M3388" t="s">
        <v>68</v>
      </c>
      <c r="N3388">
        <v>1348</v>
      </c>
      <c r="O3388">
        <v>30</v>
      </c>
      <c r="P3388">
        <v>5.9</v>
      </c>
      <c r="Q3388">
        <v>2.5000000000000001E-2</v>
      </c>
      <c r="R3388">
        <v>6.7</v>
      </c>
      <c r="S3388">
        <v>1.6</v>
      </c>
      <c r="T3388">
        <v>19</v>
      </c>
    </row>
    <row r="3389" spans="1:20" hidden="1" x14ac:dyDescent="0.3">
      <c r="A3389" t="s">
        <v>13037</v>
      </c>
      <c r="B3389" t="s">
        <v>13038</v>
      </c>
      <c r="C3389" s="1" t="str">
        <f t="shared" si="561"/>
        <v>21:0699</v>
      </c>
      <c r="D3389" s="1" t="str">
        <f t="shared" si="562"/>
        <v>21:0211</v>
      </c>
      <c r="E3389" t="s">
        <v>13039</v>
      </c>
      <c r="F3389" t="s">
        <v>13040</v>
      </c>
      <c r="H3389">
        <v>49.390748600000002</v>
      </c>
      <c r="I3389">
        <v>-92.469083299999994</v>
      </c>
      <c r="J3389" s="1" t="str">
        <f t="shared" si="563"/>
        <v>Fluid (lake)</v>
      </c>
      <c r="K3389" s="1" t="str">
        <f t="shared" si="564"/>
        <v>Untreated Water</v>
      </c>
      <c r="L3389">
        <v>72</v>
      </c>
      <c r="M3389" t="s">
        <v>73</v>
      </c>
      <c r="N3389">
        <v>1349</v>
      </c>
      <c r="O3389">
        <v>30</v>
      </c>
      <c r="P3389">
        <v>6.2</v>
      </c>
      <c r="Q3389">
        <v>2.5000000000000001E-2</v>
      </c>
      <c r="R3389">
        <v>13.5</v>
      </c>
      <c r="S3389">
        <v>1</v>
      </c>
      <c r="T3389">
        <v>41</v>
      </c>
    </row>
    <row r="3390" spans="1:20" hidden="1" x14ac:dyDescent="0.3">
      <c r="A3390" t="s">
        <v>13041</v>
      </c>
      <c r="B3390" t="s">
        <v>13042</v>
      </c>
      <c r="C3390" s="1" t="str">
        <f t="shared" si="561"/>
        <v>21:0699</v>
      </c>
      <c r="D3390" s="1" t="str">
        <f t="shared" si="562"/>
        <v>21:0211</v>
      </c>
      <c r="E3390" t="s">
        <v>13043</v>
      </c>
      <c r="F3390" t="s">
        <v>13044</v>
      </c>
      <c r="H3390">
        <v>49.381710900000002</v>
      </c>
      <c r="I3390">
        <v>-92.500152499999999</v>
      </c>
      <c r="J3390" s="1" t="str">
        <f t="shared" si="563"/>
        <v>Fluid (lake)</v>
      </c>
      <c r="K3390" s="1" t="str">
        <f t="shared" si="564"/>
        <v>Untreated Water</v>
      </c>
      <c r="L3390">
        <v>72</v>
      </c>
      <c r="M3390" t="s">
        <v>78</v>
      </c>
      <c r="N3390">
        <v>1350</v>
      </c>
      <c r="O3390">
        <v>30</v>
      </c>
      <c r="P3390">
        <v>6.3</v>
      </c>
      <c r="Q3390">
        <v>2.5000000000000001E-2</v>
      </c>
      <c r="R3390">
        <v>17.5</v>
      </c>
      <c r="S3390">
        <v>0.9</v>
      </c>
      <c r="T3390">
        <v>46</v>
      </c>
    </row>
    <row r="3391" spans="1:20" hidden="1" x14ac:dyDescent="0.3">
      <c r="A3391" t="s">
        <v>13045</v>
      </c>
      <c r="B3391" t="s">
        <v>13046</v>
      </c>
      <c r="C3391" s="1" t="str">
        <f t="shared" si="561"/>
        <v>21:0699</v>
      </c>
      <c r="D3391" s="1" t="str">
        <f t="shared" si="562"/>
        <v>21:0211</v>
      </c>
      <c r="E3391" t="s">
        <v>13047</v>
      </c>
      <c r="F3391" t="s">
        <v>13048</v>
      </c>
      <c r="H3391">
        <v>49.377440700000001</v>
      </c>
      <c r="I3391">
        <v>-92.558153399999995</v>
      </c>
      <c r="J3391" s="1" t="str">
        <f t="shared" si="563"/>
        <v>Fluid (lake)</v>
      </c>
      <c r="K3391" s="1" t="str">
        <f t="shared" si="564"/>
        <v>Untreated Water</v>
      </c>
      <c r="L3391">
        <v>72</v>
      </c>
      <c r="M3391" t="s">
        <v>83</v>
      </c>
      <c r="N3391">
        <v>1351</v>
      </c>
      <c r="O3391">
        <v>30</v>
      </c>
      <c r="P3391">
        <v>5.8</v>
      </c>
      <c r="Q3391">
        <v>2.5000000000000001E-2</v>
      </c>
      <c r="R3391">
        <v>6</v>
      </c>
      <c r="S3391">
        <v>0.9</v>
      </c>
      <c r="T3391">
        <v>15</v>
      </c>
    </row>
    <row r="3392" spans="1:20" hidden="1" x14ac:dyDescent="0.3">
      <c r="A3392" t="s">
        <v>13049</v>
      </c>
      <c r="B3392" t="s">
        <v>13050</v>
      </c>
      <c r="C3392" s="1" t="str">
        <f t="shared" si="561"/>
        <v>21:0699</v>
      </c>
      <c r="D3392" s="1" t="str">
        <f t="shared" si="562"/>
        <v>21:0211</v>
      </c>
      <c r="E3392" t="s">
        <v>13051</v>
      </c>
      <c r="F3392" t="s">
        <v>13052</v>
      </c>
      <c r="H3392">
        <v>49.370783600000003</v>
      </c>
      <c r="I3392">
        <v>-92.626824299999996</v>
      </c>
      <c r="J3392" s="1" t="str">
        <f t="shared" si="563"/>
        <v>Fluid (lake)</v>
      </c>
      <c r="K3392" s="1" t="str">
        <f t="shared" si="564"/>
        <v>Untreated Water</v>
      </c>
      <c r="L3392">
        <v>72</v>
      </c>
      <c r="M3392" t="s">
        <v>88</v>
      </c>
      <c r="N3392">
        <v>1352</v>
      </c>
      <c r="O3392">
        <v>50</v>
      </c>
      <c r="P3392">
        <v>5.8</v>
      </c>
      <c r="Q3392">
        <v>2.5000000000000001E-2</v>
      </c>
      <c r="R3392">
        <v>5.7</v>
      </c>
      <c r="S3392">
        <v>0.9</v>
      </c>
      <c r="T3392">
        <v>12</v>
      </c>
    </row>
    <row r="3393" spans="1:20" hidden="1" x14ac:dyDescent="0.3">
      <c r="A3393" t="s">
        <v>13053</v>
      </c>
      <c r="B3393" t="s">
        <v>13054</v>
      </c>
      <c r="C3393" s="1" t="str">
        <f t="shared" si="561"/>
        <v>21:0699</v>
      </c>
      <c r="D3393" s="1" t="str">
        <f t="shared" si="562"/>
        <v>21:0211</v>
      </c>
      <c r="E3393" t="s">
        <v>13055</v>
      </c>
      <c r="F3393" t="s">
        <v>13056</v>
      </c>
      <c r="H3393">
        <v>49.3768289</v>
      </c>
      <c r="I3393">
        <v>-92.668327700000006</v>
      </c>
      <c r="J3393" s="1" t="str">
        <f t="shared" si="563"/>
        <v>Fluid (lake)</v>
      </c>
      <c r="K3393" s="1" t="str">
        <f t="shared" si="564"/>
        <v>Untreated Water</v>
      </c>
      <c r="L3393">
        <v>72</v>
      </c>
      <c r="M3393" t="s">
        <v>93</v>
      </c>
      <c r="N3393">
        <v>1353</v>
      </c>
      <c r="O3393">
        <v>40</v>
      </c>
      <c r="P3393">
        <v>5.8</v>
      </c>
      <c r="Q3393">
        <v>2.5000000000000001E-2</v>
      </c>
      <c r="R3393">
        <v>6.7</v>
      </c>
      <c r="S3393">
        <v>1.1000000000000001</v>
      </c>
      <c r="T3393">
        <v>18</v>
      </c>
    </row>
    <row r="3394" spans="1:20" hidden="1" x14ac:dyDescent="0.3">
      <c r="A3394" t="s">
        <v>13057</v>
      </c>
      <c r="B3394" t="s">
        <v>13058</v>
      </c>
      <c r="C3394" s="1" t="str">
        <f t="shared" si="561"/>
        <v>21:0699</v>
      </c>
      <c r="D3394" s="1" t="str">
        <f t="shared" si="562"/>
        <v>21:0211</v>
      </c>
      <c r="E3394" t="s">
        <v>13059</v>
      </c>
      <c r="F3394" t="s">
        <v>13060</v>
      </c>
      <c r="H3394">
        <v>49.3631569</v>
      </c>
      <c r="I3394">
        <v>-92.704999200000003</v>
      </c>
      <c r="J3394" s="1" t="str">
        <f t="shared" si="563"/>
        <v>Fluid (lake)</v>
      </c>
      <c r="K3394" s="1" t="str">
        <f t="shared" si="564"/>
        <v>Untreated Water</v>
      </c>
      <c r="L3394">
        <v>72</v>
      </c>
      <c r="M3394" t="s">
        <v>98</v>
      </c>
      <c r="N3394">
        <v>1354</v>
      </c>
      <c r="O3394">
        <v>30</v>
      </c>
      <c r="P3394">
        <v>5.8</v>
      </c>
      <c r="Q3394">
        <v>2.5000000000000001E-2</v>
      </c>
      <c r="R3394">
        <v>7</v>
      </c>
      <c r="S3394">
        <v>1</v>
      </c>
      <c r="T3394">
        <v>18</v>
      </c>
    </row>
    <row r="3395" spans="1:20" hidden="1" x14ac:dyDescent="0.3">
      <c r="A3395" t="s">
        <v>13061</v>
      </c>
      <c r="B3395" t="s">
        <v>13062</v>
      </c>
      <c r="C3395" s="1" t="str">
        <f t="shared" si="561"/>
        <v>21:0699</v>
      </c>
      <c r="D3395" s="1" t="str">
        <f t="shared" si="562"/>
        <v>21:0211</v>
      </c>
      <c r="E3395" t="s">
        <v>13063</v>
      </c>
      <c r="F3395" t="s">
        <v>13064</v>
      </c>
      <c r="H3395">
        <v>49.329389900000002</v>
      </c>
      <c r="I3395">
        <v>-92.751073099999999</v>
      </c>
      <c r="J3395" s="1" t="str">
        <f t="shared" si="563"/>
        <v>Fluid (lake)</v>
      </c>
      <c r="K3395" s="1" t="str">
        <f t="shared" si="564"/>
        <v>Untreated Water</v>
      </c>
      <c r="L3395">
        <v>72</v>
      </c>
      <c r="M3395" t="s">
        <v>103</v>
      </c>
      <c r="N3395">
        <v>1355</v>
      </c>
      <c r="O3395">
        <v>40</v>
      </c>
      <c r="P3395">
        <v>5.7</v>
      </c>
      <c r="Q3395">
        <v>2.5000000000000001E-2</v>
      </c>
      <c r="R3395">
        <v>5.5</v>
      </c>
      <c r="S3395">
        <v>0.8</v>
      </c>
      <c r="T3395">
        <v>11</v>
      </c>
    </row>
    <row r="3396" spans="1:20" hidden="1" x14ac:dyDescent="0.3">
      <c r="A3396" t="s">
        <v>13065</v>
      </c>
      <c r="B3396" t="s">
        <v>13066</v>
      </c>
      <c r="C3396" s="1" t="str">
        <f t="shared" si="561"/>
        <v>21:0699</v>
      </c>
      <c r="D3396" s="1" t="str">
        <f t="shared" si="562"/>
        <v>21:0211</v>
      </c>
      <c r="E3396" t="s">
        <v>13067</v>
      </c>
      <c r="F3396" t="s">
        <v>13068</v>
      </c>
      <c r="H3396">
        <v>49.345086799999997</v>
      </c>
      <c r="I3396">
        <v>-92.830830599999999</v>
      </c>
      <c r="J3396" s="1" t="str">
        <f t="shared" si="563"/>
        <v>Fluid (lake)</v>
      </c>
      <c r="K3396" s="1" t="str">
        <f t="shared" si="564"/>
        <v>Untreated Water</v>
      </c>
      <c r="L3396">
        <v>72</v>
      </c>
      <c r="M3396" t="s">
        <v>108</v>
      </c>
      <c r="N3396">
        <v>1356</v>
      </c>
      <c r="O3396">
        <v>30</v>
      </c>
      <c r="P3396">
        <v>6.2</v>
      </c>
      <c r="Q3396">
        <v>2.5000000000000001E-2</v>
      </c>
      <c r="R3396">
        <v>17.5</v>
      </c>
      <c r="S3396">
        <v>2</v>
      </c>
      <c r="T3396">
        <v>62</v>
      </c>
    </row>
    <row r="3397" spans="1:20" hidden="1" x14ac:dyDescent="0.3">
      <c r="A3397" t="s">
        <v>13069</v>
      </c>
      <c r="B3397" t="s">
        <v>13070</v>
      </c>
      <c r="C3397" s="1" t="str">
        <f t="shared" si="561"/>
        <v>21:0699</v>
      </c>
      <c r="D3397" s="1" t="str">
        <f t="shared" si="562"/>
        <v>21:0211</v>
      </c>
      <c r="E3397" t="s">
        <v>13071</v>
      </c>
      <c r="F3397" t="s">
        <v>13072</v>
      </c>
      <c r="H3397">
        <v>49.3329235</v>
      </c>
      <c r="I3397">
        <v>-92.863355299999995</v>
      </c>
      <c r="J3397" s="1" t="str">
        <f t="shared" si="563"/>
        <v>Fluid (lake)</v>
      </c>
      <c r="K3397" s="1" t="str">
        <f t="shared" si="564"/>
        <v>Untreated Water</v>
      </c>
      <c r="L3397">
        <v>72</v>
      </c>
      <c r="M3397" t="s">
        <v>113</v>
      </c>
      <c r="N3397">
        <v>1357</v>
      </c>
      <c r="O3397">
        <v>30</v>
      </c>
      <c r="P3397">
        <v>6.2</v>
      </c>
      <c r="Q3397">
        <v>2.5000000000000001E-2</v>
      </c>
      <c r="R3397">
        <v>16.5</v>
      </c>
      <c r="S3397">
        <v>1.3</v>
      </c>
      <c r="T3397">
        <v>50</v>
      </c>
    </row>
    <row r="3398" spans="1:20" hidden="1" x14ac:dyDescent="0.3">
      <c r="A3398" t="s">
        <v>13073</v>
      </c>
      <c r="B3398" t="s">
        <v>13074</v>
      </c>
      <c r="C3398" s="1" t="str">
        <f t="shared" si="561"/>
        <v>21:0699</v>
      </c>
      <c r="D3398" s="1" t="str">
        <f t="shared" si="562"/>
        <v>21:0211</v>
      </c>
      <c r="E3398" t="s">
        <v>13075</v>
      </c>
      <c r="F3398" t="s">
        <v>13076</v>
      </c>
      <c r="H3398">
        <v>49.326581400000002</v>
      </c>
      <c r="I3398">
        <v>-92.908320099999997</v>
      </c>
      <c r="J3398" s="1" t="str">
        <f t="shared" si="563"/>
        <v>Fluid (lake)</v>
      </c>
      <c r="K3398" s="1" t="str">
        <f t="shared" si="564"/>
        <v>Untreated Water</v>
      </c>
      <c r="L3398">
        <v>73</v>
      </c>
      <c r="M3398" t="s">
        <v>24</v>
      </c>
      <c r="N3398">
        <v>1358</v>
      </c>
      <c r="O3398">
        <v>30</v>
      </c>
      <c r="P3398">
        <v>6.1</v>
      </c>
      <c r="Q3398">
        <v>2.5000000000000001E-2</v>
      </c>
      <c r="R3398">
        <v>9.8000000000000007</v>
      </c>
      <c r="S3398">
        <v>1.1000000000000001</v>
      </c>
      <c r="T3398">
        <v>30</v>
      </c>
    </row>
    <row r="3399" spans="1:20" hidden="1" x14ac:dyDescent="0.3">
      <c r="A3399" t="s">
        <v>13077</v>
      </c>
      <c r="B3399" t="s">
        <v>13078</v>
      </c>
      <c r="C3399" s="1" t="str">
        <f t="shared" si="561"/>
        <v>21:0699</v>
      </c>
      <c r="D3399" s="1" t="str">
        <f t="shared" si="562"/>
        <v>21:0211</v>
      </c>
      <c r="E3399" t="s">
        <v>13075</v>
      </c>
      <c r="F3399" t="s">
        <v>13079</v>
      </c>
      <c r="H3399">
        <v>49.326581400000002</v>
      </c>
      <c r="I3399">
        <v>-92.908320099999997</v>
      </c>
      <c r="J3399" s="1" t="str">
        <f t="shared" si="563"/>
        <v>Fluid (lake)</v>
      </c>
      <c r="K3399" s="1" t="str">
        <f t="shared" si="564"/>
        <v>Untreated Water</v>
      </c>
      <c r="L3399">
        <v>73</v>
      </c>
      <c r="M3399" t="s">
        <v>28</v>
      </c>
      <c r="N3399">
        <v>1359</v>
      </c>
      <c r="O3399">
        <v>30</v>
      </c>
      <c r="P3399">
        <v>5.9</v>
      </c>
      <c r="Q3399">
        <v>2.5000000000000001E-2</v>
      </c>
      <c r="R3399">
        <v>9.9</v>
      </c>
      <c r="S3399">
        <v>1</v>
      </c>
      <c r="T3399">
        <v>30</v>
      </c>
    </row>
    <row r="3400" spans="1:20" hidden="1" x14ac:dyDescent="0.3">
      <c r="A3400" t="s">
        <v>13080</v>
      </c>
      <c r="B3400" t="s">
        <v>13081</v>
      </c>
      <c r="C3400" s="1" t="str">
        <f t="shared" si="561"/>
        <v>21:0699</v>
      </c>
      <c r="D3400" s="1" t="str">
        <f t="shared" si="562"/>
        <v>21:0211</v>
      </c>
      <c r="E3400" t="s">
        <v>13082</v>
      </c>
      <c r="F3400" t="s">
        <v>13083</v>
      </c>
      <c r="H3400">
        <v>49.334259799999998</v>
      </c>
      <c r="I3400">
        <v>-92.970024800000004</v>
      </c>
      <c r="J3400" s="1" t="str">
        <f t="shared" si="563"/>
        <v>Fluid (lake)</v>
      </c>
      <c r="K3400" s="1" t="str">
        <f t="shared" si="564"/>
        <v>Untreated Water</v>
      </c>
      <c r="L3400">
        <v>73</v>
      </c>
      <c r="M3400" t="s">
        <v>33</v>
      </c>
      <c r="N3400">
        <v>1360</v>
      </c>
      <c r="O3400">
        <v>50</v>
      </c>
      <c r="P3400">
        <v>5.6</v>
      </c>
      <c r="Q3400">
        <v>2.5000000000000001E-2</v>
      </c>
      <c r="R3400">
        <v>3.5</v>
      </c>
      <c r="S3400">
        <v>0.9</v>
      </c>
      <c r="T3400">
        <v>6</v>
      </c>
    </row>
    <row r="3401" spans="1:20" hidden="1" x14ac:dyDescent="0.3">
      <c r="A3401" t="s">
        <v>13084</v>
      </c>
      <c r="B3401" t="s">
        <v>13085</v>
      </c>
      <c r="C3401" s="1" t="str">
        <f t="shared" si="561"/>
        <v>21:0699</v>
      </c>
      <c r="D3401" s="1" t="str">
        <f t="shared" si="562"/>
        <v>21:0211</v>
      </c>
      <c r="E3401" t="s">
        <v>13086</v>
      </c>
      <c r="F3401" t="s">
        <v>13087</v>
      </c>
      <c r="H3401">
        <v>49.3397212</v>
      </c>
      <c r="I3401">
        <v>-93.023680600000006</v>
      </c>
      <c r="J3401" s="1" t="str">
        <f t="shared" si="563"/>
        <v>Fluid (lake)</v>
      </c>
      <c r="K3401" s="1" t="str">
        <f t="shared" si="564"/>
        <v>Untreated Water</v>
      </c>
      <c r="L3401">
        <v>73</v>
      </c>
      <c r="M3401" t="s">
        <v>38</v>
      </c>
      <c r="N3401">
        <v>1361</v>
      </c>
      <c r="O3401">
        <v>90</v>
      </c>
      <c r="P3401">
        <v>5</v>
      </c>
      <c r="Q3401">
        <v>2.5000000000000001E-2</v>
      </c>
      <c r="R3401">
        <v>3.4</v>
      </c>
      <c r="S3401">
        <v>0.8</v>
      </c>
      <c r="T3401">
        <v>2</v>
      </c>
    </row>
    <row r="3402" spans="1:20" hidden="1" x14ac:dyDescent="0.3">
      <c r="A3402" t="s">
        <v>13088</v>
      </c>
      <c r="B3402" t="s">
        <v>13089</v>
      </c>
      <c r="C3402" s="1" t="str">
        <f t="shared" si="561"/>
        <v>21:0699</v>
      </c>
      <c r="D3402" s="1" t="str">
        <f t="shared" si="562"/>
        <v>21:0211</v>
      </c>
      <c r="E3402" t="s">
        <v>13090</v>
      </c>
      <c r="F3402" t="s">
        <v>13091</v>
      </c>
      <c r="H3402">
        <v>49.332503299999999</v>
      </c>
      <c r="I3402">
        <v>-93.059270299999994</v>
      </c>
      <c r="J3402" s="1" t="str">
        <f t="shared" si="563"/>
        <v>Fluid (lake)</v>
      </c>
      <c r="K3402" s="1" t="str">
        <f t="shared" si="564"/>
        <v>Untreated Water</v>
      </c>
      <c r="L3402">
        <v>73</v>
      </c>
      <c r="M3402" t="s">
        <v>43</v>
      </c>
      <c r="N3402">
        <v>1362</v>
      </c>
      <c r="O3402">
        <v>60</v>
      </c>
      <c r="P3402">
        <v>5.5</v>
      </c>
      <c r="Q3402">
        <v>2.5000000000000001E-2</v>
      </c>
      <c r="R3402">
        <v>3.5</v>
      </c>
      <c r="S3402">
        <v>0.8</v>
      </c>
      <c r="T3402">
        <v>5</v>
      </c>
    </row>
    <row r="3403" spans="1:20" hidden="1" x14ac:dyDescent="0.3">
      <c r="A3403" t="s">
        <v>13092</v>
      </c>
      <c r="B3403" t="s">
        <v>13093</v>
      </c>
      <c r="C3403" s="1" t="str">
        <f t="shared" si="561"/>
        <v>21:0699</v>
      </c>
      <c r="D3403" s="1" t="str">
        <f t="shared" si="562"/>
        <v>21:0211</v>
      </c>
      <c r="E3403" t="s">
        <v>13094</v>
      </c>
      <c r="F3403" t="s">
        <v>13095</v>
      </c>
      <c r="H3403">
        <v>49.33502</v>
      </c>
      <c r="I3403">
        <v>-93.100745799999999</v>
      </c>
      <c r="J3403" s="1" t="str">
        <f t="shared" si="563"/>
        <v>Fluid (lake)</v>
      </c>
      <c r="K3403" s="1" t="str">
        <f t="shared" si="564"/>
        <v>Untreated Water</v>
      </c>
      <c r="L3403">
        <v>73</v>
      </c>
      <c r="M3403" t="s">
        <v>53</v>
      </c>
      <c r="N3403">
        <v>1363</v>
      </c>
      <c r="O3403">
        <v>60</v>
      </c>
      <c r="P3403">
        <v>5.5</v>
      </c>
      <c r="Q3403">
        <v>2.5000000000000001E-2</v>
      </c>
      <c r="R3403">
        <v>3.3</v>
      </c>
      <c r="S3403">
        <v>0.9</v>
      </c>
      <c r="T3403">
        <v>4</v>
      </c>
    </row>
    <row r="3404" spans="1:20" hidden="1" x14ac:dyDescent="0.3">
      <c r="A3404" t="s">
        <v>13096</v>
      </c>
      <c r="B3404" t="s">
        <v>13097</v>
      </c>
      <c r="C3404" s="1" t="str">
        <f t="shared" si="561"/>
        <v>21:0699</v>
      </c>
      <c r="D3404" s="1" t="str">
        <f>HYPERLINK("https://geochem.nrcan.gc.ca/cdogs/content/svy/svy_e.htm", "")</f>
        <v/>
      </c>
      <c r="G3404" s="1" t="str">
        <f>HYPERLINK("https://geochem.nrcan.gc.ca/cdogs/content/cr_/cr_00081_e.htm", "81")</f>
        <v>81</v>
      </c>
      <c r="J3404" t="s">
        <v>46</v>
      </c>
      <c r="K3404" t="s">
        <v>47</v>
      </c>
      <c r="L3404">
        <v>73</v>
      </c>
      <c r="M3404" t="s">
        <v>48</v>
      </c>
      <c r="N3404">
        <v>1364</v>
      </c>
      <c r="O3404">
        <v>80</v>
      </c>
      <c r="P3404">
        <v>7.6</v>
      </c>
      <c r="Q3404">
        <v>0.19</v>
      </c>
      <c r="R3404">
        <v>46.5</v>
      </c>
      <c r="S3404">
        <v>3.6</v>
      </c>
      <c r="T3404">
        <v>132</v>
      </c>
    </row>
    <row r="3405" spans="1:20" hidden="1" x14ac:dyDescent="0.3">
      <c r="A3405" t="s">
        <v>13098</v>
      </c>
      <c r="B3405" t="s">
        <v>13099</v>
      </c>
      <c r="C3405" s="1" t="str">
        <f t="shared" si="561"/>
        <v>21:0699</v>
      </c>
      <c r="D3405" s="1" t="str">
        <f t="shared" ref="D3405:D3429" si="565">HYPERLINK("https://geochem.nrcan.gc.ca/cdogs/content/svy/svy210211_e.htm", "21:0211")</f>
        <v>21:0211</v>
      </c>
      <c r="E3405" t="s">
        <v>13100</v>
      </c>
      <c r="F3405" t="s">
        <v>13101</v>
      </c>
      <c r="H3405">
        <v>49.335004699999999</v>
      </c>
      <c r="I3405">
        <v>-93.161337200000006</v>
      </c>
      <c r="J3405" s="1" t="str">
        <f t="shared" ref="J3405:J3429" si="566">HYPERLINK("https://geochem.nrcan.gc.ca/cdogs/content/kwd/kwd020016_e.htm", "Fluid (lake)")</f>
        <v>Fluid (lake)</v>
      </c>
      <c r="K3405" s="1" t="str">
        <f t="shared" ref="K3405:K3429" si="567">HYPERLINK("https://geochem.nrcan.gc.ca/cdogs/content/kwd/kwd080007_e.htm", "Untreated Water")</f>
        <v>Untreated Water</v>
      </c>
      <c r="L3405">
        <v>73</v>
      </c>
      <c r="M3405" t="s">
        <v>58</v>
      </c>
      <c r="N3405">
        <v>1365</v>
      </c>
      <c r="O3405">
        <v>60</v>
      </c>
      <c r="P3405">
        <v>5.8</v>
      </c>
      <c r="Q3405">
        <v>2.5000000000000001E-2</v>
      </c>
      <c r="R3405">
        <v>3.5</v>
      </c>
      <c r="S3405">
        <v>1</v>
      </c>
      <c r="T3405">
        <v>6</v>
      </c>
    </row>
    <row r="3406" spans="1:20" hidden="1" x14ac:dyDescent="0.3">
      <c r="A3406" t="s">
        <v>13102</v>
      </c>
      <c r="B3406" t="s">
        <v>13103</v>
      </c>
      <c r="C3406" s="1" t="str">
        <f t="shared" si="561"/>
        <v>21:0699</v>
      </c>
      <c r="D3406" s="1" t="str">
        <f t="shared" si="565"/>
        <v>21:0211</v>
      </c>
      <c r="E3406" t="s">
        <v>13104</v>
      </c>
      <c r="F3406" t="s">
        <v>13105</v>
      </c>
      <c r="H3406">
        <v>49.316546099999996</v>
      </c>
      <c r="I3406">
        <v>-93.206600199999997</v>
      </c>
      <c r="J3406" s="1" t="str">
        <f t="shared" si="566"/>
        <v>Fluid (lake)</v>
      </c>
      <c r="K3406" s="1" t="str">
        <f t="shared" si="567"/>
        <v>Untreated Water</v>
      </c>
      <c r="L3406">
        <v>73</v>
      </c>
      <c r="M3406" t="s">
        <v>63</v>
      </c>
      <c r="N3406">
        <v>1366</v>
      </c>
      <c r="O3406">
        <v>50</v>
      </c>
      <c r="P3406">
        <v>5.5</v>
      </c>
      <c r="Q3406">
        <v>2.5000000000000001E-2</v>
      </c>
      <c r="R3406">
        <v>3.5</v>
      </c>
      <c r="S3406">
        <v>0.9</v>
      </c>
      <c r="T3406">
        <v>6</v>
      </c>
    </row>
    <row r="3407" spans="1:20" hidden="1" x14ac:dyDescent="0.3">
      <c r="A3407" t="s">
        <v>13106</v>
      </c>
      <c r="B3407" t="s">
        <v>13107</v>
      </c>
      <c r="C3407" s="1" t="str">
        <f t="shared" si="561"/>
        <v>21:0699</v>
      </c>
      <c r="D3407" s="1" t="str">
        <f t="shared" si="565"/>
        <v>21:0211</v>
      </c>
      <c r="E3407" t="s">
        <v>13108</v>
      </c>
      <c r="F3407" t="s">
        <v>13109</v>
      </c>
      <c r="H3407">
        <v>49.306315699999999</v>
      </c>
      <c r="I3407">
        <v>-93.264912600000002</v>
      </c>
      <c r="J3407" s="1" t="str">
        <f t="shared" si="566"/>
        <v>Fluid (lake)</v>
      </c>
      <c r="K3407" s="1" t="str">
        <f t="shared" si="567"/>
        <v>Untreated Water</v>
      </c>
      <c r="L3407">
        <v>73</v>
      </c>
      <c r="M3407" t="s">
        <v>68</v>
      </c>
      <c r="N3407">
        <v>1367</v>
      </c>
      <c r="O3407">
        <v>50</v>
      </c>
      <c r="P3407">
        <v>5.5</v>
      </c>
      <c r="Q3407">
        <v>2.5000000000000001E-2</v>
      </c>
      <c r="R3407">
        <v>3.3</v>
      </c>
      <c r="S3407">
        <v>1</v>
      </c>
      <c r="T3407">
        <v>6</v>
      </c>
    </row>
    <row r="3408" spans="1:20" hidden="1" x14ac:dyDescent="0.3">
      <c r="A3408" t="s">
        <v>13110</v>
      </c>
      <c r="B3408" t="s">
        <v>13111</v>
      </c>
      <c r="C3408" s="1" t="str">
        <f t="shared" si="561"/>
        <v>21:0699</v>
      </c>
      <c r="D3408" s="1" t="str">
        <f t="shared" si="565"/>
        <v>21:0211</v>
      </c>
      <c r="E3408" t="s">
        <v>13112</v>
      </c>
      <c r="F3408" t="s">
        <v>13113</v>
      </c>
      <c r="H3408">
        <v>49.329407400000001</v>
      </c>
      <c r="I3408">
        <v>-93.311004600000004</v>
      </c>
      <c r="J3408" s="1" t="str">
        <f t="shared" si="566"/>
        <v>Fluid (lake)</v>
      </c>
      <c r="K3408" s="1" t="str">
        <f t="shared" si="567"/>
        <v>Untreated Water</v>
      </c>
      <c r="L3408">
        <v>73</v>
      </c>
      <c r="M3408" t="s">
        <v>73</v>
      </c>
      <c r="N3408">
        <v>1368</v>
      </c>
      <c r="O3408">
        <v>60</v>
      </c>
      <c r="P3408">
        <v>5.7</v>
      </c>
      <c r="Q3408">
        <v>2.5000000000000001E-2</v>
      </c>
      <c r="R3408">
        <v>4.3</v>
      </c>
      <c r="S3408">
        <v>1.4</v>
      </c>
      <c r="T3408">
        <v>7</v>
      </c>
    </row>
    <row r="3409" spans="1:20" hidden="1" x14ac:dyDescent="0.3">
      <c r="A3409" t="s">
        <v>13114</v>
      </c>
      <c r="B3409" t="s">
        <v>13115</v>
      </c>
      <c r="C3409" s="1" t="str">
        <f t="shared" si="561"/>
        <v>21:0699</v>
      </c>
      <c r="D3409" s="1" t="str">
        <f t="shared" si="565"/>
        <v>21:0211</v>
      </c>
      <c r="E3409" t="s">
        <v>13116</v>
      </c>
      <c r="F3409" t="s">
        <v>13117</v>
      </c>
      <c r="H3409">
        <v>49.330919700000003</v>
      </c>
      <c r="I3409">
        <v>-93.345216100000002</v>
      </c>
      <c r="J3409" s="1" t="str">
        <f t="shared" si="566"/>
        <v>Fluid (lake)</v>
      </c>
      <c r="K3409" s="1" t="str">
        <f t="shared" si="567"/>
        <v>Untreated Water</v>
      </c>
      <c r="L3409">
        <v>73</v>
      </c>
      <c r="M3409" t="s">
        <v>78</v>
      </c>
      <c r="N3409">
        <v>1369</v>
      </c>
      <c r="O3409">
        <v>50</v>
      </c>
      <c r="P3409">
        <v>5.7</v>
      </c>
      <c r="Q3409">
        <v>2.5000000000000001E-2</v>
      </c>
      <c r="R3409">
        <v>5</v>
      </c>
      <c r="S3409">
        <v>1.3</v>
      </c>
      <c r="T3409">
        <v>13</v>
      </c>
    </row>
    <row r="3410" spans="1:20" hidden="1" x14ac:dyDescent="0.3">
      <c r="A3410" t="s">
        <v>13118</v>
      </c>
      <c r="B3410" t="s">
        <v>13119</v>
      </c>
      <c r="C3410" s="1" t="str">
        <f t="shared" si="561"/>
        <v>21:0699</v>
      </c>
      <c r="D3410" s="1" t="str">
        <f t="shared" si="565"/>
        <v>21:0211</v>
      </c>
      <c r="E3410" t="s">
        <v>13120</v>
      </c>
      <c r="F3410" t="s">
        <v>13121</v>
      </c>
      <c r="H3410">
        <v>49.337705700000001</v>
      </c>
      <c r="I3410">
        <v>-93.375684800000002</v>
      </c>
      <c r="J3410" s="1" t="str">
        <f t="shared" si="566"/>
        <v>Fluid (lake)</v>
      </c>
      <c r="K3410" s="1" t="str">
        <f t="shared" si="567"/>
        <v>Untreated Water</v>
      </c>
      <c r="L3410">
        <v>73</v>
      </c>
      <c r="M3410" t="s">
        <v>83</v>
      </c>
      <c r="N3410">
        <v>1370</v>
      </c>
      <c r="O3410">
        <v>50</v>
      </c>
      <c r="P3410">
        <v>5.9</v>
      </c>
      <c r="Q3410">
        <v>2.5000000000000001E-2</v>
      </c>
      <c r="R3410">
        <v>6.5</v>
      </c>
      <c r="S3410">
        <v>1.3</v>
      </c>
      <c r="T3410">
        <v>16</v>
      </c>
    </row>
    <row r="3411" spans="1:20" hidden="1" x14ac:dyDescent="0.3">
      <c r="A3411" t="s">
        <v>13122</v>
      </c>
      <c r="B3411" t="s">
        <v>13123</v>
      </c>
      <c r="C3411" s="1" t="str">
        <f t="shared" si="561"/>
        <v>21:0699</v>
      </c>
      <c r="D3411" s="1" t="str">
        <f t="shared" si="565"/>
        <v>21:0211</v>
      </c>
      <c r="E3411" t="s">
        <v>13124</v>
      </c>
      <c r="F3411" t="s">
        <v>13125</v>
      </c>
      <c r="H3411">
        <v>49.322152600000003</v>
      </c>
      <c r="I3411">
        <v>-93.425037099999997</v>
      </c>
      <c r="J3411" s="1" t="str">
        <f t="shared" si="566"/>
        <v>Fluid (lake)</v>
      </c>
      <c r="K3411" s="1" t="str">
        <f t="shared" si="567"/>
        <v>Untreated Water</v>
      </c>
      <c r="L3411">
        <v>73</v>
      </c>
      <c r="M3411" t="s">
        <v>88</v>
      </c>
      <c r="N3411">
        <v>1371</v>
      </c>
      <c r="O3411">
        <v>50</v>
      </c>
      <c r="P3411">
        <v>5.9</v>
      </c>
      <c r="Q3411">
        <v>2.5000000000000001E-2</v>
      </c>
      <c r="R3411">
        <v>6.7</v>
      </c>
      <c r="S3411">
        <v>1.5</v>
      </c>
      <c r="T3411">
        <v>13</v>
      </c>
    </row>
    <row r="3412" spans="1:20" hidden="1" x14ac:dyDescent="0.3">
      <c r="A3412" t="s">
        <v>13126</v>
      </c>
      <c r="B3412" t="s">
        <v>13127</v>
      </c>
      <c r="C3412" s="1" t="str">
        <f t="shared" si="561"/>
        <v>21:0699</v>
      </c>
      <c r="D3412" s="1" t="str">
        <f t="shared" si="565"/>
        <v>21:0211</v>
      </c>
      <c r="E3412" t="s">
        <v>13128</v>
      </c>
      <c r="F3412" t="s">
        <v>13129</v>
      </c>
      <c r="H3412">
        <v>49.319674499999998</v>
      </c>
      <c r="I3412">
        <v>-93.454366100000001</v>
      </c>
      <c r="J3412" s="1" t="str">
        <f t="shared" si="566"/>
        <v>Fluid (lake)</v>
      </c>
      <c r="K3412" s="1" t="str">
        <f t="shared" si="567"/>
        <v>Untreated Water</v>
      </c>
      <c r="L3412">
        <v>73</v>
      </c>
      <c r="M3412" t="s">
        <v>93</v>
      </c>
      <c r="N3412">
        <v>1372</v>
      </c>
      <c r="O3412">
        <v>40</v>
      </c>
      <c r="P3412">
        <v>5.8</v>
      </c>
      <c r="Q3412">
        <v>2.5000000000000001E-2</v>
      </c>
      <c r="R3412">
        <v>7.7</v>
      </c>
      <c r="S3412">
        <v>1.2</v>
      </c>
      <c r="T3412">
        <v>19</v>
      </c>
    </row>
    <row r="3413" spans="1:20" hidden="1" x14ac:dyDescent="0.3">
      <c r="A3413" t="s">
        <v>13130</v>
      </c>
      <c r="B3413" t="s">
        <v>13131</v>
      </c>
      <c r="C3413" s="1" t="str">
        <f t="shared" si="561"/>
        <v>21:0699</v>
      </c>
      <c r="D3413" s="1" t="str">
        <f t="shared" si="565"/>
        <v>21:0211</v>
      </c>
      <c r="E3413" t="s">
        <v>13132</v>
      </c>
      <c r="F3413" t="s">
        <v>13133</v>
      </c>
      <c r="H3413">
        <v>49.294108799999997</v>
      </c>
      <c r="I3413">
        <v>-93.507573899999997</v>
      </c>
      <c r="J3413" s="1" t="str">
        <f t="shared" si="566"/>
        <v>Fluid (lake)</v>
      </c>
      <c r="K3413" s="1" t="str">
        <f t="shared" si="567"/>
        <v>Untreated Water</v>
      </c>
      <c r="L3413">
        <v>73</v>
      </c>
      <c r="M3413" t="s">
        <v>98</v>
      </c>
      <c r="N3413">
        <v>1373</v>
      </c>
      <c r="O3413">
        <v>50</v>
      </c>
      <c r="P3413">
        <v>6.4</v>
      </c>
      <c r="Q3413">
        <v>2.5000000000000001E-2</v>
      </c>
      <c r="R3413">
        <v>15</v>
      </c>
      <c r="S3413">
        <v>3.9</v>
      </c>
      <c r="T3413">
        <v>58</v>
      </c>
    </row>
    <row r="3414" spans="1:20" hidden="1" x14ac:dyDescent="0.3">
      <c r="A3414" t="s">
        <v>13134</v>
      </c>
      <c r="B3414" t="s">
        <v>13135</v>
      </c>
      <c r="C3414" s="1" t="str">
        <f t="shared" si="561"/>
        <v>21:0699</v>
      </c>
      <c r="D3414" s="1" t="str">
        <f t="shared" si="565"/>
        <v>21:0211</v>
      </c>
      <c r="E3414" t="s">
        <v>13136</v>
      </c>
      <c r="F3414" t="s">
        <v>13137</v>
      </c>
      <c r="H3414">
        <v>49.286585100000003</v>
      </c>
      <c r="I3414">
        <v>-93.535974699999997</v>
      </c>
      <c r="J3414" s="1" t="str">
        <f t="shared" si="566"/>
        <v>Fluid (lake)</v>
      </c>
      <c r="K3414" s="1" t="str">
        <f t="shared" si="567"/>
        <v>Untreated Water</v>
      </c>
      <c r="L3414">
        <v>73</v>
      </c>
      <c r="M3414" t="s">
        <v>103</v>
      </c>
      <c r="N3414">
        <v>1374</v>
      </c>
      <c r="O3414">
        <v>50</v>
      </c>
      <c r="P3414">
        <v>6</v>
      </c>
      <c r="Q3414">
        <v>2.5000000000000001E-2</v>
      </c>
      <c r="R3414">
        <v>7.5</v>
      </c>
      <c r="S3414">
        <v>1.2</v>
      </c>
      <c r="T3414">
        <v>21</v>
      </c>
    </row>
    <row r="3415" spans="1:20" hidden="1" x14ac:dyDescent="0.3">
      <c r="A3415" t="s">
        <v>13138</v>
      </c>
      <c r="B3415" t="s">
        <v>13139</v>
      </c>
      <c r="C3415" s="1" t="str">
        <f t="shared" si="561"/>
        <v>21:0699</v>
      </c>
      <c r="D3415" s="1" t="str">
        <f t="shared" si="565"/>
        <v>21:0211</v>
      </c>
      <c r="E3415" t="s">
        <v>13140</v>
      </c>
      <c r="F3415" t="s">
        <v>13141</v>
      </c>
      <c r="H3415">
        <v>49.284584099999996</v>
      </c>
      <c r="I3415">
        <v>-93.559507499999995</v>
      </c>
      <c r="J3415" s="1" t="str">
        <f t="shared" si="566"/>
        <v>Fluid (lake)</v>
      </c>
      <c r="K3415" s="1" t="str">
        <f t="shared" si="567"/>
        <v>Untreated Water</v>
      </c>
      <c r="L3415">
        <v>73</v>
      </c>
      <c r="M3415" t="s">
        <v>108</v>
      </c>
      <c r="N3415">
        <v>1375</v>
      </c>
      <c r="O3415">
        <v>50</v>
      </c>
      <c r="P3415">
        <v>5.6</v>
      </c>
      <c r="Q3415">
        <v>2.5000000000000001E-2</v>
      </c>
      <c r="R3415">
        <v>3.8</v>
      </c>
      <c r="S3415">
        <v>0.9</v>
      </c>
      <c r="T3415">
        <v>6</v>
      </c>
    </row>
    <row r="3416" spans="1:20" hidden="1" x14ac:dyDescent="0.3">
      <c r="A3416" t="s">
        <v>13142</v>
      </c>
      <c r="B3416" t="s">
        <v>13143</v>
      </c>
      <c r="C3416" s="1" t="str">
        <f t="shared" si="561"/>
        <v>21:0699</v>
      </c>
      <c r="D3416" s="1" t="str">
        <f t="shared" si="565"/>
        <v>21:0211</v>
      </c>
      <c r="E3416" t="s">
        <v>13144</v>
      </c>
      <c r="F3416" t="s">
        <v>13145</v>
      </c>
      <c r="H3416">
        <v>49.272642300000001</v>
      </c>
      <c r="I3416">
        <v>-93.594523699999996</v>
      </c>
      <c r="J3416" s="1" t="str">
        <f t="shared" si="566"/>
        <v>Fluid (lake)</v>
      </c>
      <c r="K3416" s="1" t="str">
        <f t="shared" si="567"/>
        <v>Untreated Water</v>
      </c>
      <c r="L3416">
        <v>73</v>
      </c>
      <c r="M3416" t="s">
        <v>113</v>
      </c>
      <c r="N3416">
        <v>1376</v>
      </c>
      <c r="O3416">
        <v>60</v>
      </c>
      <c r="P3416">
        <v>5.5</v>
      </c>
      <c r="Q3416">
        <v>2.5000000000000001E-2</v>
      </c>
      <c r="R3416">
        <v>3.5</v>
      </c>
      <c r="S3416">
        <v>0.9</v>
      </c>
      <c r="T3416">
        <v>4</v>
      </c>
    </row>
    <row r="3417" spans="1:20" hidden="1" x14ac:dyDescent="0.3">
      <c r="A3417" t="s">
        <v>13146</v>
      </c>
      <c r="B3417" t="s">
        <v>13147</v>
      </c>
      <c r="C3417" s="1" t="str">
        <f t="shared" si="561"/>
        <v>21:0699</v>
      </c>
      <c r="D3417" s="1" t="str">
        <f t="shared" si="565"/>
        <v>21:0211</v>
      </c>
      <c r="E3417" t="s">
        <v>13148</v>
      </c>
      <c r="F3417" t="s">
        <v>13149</v>
      </c>
      <c r="H3417">
        <v>49.2859792</v>
      </c>
      <c r="I3417">
        <v>-93.609329700000004</v>
      </c>
      <c r="J3417" s="1" t="str">
        <f t="shared" si="566"/>
        <v>Fluid (lake)</v>
      </c>
      <c r="K3417" s="1" t="str">
        <f t="shared" si="567"/>
        <v>Untreated Water</v>
      </c>
      <c r="L3417">
        <v>74</v>
      </c>
      <c r="M3417" t="s">
        <v>33</v>
      </c>
      <c r="N3417">
        <v>1377</v>
      </c>
      <c r="O3417">
        <v>40</v>
      </c>
      <c r="P3417">
        <v>5.7</v>
      </c>
      <c r="Q3417">
        <v>2.5000000000000001E-2</v>
      </c>
      <c r="R3417">
        <v>5</v>
      </c>
      <c r="S3417">
        <v>1</v>
      </c>
      <c r="T3417">
        <v>11</v>
      </c>
    </row>
    <row r="3418" spans="1:20" hidden="1" x14ac:dyDescent="0.3">
      <c r="A3418" t="s">
        <v>13150</v>
      </c>
      <c r="B3418" t="s">
        <v>13151</v>
      </c>
      <c r="C3418" s="1" t="str">
        <f t="shared" si="561"/>
        <v>21:0699</v>
      </c>
      <c r="D3418" s="1" t="str">
        <f t="shared" si="565"/>
        <v>21:0211</v>
      </c>
      <c r="E3418" t="s">
        <v>13152</v>
      </c>
      <c r="F3418" t="s">
        <v>13153</v>
      </c>
      <c r="H3418">
        <v>49.2938008</v>
      </c>
      <c r="I3418">
        <v>-93.650053700000001</v>
      </c>
      <c r="J3418" s="1" t="str">
        <f t="shared" si="566"/>
        <v>Fluid (lake)</v>
      </c>
      <c r="K3418" s="1" t="str">
        <f t="shared" si="567"/>
        <v>Untreated Water</v>
      </c>
      <c r="L3418">
        <v>74</v>
      </c>
      <c r="M3418" t="s">
        <v>24</v>
      </c>
      <c r="N3418">
        <v>1378</v>
      </c>
      <c r="O3418">
        <v>40</v>
      </c>
      <c r="P3418">
        <v>6.5</v>
      </c>
      <c r="Q3418">
        <v>2.5000000000000001E-2</v>
      </c>
      <c r="R3418">
        <v>21</v>
      </c>
      <c r="S3418">
        <v>2</v>
      </c>
      <c r="T3418">
        <v>62</v>
      </c>
    </row>
    <row r="3419" spans="1:20" hidden="1" x14ac:dyDescent="0.3">
      <c r="A3419" t="s">
        <v>13154</v>
      </c>
      <c r="B3419" t="s">
        <v>13155</v>
      </c>
      <c r="C3419" s="1" t="str">
        <f t="shared" si="561"/>
        <v>21:0699</v>
      </c>
      <c r="D3419" s="1" t="str">
        <f t="shared" si="565"/>
        <v>21:0211</v>
      </c>
      <c r="E3419" t="s">
        <v>13152</v>
      </c>
      <c r="F3419" t="s">
        <v>13156</v>
      </c>
      <c r="H3419">
        <v>49.2938008</v>
      </c>
      <c r="I3419">
        <v>-93.650053700000001</v>
      </c>
      <c r="J3419" s="1" t="str">
        <f t="shared" si="566"/>
        <v>Fluid (lake)</v>
      </c>
      <c r="K3419" s="1" t="str">
        <f t="shared" si="567"/>
        <v>Untreated Water</v>
      </c>
      <c r="L3419">
        <v>74</v>
      </c>
      <c r="M3419" t="s">
        <v>28</v>
      </c>
      <c r="N3419">
        <v>1379</v>
      </c>
      <c r="O3419">
        <v>40</v>
      </c>
      <c r="P3419">
        <v>6.6</v>
      </c>
      <c r="Q3419">
        <v>2.5000000000000001E-2</v>
      </c>
      <c r="R3419">
        <v>19</v>
      </c>
      <c r="S3419">
        <v>2</v>
      </c>
      <c r="T3419">
        <v>64</v>
      </c>
    </row>
    <row r="3420" spans="1:20" hidden="1" x14ac:dyDescent="0.3">
      <c r="A3420" t="s">
        <v>13157</v>
      </c>
      <c r="B3420" t="s">
        <v>13158</v>
      </c>
      <c r="C3420" s="1" t="str">
        <f t="shared" si="561"/>
        <v>21:0699</v>
      </c>
      <c r="D3420" s="1" t="str">
        <f t="shared" si="565"/>
        <v>21:0211</v>
      </c>
      <c r="E3420" t="s">
        <v>13159</v>
      </c>
      <c r="F3420" t="s">
        <v>13160</v>
      </c>
      <c r="H3420">
        <v>49.285968199999999</v>
      </c>
      <c r="I3420">
        <v>-93.671704899999995</v>
      </c>
      <c r="J3420" s="1" t="str">
        <f t="shared" si="566"/>
        <v>Fluid (lake)</v>
      </c>
      <c r="K3420" s="1" t="str">
        <f t="shared" si="567"/>
        <v>Untreated Water</v>
      </c>
      <c r="L3420">
        <v>74</v>
      </c>
      <c r="M3420" t="s">
        <v>38</v>
      </c>
      <c r="N3420">
        <v>1380</v>
      </c>
      <c r="O3420">
        <v>40</v>
      </c>
      <c r="P3420">
        <v>6.5</v>
      </c>
      <c r="Q3420">
        <v>2.5000000000000001E-2</v>
      </c>
      <c r="R3420">
        <v>18.5</v>
      </c>
      <c r="S3420">
        <v>2</v>
      </c>
      <c r="T3420">
        <v>64</v>
      </c>
    </row>
    <row r="3421" spans="1:20" hidden="1" x14ac:dyDescent="0.3">
      <c r="A3421" t="s">
        <v>13161</v>
      </c>
      <c r="B3421" t="s">
        <v>13162</v>
      </c>
      <c r="C3421" s="1" t="str">
        <f t="shared" si="561"/>
        <v>21:0699</v>
      </c>
      <c r="D3421" s="1" t="str">
        <f t="shared" si="565"/>
        <v>21:0211</v>
      </c>
      <c r="E3421" t="s">
        <v>13163</v>
      </c>
      <c r="F3421" t="s">
        <v>13164</v>
      </c>
      <c r="H3421">
        <v>49.299950799999998</v>
      </c>
      <c r="I3421">
        <v>-93.678689800000001</v>
      </c>
      <c r="J3421" s="1" t="str">
        <f t="shared" si="566"/>
        <v>Fluid (lake)</v>
      </c>
      <c r="K3421" s="1" t="str">
        <f t="shared" si="567"/>
        <v>Untreated Water</v>
      </c>
      <c r="L3421">
        <v>74</v>
      </c>
      <c r="M3421" t="s">
        <v>43</v>
      </c>
      <c r="N3421">
        <v>1381</v>
      </c>
      <c r="O3421">
        <v>50</v>
      </c>
      <c r="P3421">
        <v>7</v>
      </c>
      <c r="Q3421">
        <v>2.5000000000000001E-2</v>
      </c>
      <c r="R3421">
        <v>28.5</v>
      </c>
      <c r="S3421">
        <v>2.8</v>
      </c>
      <c r="T3421">
        <v>95</v>
      </c>
    </row>
    <row r="3422" spans="1:20" hidden="1" x14ac:dyDescent="0.3">
      <c r="A3422" t="s">
        <v>13165</v>
      </c>
      <c r="B3422" t="s">
        <v>13166</v>
      </c>
      <c r="C3422" s="1" t="str">
        <f t="shared" si="561"/>
        <v>21:0699</v>
      </c>
      <c r="D3422" s="1" t="str">
        <f t="shared" si="565"/>
        <v>21:0211</v>
      </c>
      <c r="E3422" t="s">
        <v>13167</v>
      </c>
      <c r="F3422" t="s">
        <v>13168</v>
      </c>
      <c r="H3422">
        <v>49.318801200000003</v>
      </c>
      <c r="I3422">
        <v>-93.700304200000005</v>
      </c>
      <c r="J3422" s="1" t="str">
        <f t="shared" si="566"/>
        <v>Fluid (lake)</v>
      </c>
      <c r="K3422" s="1" t="str">
        <f t="shared" si="567"/>
        <v>Untreated Water</v>
      </c>
      <c r="L3422">
        <v>74</v>
      </c>
      <c r="M3422" t="s">
        <v>53</v>
      </c>
      <c r="N3422">
        <v>1382</v>
      </c>
      <c r="O3422">
        <v>50</v>
      </c>
      <c r="P3422">
        <v>7</v>
      </c>
      <c r="Q3422">
        <v>2.5000000000000001E-2</v>
      </c>
      <c r="R3422">
        <v>28.5</v>
      </c>
      <c r="S3422">
        <v>2.9</v>
      </c>
      <c r="T3422">
        <v>94</v>
      </c>
    </row>
    <row r="3423" spans="1:20" hidden="1" x14ac:dyDescent="0.3">
      <c r="A3423" t="s">
        <v>13169</v>
      </c>
      <c r="B3423" t="s">
        <v>13170</v>
      </c>
      <c r="C3423" s="1" t="str">
        <f t="shared" si="561"/>
        <v>21:0699</v>
      </c>
      <c r="D3423" s="1" t="str">
        <f t="shared" si="565"/>
        <v>21:0211</v>
      </c>
      <c r="E3423" t="s">
        <v>13171</v>
      </c>
      <c r="F3423" t="s">
        <v>13172</v>
      </c>
      <c r="H3423">
        <v>49.370404999999998</v>
      </c>
      <c r="I3423">
        <v>-93.726726499999998</v>
      </c>
      <c r="J3423" s="1" t="str">
        <f t="shared" si="566"/>
        <v>Fluid (lake)</v>
      </c>
      <c r="K3423" s="1" t="str">
        <f t="shared" si="567"/>
        <v>Untreated Water</v>
      </c>
      <c r="L3423">
        <v>74</v>
      </c>
      <c r="M3423" t="s">
        <v>58</v>
      </c>
      <c r="N3423">
        <v>1383</v>
      </c>
      <c r="O3423">
        <v>50</v>
      </c>
      <c r="P3423">
        <v>6</v>
      </c>
      <c r="Q3423">
        <v>2.5000000000000001E-2</v>
      </c>
      <c r="R3423">
        <v>8.3000000000000007</v>
      </c>
      <c r="S3423">
        <v>1.4</v>
      </c>
      <c r="T3423">
        <v>26</v>
      </c>
    </row>
    <row r="3424" spans="1:20" hidden="1" x14ac:dyDescent="0.3">
      <c r="A3424" t="s">
        <v>13173</v>
      </c>
      <c r="B3424" t="s">
        <v>13174</v>
      </c>
      <c r="C3424" s="1" t="str">
        <f t="shared" si="561"/>
        <v>21:0699</v>
      </c>
      <c r="D3424" s="1" t="str">
        <f t="shared" si="565"/>
        <v>21:0211</v>
      </c>
      <c r="E3424" t="s">
        <v>13175</v>
      </c>
      <c r="F3424" t="s">
        <v>13176</v>
      </c>
      <c r="H3424">
        <v>49.3815405</v>
      </c>
      <c r="I3424">
        <v>-93.821790500000006</v>
      </c>
      <c r="J3424" s="1" t="str">
        <f t="shared" si="566"/>
        <v>Fluid (lake)</v>
      </c>
      <c r="K3424" s="1" t="str">
        <f t="shared" si="567"/>
        <v>Untreated Water</v>
      </c>
      <c r="L3424">
        <v>74</v>
      </c>
      <c r="M3424" t="s">
        <v>63</v>
      </c>
      <c r="N3424">
        <v>1384</v>
      </c>
      <c r="O3424">
        <v>50</v>
      </c>
      <c r="P3424">
        <v>6</v>
      </c>
      <c r="Q3424">
        <v>2.5000000000000001E-2</v>
      </c>
      <c r="R3424">
        <v>9.8000000000000007</v>
      </c>
      <c r="S3424">
        <v>1.5</v>
      </c>
      <c r="T3424">
        <v>32</v>
      </c>
    </row>
    <row r="3425" spans="1:20" hidden="1" x14ac:dyDescent="0.3">
      <c r="A3425" t="s">
        <v>13177</v>
      </c>
      <c r="B3425" t="s">
        <v>13178</v>
      </c>
      <c r="C3425" s="1" t="str">
        <f t="shared" si="561"/>
        <v>21:0699</v>
      </c>
      <c r="D3425" s="1" t="str">
        <f t="shared" si="565"/>
        <v>21:0211</v>
      </c>
      <c r="E3425" t="s">
        <v>13179</v>
      </c>
      <c r="F3425" t="s">
        <v>13180</v>
      </c>
      <c r="H3425">
        <v>49.385892499999997</v>
      </c>
      <c r="I3425">
        <v>-93.776668700000002</v>
      </c>
      <c r="J3425" s="1" t="str">
        <f t="shared" si="566"/>
        <v>Fluid (lake)</v>
      </c>
      <c r="K3425" s="1" t="str">
        <f t="shared" si="567"/>
        <v>Untreated Water</v>
      </c>
      <c r="L3425">
        <v>74</v>
      </c>
      <c r="M3425" t="s">
        <v>68</v>
      </c>
      <c r="N3425">
        <v>1385</v>
      </c>
      <c r="O3425">
        <v>40</v>
      </c>
      <c r="P3425">
        <v>5.9</v>
      </c>
      <c r="Q3425">
        <v>2.5000000000000001E-2</v>
      </c>
      <c r="R3425">
        <v>8.5</v>
      </c>
      <c r="S3425">
        <v>1.4</v>
      </c>
      <c r="T3425">
        <v>26</v>
      </c>
    </row>
    <row r="3426" spans="1:20" hidden="1" x14ac:dyDescent="0.3">
      <c r="A3426" t="s">
        <v>13181</v>
      </c>
      <c r="B3426" t="s">
        <v>13182</v>
      </c>
      <c r="C3426" s="1" t="str">
        <f t="shared" si="561"/>
        <v>21:0699</v>
      </c>
      <c r="D3426" s="1" t="str">
        <f t="shared" si="565"/>
        <v>21:0211</v>
      </c>
      <c r="E3426" t="s">
        <v>13183</v>
      </c>
      <c r="F3426" t="s">
        <v>13184</v>
      </c>
      <c r="H3426">
        <v>49.373115200000001</v>
      </c>
      <c r="I3426">
        <v>-93.682245199999997</v>
      </c>
      <c r="J3426" s="1" t="str">
        <f t="shared" si="566"/>
        <v>Fluid (lake)</v>
      </c>
      <c r="K3426" s="1" t="str">
        <f t="shared" si="567"/>
        <v>Untreated Water</v>
      </c>
      <c r="L3426">
        <v>74</v>
      </c>
      <c r="M3426" t="s">
        <v>73</v>
      </c>
      <c r="N3426">
        <v>1386</v>
      </c>
      <c r="O3426">
        <v>50</v>
      </c>
      <c r="P3426">
        <v>5.9</v>
      </c>
      <c r="Q3426">
        <v>2.5000000000000001E-2</v>
      </c>
      <c r="R3426">
        <v>8.3000000000000007</v>
      </c>
      <c r="S3426">
        <v>1.4</v>
      </c>
      <c r="T3426">
        <v>25</v>
      </c>
    </row>
    <row r="3427" spans="1:20" hidden="1" x14ac:dyDescent="0.3">
      <c r="A3427" t="s">
        <v>13185</v>
      </c>
      <c r="B3427" t="s">
        <v>13186</v>
      </c>
      <c r="C3427" s="1" t="str">
        <f t="shared" si="561"/>
        <v>21:0699</v>
      </c>
      <c r="D3427" s="1" t="str">
        <f t="shared" si="565"/>
        <v>21:0211</v>
      </c>
      <c r="E3427" t="s">
        <v>13187</v>
      </c>
      <c r="F3427" t="s">
        <v>13188</v>
      </c>
      <c r="H3427">
        <v>49.360398000000004</v>
      </c>
      <c r="I3427">
        <v>-93.690951900000002</v>
      </c>
      <c r="J3427" s="1" t="str">
        <f t="shared" si="566"/>
        <v>Fluid (lake)</v>
      </c>
      <c r="K3427" s="1" t="str">
        <f t="shared" si="567"/>
        <v>Untreated Water</v>
      </c>
      <c r="L3427">
        <v>74</v>
      </c>
      <c r="M3427" t="s">
        <v>78</v>
      </c>
      <c r="N3427">
        <v>1387</v>
      </c>
      <c r="O3427">
        <v>40</v>
      </c>
      <c r="P3427">
        <v>6</v>
      </c>
      <c r="Q3427">
        <v>2.5000000000000001E-2</v>
      </c>
      <c r="R3427">
        <v>8.5</v>
      </c>
      <c r="S3427">
        <v>1.3</v>
      </c>
      <c r="T3427">
        <v>22</v>
      </c>
    </row>
    <row r="3428" spans="1:20" hidden="1" x14ac:dyDescent="0.3">
      <c r="A3428" t="s">
        <v>13189</v>
      </c>
      <c r="B3428" t="s">
        <v>13190</v>
      </c>
      <c r="C3428" s="1" t="str">
        <f t="shared" si="561"/>
        <v>21:0699</v>
      </c>
      <c r="D3428" s="1" t="str">
        <f t="shared" si="565"/>
        <v>21:0211</v>
      </c>
      <c r="E3428" t="s">
        <v>13191</v>
      </c>
      <c r="F3428" t="s">
        <v>13192</v>
      </c>
      <c r="H3428">
        <v>49.3406825</v>
      </c>
      <c r="I3428">
        <v>-93.680048400000004</v>
      </c>
      <c r="J3428" s="1" t="str">
        <f t="shared" si="566"/>
        <v>Fluid (lake)</v>
      </c>
      <c r="K3428" s="1" t="str">
        <f t="shared" si="567"/>
        <v>Untreated Water</v>
      </c>
      <c r="L3428">
        <v>74</v>
      </c>
      <c r="M3428" t="s">
        <v>83</v>
      </c>
      <c r="N3428">
        <v>1388</v>
      </c>
      <c r="O3428">
        <v>50</v>
      </c>
      <c r="P3428">
        <v>6.9</v>
      </c>
      <c r="Q3428">
        <v>2.5000000000000001E-2</v>
      </c>
      <c r="R3428">
        <v>25</v>
      </c>
      <c r="S3428">
        <v>2.6</v>
      </c>
      <c r="T3428">
        <v>85</v>
      </c>
    </row>
    <row r="3429" spans="1:20" hidden="1" x14ac:dyDescent="0.3">
      <c r="A3429" t="s">
        <v>13193</v>
      </c>
      <c r="B3429" t="s">
        <v>13194</v>
      </c>
      <c r="C3429" s="1" t="str">
        <f t="shared" si="561"/>
        <v>21:0699</v>
      </c>
      <c r="D3429" s="1" t="str">
        <f t="shared" si="565"/>
        <v>21:0211</v>
      </c>
      <c r="E3429" t="s">
        <v>13195</v>
      </c>
      <c r="F3429" t="s">
        <v>13196</v>
      </c>
      <c r="H3429">
        <v>49.314686999999999</v>
      </c>
      <c r="I3429">
        <v>-93.669178599999995</v>
      </c>
      <c r="J3429" s="1" t="str">
        <f t="shared" si="566"/>
        <v>Fluid (lake)</v>
      </c>
      <c r="K3429" s="1" t="str">
        <f t="shared" si="567"/>
        <v>Untreated Water</v>
      </c>
      <c r="L3429">
        <v>74</v>
      </c>
      <c r="M3429" t="s">
        <v>88</v>
      </c>
      <c r="N3429">
        <v>1389</v>
      </c>
      <c r="O3429">
        <v>40</v>
      </c>
      <c r="P3429">
        <v>7</v>
      </c>
      <c r="Q3429">
        <v>2.5000000000000001E-2</v>
      </c>
      <c r="R3429">
        <v>30</v>
      </c>
      <c r="S3429">
        <v>1.9</v>
      </c>
      <c r="T3429">
        <v>91</v>
      </c>
    </row>
    <row r="3430" spans="1:20" hidden="1" x14ac:dyDescent="0.3">
      <c r="A3430" t="s">
        <v>13197</v>
      </c>
      <c r="B3430" t="s">
        <v>13198</v>
      </c>
      <c r="C3430" s="1" t="str">
        <f t="shared" si="561"/>
        <v>21:0699</v>
      </c>
      <c r="D3430" s="1" t="str">
        <f>HYPERLINK("https://geochem.nrcan.gc.ca/cdogs/content/svy/svy_e.htm", "")</f>
        <v/>
      </c>
      <c r="G3430" s="1" t="str">
        <f>HYPERLINK("https://geochem.nrcan.gc.ca/cdogs/content/cr_/cr_00081_e.htm", "81")</f>
        <v>81</v>
      </c>
      <c r="J3430" t="s">
        <v>46</v>
      </c>
      <c r="K3430" t="s">
        <v>47</v>
      </c>
      <c r="L3430">
        <v>74</v>
      </c>
      <c r="M3430" t="s">
        <v>48</v>
      </c>
      <c r="N3430">
        <v>1390</v>
      </c>
      <c r="O3430">
        <v>70</v>
      </c>
      <c r="P3430">
        <v>7.8</v>
      </c>
      <c r="Q3430">
        <v>0.18</v>
      </c>
      <c r="R3430">
        <v>45</v>
      </c>
      <c r="S3430">
        <v>3.4</v>
      </c>
      <c r="T3430">
        <v>133</v>
      </c>
    </row>
    <row r="3431" spans="1:20" hidden="1" x14ac:dyDescent="0.3">
      <c r="A3431" t="s">
        <v>13199</v>
      </c>
      <c r="B3431" t="s">
        <v>13200</v>
      </c>
      <c r="C3431" s="1" t="str">
        <f t="shared" si="561"/>
        <v>21:0699</v>
      </c>
      <c r="D3431" s="1" t="str">
        <f t="shared" ref="D3431:D3453" si="568">HYPERLINK("https://geochem.nrcan.gc.ca/cdogs/content/svy/svy210211_e.htm", "21:0211")</f>
        <v>21:0211</v>
      </c>
      <c r="E3431" t="s">
        <v>13201</v>
      </c>
      <c r="F3431" t="s">
        <v>13202</v>
      </c>
      <c r="H3431">
        <v>49.3214264</v>
      </c>
      <c r="I3431">
        <v>-93.653169899999995</v>
      </c>
      <c r="J3431" s="1" t="str">
        <f t="shared" ref="J3431:J3453" si="569">HYPERLINK("https://geochem.nrcan.gc.ca/cdogs/content/kwd/kwd020016_e.htm", "Fluid (lake)")</f>
        <v>Fluid (lake)</v>
      </c>
      <c r="K3431" s="1" t="str">
        <f t="shared" ref="K3431:K3453" si="570">HYPERLINK("https://geochem.nrcan.gc.ca/cdogs/content/kwd/kwd080007_e.htm", "Untreated Water")</f>
        <v>Untreated Water</v>
      </c>
      <c r="L3431">
        <v>74</v>
      </c>
      <c r="M3431" t="s">
        <v>93</v>
      </c>
      <c r="N3431">
        <v>1391</v>
      </c>
      <c r="O3431">
        <v>50</v>
      </c>
      <c r="P3431">
        <v>6</v>
      </c>
      <c r="Q3431">
        <v>2.5000000000000001E-2</v>
      </c>
      <c r="R3431">
        <v>8</v>
      </c>
      <c r="S3431">
        <v>1.4</v>
      </c>
      <c r="T3431">
        <v>24</v>
      </c>
    </row>
    <row r="3432" spans="1:20" hidden="1" x14ac:dyDescent="0.3">
      <c r="A3432" t="s">
        <v>13203</v>
      </c>
      <c r="B3432" t="s">
        <v>13204</v>
      </c>
      <c r="C3432" s="1" t="str">
        <f t="shared" si="561"/>
        <v>21:0699</v>
      </c>
      <c r="D3432" s="1" t="str">
        <f t="shared" si="568"/>
        <v>21:0211</v>
      </c>
      <c r="E3432" t="s">
        <v>13205</v>
      </c>
      <c r="F3432" t="s">
        <v>13206</v>
      </c>
      <c r="H3432">
        <v>49.310218300000003</v>
      </c>
      <c r="I3432">
        <v>-93.636993700000005</v>
      </c>
      <c r="J3432" s="1" t="str">
        <f t="shared" si="569"/>
        <v>Fluid (lake)</v>
      </c>
      <c r="K3432" s="1" t="str">
        <f t="shared" si="570"/>
        <v>Untreated Water</v>
      </c>
      <c r="L3432">
        <v>74</v>
      </c>
      <c r="M3432" t="s">
        <v>98</v>
      </c>
      <c r="N3432">
        <v>1392</v>
      </c>
      <c r="O3432">
        <v>50</v>
      </c>
      <c r="P3432">
        <v>7</v>
      </c>
      <c r="Q3432">
        <v>2.5000000000000001E-2</v>
      </c>
      <c r="R3432">
        <v>28.5</v>
      </c>
      <c r="S3432">
        <v>3</v>
      </c>
      <c r="T3432">
        <v>92</v>
      </c>
    </row>
    <row r="3433" spans="1:20" hidden="1" x14ac:dyDescent="0.3">
      <c r="A3433" t="s">
        <v>13207</v>
      </c>
      <c r="B3433" t="s">
        <v>13208</v>
      </c>
      <c r="C3433" s="1" t="str">
        <f t="shared" si="561"/>
        <v>21:0699</v>
      </c>
      <c r="D3433" s="1" t="str">
        <f t="shared" si="568"/>
        <v>21:0211</v>
      </c>
      <c r="E3433" t="s">
        <v>13209</v>
      </c>
      <c r="F3433" t="s">
        <v>13210</v>
      </c>
      <c r="H3433">
        <v>49.315787299999997</v>
      </c>
      <c r="I3433">
        <v>-93.606795300000002</v>
      </c>
      <c r="J3433" s="1" t="str">
        <f t="shared" si="569"/>
        <v>Fluid (lake)</v>
      </c>
      <c r="K3433" s="1" t="str">
        <f t="shared" si="570"/>
        <v>Untreated Water</v>
      </c>
      <c r="L3433">
        <v>74</v>
      </c>
      <c r="M3433" t="s">
        <v>103</v>
      </c>
      <c r="N3433">
        <v>1393</v>
      </c>
      <c r="O3433">
        <v>50</v>
      </c>
      <c r="P3433">
        <v>6</v>
      </c>
      <c r="Q3433">
        <v>2.5000000000000001E-2</v>
      </c>
      <c r="R3433">
        <v>8.9</v>
      </c>
      <c r="S3433">
        <v>1.5</v>
      </c>
      <c r="T3433">
        <v>27</v>
      </c>
    </row>
    <row r="3434" spans="1:20" hidden="1" x14ac:dyDescent="0.3">
      <c r="A3434" t="s">
        <v>13211</v>
      </c>
      <c r="B3434" t="s">
        <v>13212</v>
      </c>
      <c r="C3434" s="1" t="str">
        <f t="shared" si="561"/>
        <v>21:0699</v>
      </c>
      <c r="D3434" s="1" t="str">
        <f t="shared" si="568"/>
        <v>21:0211</v>
      </c>
      <c r="E3434" t="s">
        <v>13213</v>
      </c>
      <c r="F3434" t="s">
        <v>13214</v>
      </c>
      <c r="H3434">
        <v>49.299697399999999</v>
      </c>
      <c r="I3434">
        <v>-93.609471799999994</v>
      </c>
      <c r="J3434" s="1" t="str">
        <f t="shared" si="569"/>
        <v>Fluid (lake)</v>
      </c>
      <c r="K3434" s="1" t="str">
        <f t="shared" si="570"/>
        <v>Untreated Water</v>
      </c>
      <c r="L3434">
        <v>74</v>
      </c>
      <c r="M3434" t="s">
        <v>108</v>
      </c>
      <c r="N3434">
        <v>1394</v>
      </c>
      <c r="O3434">
        <v>40</v>
      </c>
      <c r="P3434">
        <v>5.9</v>
      </c>
      <c r="Q3434">
        <v>2.5000000000000001E-2</v>
      </c>
      <c r="R3434">
        <v>8</v>
      </c>
      <c r="S3434">
        <v>1.4</v>
      </c>
      <c r="T3434">
        <v>24</v>
      </c>
    </row>
    <row r="3435" spans="1:20" hidden="1" x14ac:dyDescent="0.3">
      <c r="A3435" t="s">
        <v>13215</v>
      </c>
      <c r="B3435" t="s">
        <v>13216</v>
      </c>
      <c r="C3435" s="1" t="str">
        <f t="shared" si="561"/>
        <v>21:0699</v>
      </c>
      <c r="D3435" s="1" t="str">
        <f t="shared" si="568"/>
        <v>21:0211</v>
      </c>
      <c r="E3435" t="s">
        <v>13217</v>
      </c>
      <c r="F3435" t="s">
        <v>13218</v>
      </c>
      <c r="H3435">
        <v>49.302864800000002</v>
      </c>
      <c r="I3435">
        <v>-93.572329300000007</v>
      </c>
      <c r="J3435" s="1" t="str">
        <f t="shared" si="569"/>
        <v>Fluid (lake)</v>
      </c>
      <c r="K3435" s="1" t="str">
        <f t="shared" si="570"/>
        <v>Untreated Water</v>
      </c>
      <c r="L3435">
        <v>74</v>
      </c>
      <c r="M3435" t="s">
        <v>113</v>
      </c>
      <c r="N3435">
        <v>1395</v>
      </c>
      <c r="O3435">
        <v>40</v>
      </c>
      <c r="P3435">
        <v>5.9</v>
      </c>
      <c r="Q3435">
        <v>2.5000000000000001E-2</v>
      </c>
      <c r="R3435">
        <v>8.1999999999999993</v>
      </c>
      <c r="S3435">
        <v>1.4</v>
      </c>
      <c r="T3435">
        <v>24</v>
      </c>
    </row>
    <row r="3436" spans="1:20" hidden="1" x14ac:dyDescent="0.3">
      <c r="A3436" t="s">
        <v>13219</v>
      </c>
      <c r="B3436" t="s">
        <v>13220</v>
      </c>
      <c r="C3436" s="1" t="str">
        <f t="shared" si="561"/>
        <v>21:0699</v>
      </c>
      <c r="D3436" s="1" t="str">
        <f t="shared" si="568"/>
        <v>21:0211</v>
      </c>
      <c r="E3436" t="s">
        <v>13221</v>
      </c>
      <c r="F3436" t="s">
        <v>13222</v>
      </c>
      <c r="H3436">
        <v>49.318381000000002</v>
      </c>
      <c r="I3436">
        <v>-93.558172200000001</v>
      </c>
      <c r="J3436" s="1" t="str">
        <f t="shared" si="569"/>
        <v>Fluid (lake)</v>
      </c>
      <c r="K3436" s="1" t="str">
        <f t="shared" si="570"/>
        <v>Untreated Water</v>
      </c>
      <c r="L3436">
        <v>75</v>
      </c>
      <c r="M3436" t="s">
        <v>33</v>
      </c>
      <c r="N3436">
        <v>1396</v>
      </c>
      <c r="O3436">
        <v>40</v>
      </c>
      <c r="P3436">
        <v>5.9</v>
      </c>
      <c r="Q3436">
        <v>2.5000000000000001E-2</v>
      </c>
      <c r="R3436">
        <v>8</v>
      </c>
      <c r="S3436">
        <v>1.4</v>
      </c>
      <c r="T3436">
        <v>23</v>
      </c>
    </row>
    <row r="3437" spans="1:20" hidden="1" x14ac:dyDescent="0.3">
      <c r="A3437" t="s">
        <v>13223</v>
      </c>
      <c r="B3437" t="s">
        <v>13224</v>
      </c>
      <c r="C3437" s="1" t="str">
        <f t="shared" si="561"/>
        <v>21:0699</v>
      </c>
      <c r="D3437" s="1" t="str">
        <f t="shared" si="568"/>
        <v>21:0211</v>
      </c>
      <c r="E3437" t="s">
        <v>13225</v>
      </c>
      <c r="F3437" t="s">
        <v>13226</v>
      </c>
      <c r="H3437">
        <v>49.342913500000002</v>
      </c>
      <c r="I3437">
        <v>-93.602614000000003</v>
      </c>
      <c r="J3437" s="1" t="str">
        <f t="shared" si="569"/>
        <v>Fluid (lake)</v>
      </c>
      <c r="K3437" s="1" t="str">
        <f t="shared" si="570"/>
        <v>Untreated Water</v>
      </c>
      <c r="L3437">
        <v>75</v>
      </c>
      <c r="M3437" t="s">
        <v>38</v>
      </c>
      <c r="N3437">
        <v>1397</v>
      </c>
      <c r="O3437">
        <v>40</v>
      </c>
      <c r="P3437">
        <v>6.1</v>
      </c>
      <c r="Q3437">
        <v>2.5000000000000001E-2</v>
      </c>
      <c r="R3437">
        <v>14</v>
      </c>
      <c r="S3437">
        <v>2.2000000000000002</v>
      </c>
      <c r="T3437">
        <v>43</v>
      </c>
    </row>
    <row r="3438" spans="1:20" hidden="1" x14ac:dyDescent="0.3">
      <c r="A3438" t="s">
        <v>13227</v>
      </c>
      <c r="B3438" t="s">
        <v>13228</v>
      </c>
      <c r="C3438" s="1" t="str">
        <f t="shared" si="561"/>
        <v>21:0699</v>
      </c>
      <c r="D3438" s="1" t="str">
        <f t="shared" si="568"/>
        <v>21:0211</v>
      </c>
      <c r="E3438" t="s">
        <v>13229</v>
      </c>
      <c r="F3438" t="s">
        <v>13230</v>
      </c>
      <c r="H3438">
        <v>49.357341300000002</v>
      </c>
      <c r="I3438">
        <v>-93.5763642</v>
      </c>
      <c r="J3438" s="1" t="str">
        <f t="shared" si="569"/>
        <v>Fluid (lake)</v>
      </c>
      <c r="K3438" s="1" t="str">
        <f t="shared" si="570"/>
        <v>Untreated Water</v>
      </c>
      <c r="L3438">
        <v>75</v>
      </c>
      <c r="M3438" t="s">
        <v>43</v>
      </c>
      <c r="N3438">
        <v>1398</v>
      </c>
      <c r="O3438">
        <v>40</v>
      </c>
      <c r="P3438">
        <v>6.4</v>
      </c>
      <c r="Q3438">
        <v>2.5000000000000001E-2</v>
      </c>
      <c r="R3438">
        <v>16</v>
      </c>
      <c r="S3438">
        <v>3.4</v>
      </c>
      <c r="T3438">
        <v>63</v>
      </c>
    </row>
    <row r="3439" spans="1:20" hidden="1" x14ac:dyDescent="0.3">
      <c r="A3439" t="s">
        <v>13231</v>
      </c>
      <c r="B3439" t="s">
        <v>13232</v>
      </c>
      <c r="C3439" s="1" t="str">
        <f t="shared" si="561"/>
        <v>21:0699</v>
      </c>
      <c r="D3439" s="1" t="str">
        <f t="shared" si="568"/>
        <v>21:0211</v>
      </c>
      <c r="E3439" t="s">
        <v>13233</v>
      </c>
      <c r="F3439" t="s">
        <v>13234</v>
      </c>
      <c r="H3439">
        <v>49.344966499999998</v>
      </c>
      <c r="I3439">
        <v>-93.544431000000003</v>
      </c>
      <c r="J3439" s="1" t="str">
        <f t="shared" si="569"/>
        <v>Fluid (lake)</v>
      </c>
      <c r="K3439" s="1" t="str">
        <f t="shared" si="570"/>
        <v>Untreated Water</v>
      </c>
      <c r="L3439">
        <v>75</v>
      </c>
      <c r="M3439" t="s">
        <v>53</v>
      </c>
      <c r="N3439">
        <v>1399</v>
      </c>
      <c r="O3439">
        <v>40</v>
      </c>
      <c r="P3439">
        <v>6.4</v>
      </c>
      <c r="Q3439">
        <v>2.5000000000000001E-2</v>
      </c>
      <c r="R3439">
        <v>16</v>
      </c>
      <c r="S3439">
        <v>3.5</v>
      </c>
      <c r="T3439">
        <v>64</v>
      </c>
    </row>
    <row r="3440" spans="1:20" hidden="1" x14ac:dyDescent="0.3">
      <c r="A3440" t="s">
        <v>13235</v>
      </c>
      <c r="B3440" t="s">
        <v>13236</v>
      </c>
      <c r="C3440" s="1" t="str">
        <f t="shared" si="561"/>
        <v>21:0699</v>
      </c>
      <c r="D3440" s="1" t="str">
        <f t="shared" si="568"/>
        <v>21:0211</v>
      </c>
      <c r="E3440" t="s">
        <v>13237</v>
      </c>
      <c r="F3440" t="s">
        <v>13238</v>
      </c>
      <c r="H3440">
        <v>49.343968400000001</v>
      </c>
      <c r="I3440">
        <v>-93.5048812</v>
      </c>
      <c r="J3440" s="1" t="str">
        <f t="shared" si="569"/>
        <v>Fluid (lake)</v>
      </c>
      <c r="K3440" s="1" t="str">
        <f t="shared" si="570"/>
        <v>Untreated Water</v>
      </c>
      <c r="L3440">
        <v>75</v>
      </c>
      <c r="M3440" t="s">
        <v>58</v>
      </c>
      <c r="N3440">
        <v>1400</v>
      </c>
      <c r="O3440">
        <v>40</v>
      </c>
      <c r="P3440">
        <v>6.2</v>
      </c>
      <c r="Q3440">
        <v>2.5000000000000001E-2</v>
      </c>
      <c r="R3440">
        <v>13.5</v>
      </c>
      <c r="S3440">
        <v>1.7</v>
      </c>
      <c r="T3440">
        <v>45</v>
      </c>
    </row>
    <row r="3441" spans="1:20" hidden="1" x14ac:dyDescent="0.3">
      <c r="A3441" t="s">
        <v>13239</v>
      </c>
      <c r="B3441" t="s">
        <v>13240</v>
      </c>
      <c r="C3441" s="1" t="str">
        <f t="shared" si="561"/>
        <v>21:0699</v>
      </c>
      <c r="D3441" s="1" t="str">
        <f t="shared" si="568"/>
        <v>21:0211</v>
      </c>
      <c r="E3441" t="s">
        <v>13241</v>
      </c>
      <c r="F3441" t="s">
        <v>13242</v>
      </c>
      <c r="H3441">
        <v>49.344499599999999</v>
      </c>
      <c r="I3441">
        <v>-93.470688800000005</v>
      </c>
      <c r="J3441" s="1" t="str">
        <f t="shared" si="569"/>
        <v>Fluid (lake)</v>
      </c>
      <c r="K3441" s="1" t="str">
        <f t="shared" si="570"/>
        <v>Untreated Water</v>
      </c>
      <c r="L3441">
        <v>75</v>
      </c>
      <c r="M3441" t="s">
        <v>63</v>
      </c>
      <c r="N3441">
        <v>1401</v>
      </c>
      <c r="O3441">
        <v>40</v>
      </c>
      <c r="P3441">
        <v>6.2</v>
      </c>
      <c r="Q3441">
        <v>2.5000000000000001E-2</v>
      </c>
      <c r="R3441">
        <v>12.5</v>
      </c>
      <c r="S3441">
        <v>1.3</v>
      </c>
      <c r="T3441">
        <v>38</v>
      </c>
    </row>
    <row r="3442" spans="1:20" hidden="1" x14ac:dyDescent="0.3">
      <c r="A3442" t="s">
        <v>13243</v>
      </c>
      <c r="B3442" t="s">
        <v>13244</v>
      </c>
      <c r="C3442" s="1" t="str">
        <f t="shared" si="561"/>
        <v>21:0699</v>
      </c>
      <c r="D3442" s="1" t="str">
        <f t="shared" si="568"/>
        <v>21:0211</v>
      </c>
      <c r="E3442" t="s">
        <v>13245</v>
      </c>
      <c r="F3442" t="s">
        <v>13246</v>
      </c>
      <c r="H3442">
        <v>49.361978499999999</v>
      </c>
      <c r="I3442">
        <v>-93.452332100000007</v>
      </c>
      <c r="J3442" s="1" t="str">
        <f t="shared" si="569"/>
        <v>Fluid (lake)</v>
      </c>
      <c r="K3442" s="1" t="str">
        <f t="shared" si="570"/>
        <v>Untreated Water</v>
      </c>
      <c r="L3442">
        <v>75</v>
      </c>
      <c r="M3442" t="s">
        <v>68</v>
      </c>
      <c r="N3442">
        <v>1402</v>
      </c>
      <c r="O3442">
        <v>30</v>
      </c>
      <c r="P3442">
        <v>6.3</v>
      </c>
      <c r="Q3442">
        <v>2.5000000000000001E-2</v>
      </c>
      <c r="R3442">
        <v>18.5</v>
      </c>
      <c r="S3442">
        <v>1.1000000000000001</v>
      </c>
      <c r="T3442">
        <v>50</v>
      </c>
    </row>
    <row r="3443" spans="1:20" hidden="1" x14ac:dyDescent="0.3">
      <c r="A3443" t="s">
        <v>13247</v>
      </c>
      <c r="B3443" t="s">
        <v>13248</v>
      </c>
      <c r="C3443" s="1" t="str">
        <f t="shared" si="561"/>
        <v>21:0699</v>
      </c>
      <c r="D3443" s="1" t="str">
        <f t="shared" si="568"/>
        <v>21:0211</v>
      </c>
      <c r="E3443" t="s">
        <v>13249</v>
      </c>
      <c r="F3443" t="s">
        <v>13250</v>
      </c>
      <c r="H3443">
        <v>49.377678099999997</v>
      </c>
      <c r="I3443">
        <v>-93.400318499999997</v>
      </c>
      <c r="J3443" s="1" t="str">
        <f t="shared" si="569"/>
        <v>Fluid (lake)</v>
      </c>
      <c r="K3443" s="1" t="str">
        <f t="shared" si="570"/>
        <v>Untreated Water</v>
      </c>
      <c r="L3443">
        <v>75</v>
      </c>
      <c r="M3443" t="s">
        <v>73</v>
      </c>
      <c r="N3443">
        <v>1403</v>
      </c>
      <c r="O3443">
        <v>30</v>
      </c>
      <c r="P3443">
        <v>6.1</v>
      </c>
      <c r="Q3443">
        <v>2.5000000000000001E-2</v>
      </c>
      <c r="R3443">
        <v>11.5</v>
      </c>
      <c r="S3443">
        <v>0.9</v>
      </c>
      <c r="T3443">
        <v>31</v>
      </c>
    </row>
    <row r="3444" spans="1:20" hidden="1" x14ac:dyDescent="0.3">
      <c r="A3444" t="s">
        <v>13251</v>
      </c>
      <c r="B3444" t="s">
        <v>13252</v>
      </c>
      <c r="C3444" s="1" t="str">
        <f t="shared" si="561"/>
        <v>21:0699</v>
      </c>
      <c r="D3444" s="1" t="str">
        <f t="shared" si="568"/>
        <v>21:0211</v>
      </c>
      <c r="E3444" t="s">
        <v>13253</v>
      </c>
      <c r="F3444" t="s">
        <v>13254</v>
      </c>
      <c r="H3444">
        <v>49.369769699999999</v>
      </c>
      <c r="I3444">
        <v>-93.359923499999994</v>
      </c>
      <c r="J3444" s="1" t="str">
        <f t="shared" si="569"/>
        <v>Fluid (lake)</v>
      </c>
      <c r="K3444" s="1" t="str">
        <f t="shared" si="570"/>
        <v>Untreated Water</v>
      </c>
      <c r="L3444">
        <v>75</v>
      </c>
      <c r="M3444" t="s">
        <v>78</v>
      </c>
      <c r="N3444">
        <v>1404</v>
      </c>
      <c r="O3444">
        <v>30</v>
      </c>
      <c r="P3444">
        <v>5.8</v>
      </c>
      <c r="Q3444">
        <v>2.5000000000000001E-2</v>
      </c>
      <c r="R3444">
        <v>6.3</v>
      </c>
      <c r="S3444">
        <v>0.8</v>
      </c>
      <c r="T3444">
        <v>15</v>
      </c>
    </row>
    <row r="3445" spans="1:20" hidden="1" x14ac:dyDescent="0.3">
      <c r="A3445" t="s">
        <v>13255</v>
      </c>
      <c r="B3445" t="s">
        <v>13256</v>
      </c>
      <c r="C3445" s="1" t="str">
        <f t="shared" si="561"/>
        <v>21:0699</v>
      </c>
      <c r="D3445" s="1" t="str">
        <f t="shared" si="568"/>
        <v>21:0211</v>
      </c>
      <c r="E3445" t="s">
        <v>13257</v>
      </c>
      <c r="F3445" t="s">
        <v>13258</v>
      </c>
      <c r="H3445">
        <v>49.365499200000002</v>
      </c>
      <c r="I3445">
        <v>-93.306384100000002</v>
      </c>
      <c r="J3445" s="1" t="str">
        <f t="shared" si="569"/>
        <v>Fluid (lake)</v>
      </c>
      <c r="K3445" s="1" t="str">
        <f t="shared" si="570"/>
        <v>Untreated Water</v>
      </c>
      <c r="L3445">
        <v>75</v>
      </c>
      <c r="M3445" t="s">
        <v>83</v>
      </c>
      <c r="N3445">
        <v>1405</v>
      </c>
      <c r="O3445">
        <v>50</v>
      </c>
      <c r="P3445">
        <v>5.7</v>
      </c>
      <c r="Q3445">
        <v>2.5000000000000001E-2</v>
      </c>
      <c r="R3445">
        <v>4.3</v>
      </c>
      <c r="S3445">
        <v>1.1000000000000001</v>
      </c>
      <c r="T3445">
        <v>10</v>
      </c>
    </row>
    <row r="3446" spans="1:20" hidden="1" x14ac:dyDescent="0.3">
      <c r="A3446" t="s">
        <v>13259</v>
      </c>
      <c r="B3446" t="s">
        <v>13260</v>
      </c>
      <c r="C3446" s="1" t="str">
        <f t="shared" si="561"/>
        <v>21:0699</v>
      </c>
      <c r="D3446" s="1" t="str">
        <f t="shared" si="568"/>
        <v>21:0211</v>
      </c>
      <c r="E3446" t="s">
        <v>13261</v>
      </c>
      <c r="F3446" t="s">
        <v>13262</v>
      </c>
      <c r="H3446">
        <v>49.340255200000001</v>
      </c>
      <c r="I3446">
        <v>-93.2975548</v>
      </c>
      <c r="J3446" s="1" t="str">
        <f t="shared" si="569"/>
        <v>Fluid (lake)</v>
      </c>
      <c r="K3446" s="1" t="str">
        <f t="shared" si="570"/>
        <v>Untreated Water</v>
      </c>
      <c r="L3446">
        <v>75</v>
      </c>
      <c r="M3446" t="s">
        <v>24</v>
      </c>
      <c r="N3446">
        <v>1406</v>
      </c>
      <c r="O3446">
        <v>50</v>
      </c>
      <c r="P3446">
        <v>5.6</v>
      </c>
      <c r="Q3446">
        <v>2.5000000000000001E-2</v>
      </c>
      <c r="R3446">
        <v>3.5</v>
      </c>
      <c r="S3446">
        <v>1.2</v>
      </c>
      <c r="T3446">
        <v>6</v>
      </c>
    </row>
    <row r="3447" spans="1:20" hidden="1" x14ac:dyDescent="0.3">
      <c r="A3447" t="s">
        <v>13263</v>
      </c>
      <c r="B3447" t="s">
        <v>13264</v>
      </c>
      <c r="C3447" s="1" t="str">
        <f t="shared" si="561"/>
        <v>21:0699</v>
      </c>
      <c r="D3447" s="1" t="str">
        <f t="shared" si="568"/>
        <v>21:0211</v>
      </c>
      <c r="E3447" t="s">
        <v>13261</v>
      </c>
      <c r="F3447" t="s">
        <v>13265</v>
      </c>
      <c r="H3447">
        <v>49.340255200000001</v>
      </c>
      <c r="I3447">
        <v>-93.2975548</v>
      </c>
      <c r="J3447" s="1" t="str">
        <f t="shared" si="569"/>
        <v>Fluid (lake)</v>
      </c>
      <c r="K3447" s="1" t="str">
        <f t="shared" si="570"/>
        <v>Untreated Water</v>
      </c>
      <c r="L3447">
        <v>75</v>
      </c>
      <c r="M3447" t="s">
        <v>28</v>
      </c>
      <c r="N3447">
        <v>1407</v>
      </c>
      <c r="O3447">
        <v>40</v>
      </c>
      <c r="P3447">
        <v>5.6</v>
      </c>
      <c r="Q3447">
        <v>2.5000000000000001E-2</v>
      </c>
      <c r="R3447">
        <v>3.5</v>
      </c>
      <c r="S3447">
        <v>1.2</v>
      </c>
      <c r="T3447">
        <v>6</v>
      </c>
    </row>
    <row r="3448" spans="1:20" hidden="1" x14ac:dyDescent="0.3">
      <c r="A3448" t="s">
        <v>13266</v>
      </c>
      <c r="B3448" t="s">
        <v>13267</v>
      </c>
      <c r="C3448" s="1" t="str">
        <f t="shared" si="561"/>
        <v>21:0699</v>
      </c>
      <c r="D3448" s="1" t="str">
        <f t="shared" si="568"/>
        <v>21:0211</v>
      </c>
      <c r="E3448" t="s">
        <v>13268</v>
      </c>
      <c r="F3448" t="s">
        <v>13269</v>
      </c>
      <c r="H3448">
        <v>49.333399399999998</v>
      </c>
      <c r="I3448">
        <v>-93.257391400000003</v>
      </c>
      <c r="J3448" s="1" t="str">
        <f t="shared" si="569"/>
        <v>Fluid (lake)</v>
      </c>
      <c r="K3448" s="1" t="str">
        <f t="shared" si="570"/>
        <v>Untreated Water</v>
      </c>
      <c r="L3448">
        <v>75</v>
      </c>
      <c r="M3448" t="s">
        <v>88</v>
      </c>
      <c r="N3448">
        <v>1408</v>
      </c>
      <c r="O3448">
        <v>50</v>
      </c>
      <c r="P3448">
        <v>5.5</v>
      </c>
      <c r="Q3448">
        <v>2.5000000000000001E-2</v>
      </c>
      <c r="R3448">
        <v>3.2</v>
      </c>
      <c r="S3448">
        <v>0.8</v>
      </c>
      <c r="T3448">
        <v>5</v>
      </c>
    </row>
    <row r="3449" spans="1:20" hidden="1" x14ac:dyDescent="0.3">
      <c r="A3449" t="s">
        <v>13270</v>
      </c>
      <c r="B3449" t="s">
        <v>13271</v>
      </c>
      <c r="C3449" s="1" t="str">
        <f t="shared" ref="C3449:C3512" si="571">HYPERLINK("https://geochem.nrcan.gc.ca/cdogs/content/bdl/bdl210699_e.htm", "21:0699")</f>
        <v>21:0699</v>
      </c>
      <c r="D3449" s="1" t="str">
        <f t="shared" si="568"/>
        <v>21:0211</v>
      </c>
      <c r="E3449" t="s">
        <v>13272</v>
      </c>
      <c r="F3449" t="s">
        <v>13273</v>
      </c>
      <c r="H3449">
        <v>49.355953200000002</v>
      </c>
      <c r="I3449">
        <v>-93.251904499999995</v>
      </c>
      <c r="J3449" s="1" t="str">
        <f t="shared" si="569"/>
        <v>Fluid (lake)</v>
      </c>
      <c r="K3449" s="1" t="str">
        <f t="shared" si="570"/>
        <v>Untreated Water</v>
      </c>
      <c r="L3449">
        <v>75</v>
      </c>
      <c r="M3449" t="s">
        <v>93</v>
      </c>
      <c r="N3449">
        <v>1409</v>
      </c>
      <c r="O3449">
        <v>40</v>
      </c>
      <c r="P3449">
        <v>5.5</v>
      </c>
      <c r="Q3449">
        <v>2.5000000000000001E-2</v>
      </c>
      <c r="R3449">
        <v>3.5</v>
      </c>
      <c r="S3449">
        <v>0.8</v>
      </c>
      <c r="T3449">
        <v>9</v>
      </c>
    </row>
    <row r="3450" spans="1:20" hidden="1" x14ac:dyDescent="0.3">
      <c r="A3450" t="s">
        <v>13274</v>
      </c>
      <c r="B3450" t="s">
        <v>13275</v>
      </c>
      <c r="C3450" s="1" t="str">
        <f t="shared" si="571"/>
        <v>21:0699</v>
      </c>
      <c r="D3450" s="1" t="str">
        <f t="shared" si="568"/>
        <v>21:0211</v>
      </c>
      <c r="E3450" t="s">
        <v>13276</v>
      </c>
      <c r="F3450" t="s">
        <v>13277</v>
      </c>
      <c r="H3450">
        <v>49.375529200000003</v>
      </c>
      <c r="I3450">
        <v>-93.254663199999996</v>
      </c>
      <c r="J3450" s="1" t="str">
        <f t="shared" si="569"/>
        <v>Fluid (lake)</v>
      </c>
      <c r="K3450" s="1" t="str">
        <f t="shared" si="570"/>
        <v>Untreated Water</v>
      </c>
      <c r="L3450">
        <v>75</v>
      </c>
      <c r="M3450" t="s">
        <v>98</v>
      </c>
      <c r="N3450">
        <v>1410</v>
      </c>
      <c r="O3450">
        <v>40</v>
      </c>
      <c r="P3450">
        <v>5.6</v>
      </c>
      <c r="Q3450">
        <v>2.5000000000000001E-2</v>
      </c>
      <c r="R3450">
        <v>3.7</v>
      </c>
      <c r="S3450">
        <v>1.1000000000000001</v>
      </c>
      <c r="T3450">
        <v>8</v>
      </c>
    </row>
    <row r="3451" spans="1:20" hidden="1" x14ac:dyDescent="0.3">
      <c r="A3451" t="s">
        <v>13278</v>
      </c>
      <c r="B3451" t="s">
        <v>13279</v>
      </c>
      <c r="C3451" s="1" t="str">
        <f t="shared" si="571"/>
        <v>21:0699</v>
      </c>
      <c r="D3451" s="1" t="str">
        <f t="shared" si="568"/>
        <v>21:0211</v>
      </c>
      <c r="E3451" t="s">
        <v>13280</v>
      </c>
      <c r="F3451" t="s">
        <v>13281</v>
      </c>
      <c r="H3451">
        <v>49.387855500000001</v>
      </c>
      <c r="I3451">
        <v>-93.231935899999996</v>
      </c>
      <c r="J3451" s="1" t="str">
        <f t="shared" si="569"/>
        <v>Fluid (lake)</v>
      </c>
      <c r="K3451" s="1" t="str">
        <f t="shared" si="570"/>
        <v>Untreated Water</v>
      </c>
      <c r="L3451">
        <v>75</v>
      </c>
      <c r="M3451" t="s">
        <v>103</v>
      </c>
      <c r="N3451">
        <v>1411</v>
      </c>
      <c r="O3451">
        <v>50</v>
      </c>
      <c r="P3451">
        <v>5.5</v>
      </c>
      <c r="Q3451">
        <v>2.5000000000000001E-2</v>
      </c>
      <c r="R3451">
        <v>3.3</v>
      </c>
      <c r="S3451">
        <v>0.8</v>
      </c>
      <c r="T3451">
        <v>7</v>
      </c>
    </row>
    <row r="3452" spans="1:20" hidden="1" x14ac:dyDescent="0.3">
      <c r="A3452" t="s">
        <v>13282</v>
      </c>
      <c r="B3452" t="s">
        <v>13283</v>
      </c>
      <c r="C3452" s="1" t="str">
        <f t="shared" si="571"/>
        <v>21:0699</v>
      </c>
      <c r="D3452" s="1" t="str">
        <f t="shared" si="568"/>
        <v>21:0211</v>
      </c>
      <c r="E3452" t="s">
        <v>13284</v>
      </c>
      <c r="F3452" t="s">
        <v>13285</v>
      </c>
      <c r="H3452">
        <v>49.381985399999998</v>
      </c>
      <c r="I3452">
        <v>-93.196141499999996</v>
      </c>
      <c r="J3452" s="1" t="str">
        <f t="shared" si="569"/>
        <v>Fluid (lake)</v>
      </c>
      <c r="K3452" s="1" t="str">
        <f t="shared" si="570"/>
        <v>Untreated Water</v>
      </c>
      <c r="L3452">
        <v>75</v>
      </c>
      <c r="M3452" t="s">
        <v>108</v>
      </c>
      <c r="N3452">
        <v>1412</v>
      </c>
      <c r="O3452">
        <v>50</v>
      </c>
      <c r="P3452">
        <v>5.4</v>
      </c>
      <c r="Q3452">
        <v>2.5000000000000001E-2</v>
      </c>
      <c r="R3452">
        <v>2.8</v>
      </c>
      <c r="S3452">
        <v>0.7</v>
      </c>
      <c r="T3452">
        <v>3</v>
      </c>
    </row>
    <row r="3453" spans="1:20" hidden="1" x14ac:dyDescent="0.3">
      <c r="A3453" t="s">
        <v>13286</v>
      </c>
      <c r="B3453" t="s">
        <v>13287</v>
      </c>
      <c r="C3453" s="1" t="str">
        <f t="shared" si="571"/>
        <v>21:0699</v>
      </c>
      <c r="D3453" s="1" t="str">
        <f t="shared" si="568"/>
        <v>21:0211</v>
      </c>
      <c r="E3453" t="s">
        <v>13288</v>
      </c>
      <c r="F3453" t="s">
        <v>13289</v>
      </c>
      <c r="H3453">
        <v>49.348646000000002</v>
      </c>
      <c r="I3453">
        <v>-93.208579599999993</v>
      </c>
      <c r="J3453" s="1" t="str">
        <f t="shared" si="569"/>
        <v>Fluid (lake)</v>
      </c>
      <c r="K3453" s="1" t="str">
        <f t="shared" si="570"/>
        <v>Untreated Water</v>
      </c>
      <c r="L3453">
        <v>75</v>
      </c>
      <c r="M3453" t="s">
        <v>113</v>
      </c>
      <c r="N3453">
        <v>1413</v>
      </c>
      <c r="O3453">
        <v>50</v>
      </c>
      <c r="P3453">
        <v>5.5</v>
      </c>
      <c r="Q3453">
        <v>2.5000000000000001E-2</v>
      </c>
      <c r="R3453">
        <v>3.2</v>
      </c>
      <c r="S3453">
        <v>0.8</v>
      </c>
      <c r="T3453">
        <v>5</v>
      </c>
    </row>
    <row r="3454" spans="1:20" hidden="1" x14ac:dyDescent="0.3">
      <c r="A3454" t="s">
        <v>13290</v>
      </c>
      <c r="B3454" t="s">
        <v>13291</v>
      </c>
      <c r="C3454" s="1" t="str">
        <f t="shared" si="571"/>
        <v>21:0699</v>
      </c>
      <c r="D3454" s="1" t="str">
        <f>HYPERLINK("https://geochem.nrcan.gc.ca/cdogs/content/svy/svy_e.htm", "")</f>
        <v/>
      </c>
      <c r="G3454" s="1" t="str">
        <f>HYPERLINK("https://geochem.nrcan.gc.ca/cdogs/content/cr_/cr_00081_e.htm", "81")</f>
        <v>81</v>
      </c>
      <c r="J3454" t="s">
        <v>46</v>
      </c>
      <c r="K3454" t="s">
        <v>47</v>
      </c>
      <c r="L3454">
        <v>75</v>
      </c>
      <c r="M3454" t="s">
        <v>48</v>
      </c>
      <c r="N3454">
        <v>1414</v>
      </c>
      <c r="O3454">
        <v>50</v>
      </c>
      <c r="P3454">
        <v>7.5</v>
      </c>
      <c r="Q3454">
        <v>0.19</v>
      </c>
      <c r="R3454">
        <v>45</v>
      </c>
      <c r="S3454">
        <v>3.6</v>
      </c>
      <c r="T3454">
        <v>133</v>
      </c>
    </row>
    <row r="3455" spans="1:20" hidden="1" x14ac:dyDescent="0.3">
      <c r="A3455" t="s">
        <v>13292</v>
      </c>
      <c r="B3455" t="s">
        <v>13293</v>
      </c>
      <c r="C3455" s="1" t="str">
        <f t="shared" si="571"/>
        <v>21:0699</v>
      </c>
      <c r="D3455" s="1" t="str">
        <f t="shared" ref="D3455:D3469" si="572">HYPERLINK("https://geochem.nrcan.gc.ca/cdogs/content/svy/svy210211_e.htm", "21:0211")</f>
        <v>21:0211</v>
      </c>
      <c r="E3455" t="s">
        <v>13294</v>
      </c>
      <c r="F3455" t="s">
        <v>13295</v>
      </c>
      <c r="H3455">
        <v>49.369021500000002</v>
      </c>
      <c r="I3455">
        <v>-93.149836800000003</v>
      </c>
      <c r="J3455" s="1" t="str">
        <f t="shared" ref="J3455:J3469" si="573">HYPERLINK("https://geochem.nrcan.gc.ca/cdogs/content/kwd/kwd020016_e.htm", "Fluid (lake)")</f>
        <v>Fluid (lake)</v>
      </c>
      <c r="K3455" s="1" t="str">
        <f t="shared" ref="K3455:K3469" si="574">HYPERLINK("https://geochem.nrcan.gc.ca/cdogs/content/kwd/kwd080007_e.htm", "Untreated Water")</f>
        <v>Untreated Water</v>
      </c>
      <c r="L3455">
        <v>76</v>
      </c>
      <c r="M3455" t="s">
        <v>33</v>
      </c>
      <c r="N3455">
        <v>1415</v>
      </c>
      <c r="O3455">
        <v>60</v>
      </c>
      <c r="P3455">
        <v>5.6</v>
      </c>
      <c r="Q3455">
        <v>2.5000000000000001E-2</v>
      </c>
      <c r="R3455">
        <v>2.8</v>
      </c>
      <c r="S3455">
        <v>0.7</v>
      </c>
      <c r="T3455">
        <v>4</v>
      </c>
    </row>
    <row r="3456" spans="1:20" hidden="1" x14ac:dyDescent="0.3">
      <c r="A3456" t="s">
        <v>13296</v>
      </c>
      <c r="B3456" t="s">
        <v>13297</v>
      </c>
      <c r="C3456" s="1" t="str">
        <f t="shared" si="571"/>
        <v>21:0699</v>
      </c>
      <c r="D3456" s="1" t="str">
        <f t="shared" si="572"/>
        <v>21:0211</v>
      </c>
      <c r="E3456" t="s">
        <v>13298</v>
      </c>
      <c r="F3456" t="s">
        <v>13299</v>
      </c>
      <c r="H3456">
        <v>49.3611851</v>
      </c>
      <c r="I3456">
        <v>-93.112023199999996</v>
      </c>
      <c r="J3456" s="1" t="str">
        <f t="shared" si="573"/>
        <v>Fluid (lake)</v>
      </c>
      <c r="K3456" s="1" t="str">
        <f t="shared" si="574"/>
        <v>Untreated Water</v>
      </c>
      <c r="L3456">
        <v>76</v>
      </c>
      <c r="M3456" t="s">
        <v>24</v>
      </c>
      <c r="N3456">
        <v>1416</v>
      </c>
      <c r="O3456">
        <v>50</v>
      </c>
      <c r="P3456">
        <v>5.4</v>
      </c>
      <c r="Q3456">
        <v>2.5000000000000001E-2</v>
      </c>
      <c r="R3456">
        <v>2.7</v>
      </c>
      <c r="S3456">
        <v>0.7</v>
      </c>
      <c r="T3456">
        <v>3</v>
      </c>
    </row>
    <row r="3457" spans="1:20" hidden="1" x14ac:dyDescent="0.3">
      <c r="A3457" t="s">
        <v>13300</v>
      </c>
      <c r="B3457" t="s">
        <v>13301</v>
      </c>
      <c r="C3457" s="1" t="str">
        <f t="shared" si="571"/>
        <v>21:0699</v>
      </c>
      <c r="D3457" s="1" t="str">
        <f t="shared" si="572"/>
        <v>21:0211</v>
      </c>
      <c r="E3457" t="s">
        <v>13298</v>
      </c>
      <c r="F3457" t="s">
        <v>13302</v>
      </c>
      <c r="H3457">
        <v>49.3611851</v>
      </c>
      <c r="I3457">
        <v>-93.112023199999996</v>
      </c>
      <c r="J3457" s="1" t="str">
        <f t="shared" si="573"/>
        <v>Fluid (lake)</v>
      </c>
      <c r="K3457" s="1" t="str">
        <f t="shared" si="574"/>
        <v>Untreated Water</v>
      </c>
      <c r="L3457">
        <v>76</v>
      </c>
      <c r="M3457" t="s">
        <v>28</v>
      </c>
      <c r="N3457">
        <v>1417</v>
      </c>
      <c r="O3457">
        <v>60</v>
      </c>
      <c r="P3457">
        <v>5.3</v>
      </c>
      <c r="Q3457">
        <v>2.5000000000000001E-2</v>
      </c>
      <c r="R3457">
        <v>2.8</v>
      </c>
      <c r="S3457">
        <v>0.6</v>
      </c>
      <c r="T3457">
        <v>3</v>
      </c>
    </row>
    <row r="3458" spans="1:20" hidden="1" x14ac:dyDescent="0.3">
      <c r="A3458" t="s">
        <v>13303</v>
      </c>
      <c r="B3458" t="s">
        <v>13304</v>
      </c>
      <c r="C3458" s="1" t="str">
        <f t="shared" si="571"/>
        <v>21:0699</v>
      </c>
      <c r="D3458" s="1" t="str">
        <f t="shared" si="572"/>
        <v>21:0211</v>
      </c>
      <c r="E3458" t="s">
        <v>13305</v>
      </c>
      <c r="F3458" t="s">
        <v>13306</v>
      </c>
      <c r="H3458">
        <v>49.349159100000001</v>
      </c>
      <c r="I3458">
        <v>-93.065072999999998</v>
      </c>
      <c r="J3458" s="1" t="str">
        <f t="shared" si="573"/>
        <v>Fluid (lake)</v>
      </c>
      <c r="K3458" s="1" t="str">
        <f t="shared" si="574"/>
        <v>Untreated Water</v>
      </c>
      <c r="L3458">
        <v>76</v>
      </c>
      <c r="M3458" t="s">
        <v>38</v>
      </c>
      <c r="N3458">
        <v>1418</v>
      </c>
      <c r="O3458">
        <v>70</v>
      </c>
      <c r="P3458">
        <v>5.5</v>
      </c>
      <c r="Q3458">
        <v>2.5000000000000001E-2</v>
      </c>
      <c r="R3458">
        <v>3.3</v>
      </c>
      <c r="S3458">
        <v>0.8</v>
      </c>
      <c r="T3458">
        <v>6</v>
      </c>
    </row>
    <row r="3459" spans="1:20" hidden="1" x14ac:dyDescent="0.3">
      <c r="A3459" t="s">
        <v>13307</v>
      </c>
      <c r="B3459" t="s">
        <v>13308</v>
      </c>
      <c r="C3459" s="1" t="str">
        <f t="shared" si="571"/>
        <v>21:0699</v>
      </c>
      <c r="D3459" s="1" t="str">
        <f t="shared" si="572"/>
        <v>21:0211</v>
      </c>
      <c r="E3459" t="s">
        <v>13309</v>
      </c>
      <c r="F3459" t="s">
        <v>13310</v>
      </c>
      <c r="H3459">
        <v>49.366842699999999</v>
      </c>
      <c r="I3459">
        <v>-93.015773800000005</v>
      </c>
      <c r="J3459" s="1" t="str">
        <f t="shared" si="573"/>
        <v>Fluid (lake)</v>
      </c>
      <c r="K3459" s="1" t="str">
        <f t="shared" si="574"/>
        <v>Untreated Water</v>
      </c>
      <c r="L3459">
        <v>76</v>
      </c>
      <c r="M3459" t="s">
        <v>43</v>
      </c>
      <c r="N3459">
        <v>1419</v>
      </c>
      <c r="O3459">
        <v>70</v>
      </c>
      <c r="P3459">
        <v>5.4</v>
      </c>
      <c r="Q3459">
        <v>2.5000000000000001E-2</v>
      </c>
      <c r="R3459">
        <v>3.3</v>
      </c>
      <c r="S3459">
        <v>0.8</v>
      </c>
      <c r="T3459">
        <v>6</v>
      </c>
    </row>
    <row r="3460" spans="1:20" hidden="1" x14ac:dyDescent="0.3">
      <c r="A3460" t="s">
        <v>13311</v>
      </c>
      <c r="B3460" t="s">
        <v>13312</v>
      </c>
      <c r="C3460" s="1" t="str">
        <f t="shared" si="571"/>
        <v>21:0699</v>
      </c>
      <c r="D3460" s="1" t="str">
        <f t="shared" si="572"/>
        <v>21:0211</v>
      </c>
      <c r="E3460" t="s">
        <v>13313</v>
      </c>
      <c r="F3460" t="s">
        <v>13314</v>
      </c>
      <c r="H3460">
        <v>49.359380799999997</v>
      </c>
      <c r="I3460">
        <v>-92.962421500000005</v>
      </c>
      <c r="J3460" s="1" t="str">
        <f t="shared" si="573"/>
        <v>Fluid (lake)</v>
      </c>
      <c r="K3460" s="1" t="str">
        <f t="shared" si="574"/>
        <v>Untreated Water</v>
      </c>
      <c r="L3460">
        <v>76</v>
      </c>
      <c r="M3460" t="s">
        <v>53</v>
      </c>
      <c r="N3460">
        <v>1420</v>
      </c>
      <c r="O3460">
        <v>60</v>
      </c>
      <c r="P3460">
        <v>5.6</v>
      </c>
      <c r="Q3460">
        <v>2.5000000000000001E-2</v>
      </c>
      <c r="R3460">
        <v>4.3</v>
      </c>
      <c r="S3460">
        <v>1.2</v>
      </c>
      <c r="T3460">
        <v>9</v>
      </c>
    </row>
    <row r="3461" spans="1:20" hidden="1" x14ac:dyDescent="0.3">
      <c r="A3461" t="s">
        <v>13315</v>
      </c>
      <c r="B3461" t="s">
        <v>13316</v>
      </c>
      <c r="C3461" s="1" t="str">
        <f t="shared" si="571"/>
        <v>21:0699</v>
      </c>
      <c r="D3461" s="1" t="str">
        <f t="shared" si="572"/>
        <v>21:0211</v>
      </c>
      <c r="E3461" t="s">
        <v>13317</v>
      </c>
      <c r="F3461" t="s">
        <v>13318</v>
      </c>
      <c r="H3461">
        <v>49.364367600000001</v>
      </c>
      <c r="I3461">
        <v>-92.917408499999993</v>
      </c>
      <c r="J3461" s="1" t="str">
        <f t="shared" si="573"/>
        <v>Fluid (lake)</v>
      </c>
      <c r="K3461" s="1" t="str">
        <f t="shared" si="574"/>
        <v>Untreated Water</v>
      </c>
      <c r="L3461">
        <v>76</v>
      </c>
      <c r="M3461" t="s">
        <v>58</v>
      </c>
      <c r="N3461">
        <v>1421</v>
      </c>
      <c r="O3461">
        <v>40</v>
      </c>
      <c r="P3461">
        <v>5.6</v>
      </c>
      <c r="Q3461">
        <v>2.5000000000000001E-2</v>
      </c>
      <c r="R3461">
        <v>4.3</v>
      </c>
      <c r="S3461">
        <v>1</v>
      </c>
      <c r="T3461">
        <v>10</v>
      </c>
    </row>
    <row r="3462" spans="1:20" hidden="1" x14ac:dyDescent="0.3">
      <c r="A3462" t="s">
        <v>13319</v>
      </c>
      <c r="B3462" t="s">
        <v>13320</v>
      </c>
      <c r="C3462" s="1" t="str">
        <f t="shared" si="571"/>
        <v>21:0699</v>
      </c>
      <c r="D3462" s="1" t="str">
        <f t="shared" si="572"/>
        <v>21:0211</v>
      </c>
      <c r="E3462" t="s">
        <v>13321</v>
      </c>
      <c r="F3462" t="s">
        <v>13322</v>
      </c>
      <c r="H3462">
        <v>49.340710799999997</v>
      </c>
      <c r="I3462">
        <v>-92.917723499999994</v>
      </c>
      <c r="J3462" s="1" t="str">
        <f t="shared" si="573"/>
        <v>Fluid (lake)</v>
      </c>
      <c r="K3462" s="1" t="str">
        <f t="shared" si="574"/>
        <v>Untreated Water</v>
      </c>
      <c r="L3462">
        <v>76</v>
      </c>
      <c r="M3462" t="s">
        <v>63</v>
      </c>
      <c r="N3462">
        <v>1422</v>
      </c>
      <c r="O3462">
        <v>110</v>
      </c>
      <c r="P3462">
        <v>6.1</v>
      </c>
      <c r="Q3462">
        <v>2.5000000000000001E-2</v>
      </c>
      <c r="R3462">
        <v>11</v>
      </c>
      <c r="S3462">
        <v>2.1</v>
      </c>
      <c r="T3462">
        <v>28</v>
      </c>
    </row>
    <row r="3463" spans="1:20" hidden="1" x14ac:dyDescent="0.3">
      <c r="A3463" t="s">
        <v>13323</v>
      </c>
      <c r="B3463" t="s">
        <v>13324</v>
      </c>
      <c r="C3463" s="1" t="str">
        <f t="shared" si="571"/>
        <v>21:0699</v>
      </c>
      <c r="D3463" s="1" t="str">
        <f t="shared" si="572"/>
        <v>21:0211</v>
      </c>
      <c r="E3463" t="s">
        <v>13325</v>
      </c>
      <c r="F3463" t="s">
        <v>13326</v>
      </c>
      <c r="H3463">
        <v>49.344929</v>
      </c>
      <c r="I3463">
        <v>-92.876745099999994</v>
      </c>
      <c r="J3463" s="1" t="str">
        <f t="shared" si="573"/>
        <v>Fluid (lake)</v>
      </c>
      <c r="K3463" s="1" t="str">
        <f t="shared" si="574"/>
        <v>Untreated Water</v>
      </c>
      <c r="L3463">
        <v>76</v>
      </c>
      <c r="M3463" t="s">
        <v>68</v>
      </c>
      <c r="N3463">
        <v>1423</v>
      </c>
      <c r="O3463">
        <v>40</v>
      </c>
      <c r="P3463">
        <v>6.1</v>
      </c>
      <c r="Q3463">
        <v>2.5000000000000001E-2</v>
      </c>
      <c r="R3463">
        <v>13.5</v>
      </c>
      <c r="S3463">
        <v>0.8</v>
      </c>
      <c r="T3463">
        <v>38</v>
      </c>
    </row>
    <row r="3464" spans="1:20" hidden="1" x14ac:dyDescent="0.3">
      <c r="A3464" t="s">
        <v>13327</v>
      </c>
      <c r="B3464" t="s">
        <v>13328</v>
      </c>
      <c r="C3464" s="1" t="str">
        <f t="shared" si="571"/>
        <v>21:0699</v>
      </c>
      <c r="D3464" s="1" t="str">
        <f t="shared" si="572"/>
        <v>21:0211</v>
      </c>
      <c r="E3464" t="s">
        <v>13329</v>
      </c>
      <c r="F3464" t="s">
        <v>13330</v>
      </c>
      <c r="H3464">
        <v>49.3556381</v>
      </c>
      <c r="I3464">
        <v>-92.837128699999994</v>
      </c>
      <c r="J3464" s="1" t="str">
        <f t="shared" si="573"/>
        <v>Fluid (lake)</v>
      </c>
      <c r="K3464" s="1" t="str">
        <f t="shared" si="574"/>
        <v>Untreated Water</v>
      </c>
      <c r="L3464">
        <v>76</v>
      </c>
      <c r="M3464" t="s">
        <v>73</v>
      </c>
      <c r="N3464">
        <v>1424</v>
      </c>
      <c r="O3464">
        <v>30</v>
      </c>
      <c r="P3464">
        <v>6.1</v>
      </c>
      <c r="Q3464">
        <v>2.5000000000000001E-2</v>
      </c>
      <c r="R3464">
        <v>12.5</v>
      </c>
      <c r="S3464">
        <v>1.1000000000000001</v>
      </c>
      <c r="T3464">
        <v>37</v>
      </c>
    </row>
    <row r="3465" spans="1:20" hidden="1" x14ac:dyDescent="0.3">
      <c r="A3465" t="s">
        <v>13331</v>
      </c>
      <c r="B3465" t="s">
        <v>13332</v>
      </c>
      <c r="C3465" s="1" t="str">
        <f t="shared" si="571"/>
        <v>21:0699</v>
      </c>
      <c r="D3465" s="1" t="str">
        <f t="shared" si="572"/>
        <v>21:0211</v>
      </c>
      <c r="E3465" t="s">
        <v>13333</v>
      </c>
      <c r="F3465" t="s">
        <v>13334</v>
      </c>
      <c r="H3465">
        <v>49.359425899999998</v>
      </c>
      <c r="I3465">
        <v>-92.797881700000005</v>
      </c>
      <c r="J3465" s="1" t="str">
        <f t="shared" si="573"/>
        <v>Fluid (lake)</v>
      </c>
      <c r="K3465" s="1" t="str">
        <f t="shared" si="574"/>
        <v>Untreated Water</v>
      </c>
      <c r="L3465">
        <v>76</v>
      </c>
      <c r="M3465" t="s">
        <v>78</v>
      </c>
      <c r="N3465">
        <v>1425</v>
      </c>
      <c r="O3465">
        <v>40</v>
      </c>
      <c r="P3465">
        <v>6.1</v>
      </c>
      <c r="Q3465">
        <v>2.5000000000000001E-2</v>
      </c>
      <c r="R3465">
        <v>12</v>
      </c>
      <c r="S3465">
        <v>1.6</v>
      </c>
      <c r="T3465">
        <v>39</v>
      </c>
    </row>
    <row r="3466" spans="1:20" hidden="1" x14ac:dyDescent="0.3">
      <c r="A3466" t="s">
        <v>13335</v>
      </c>
      <c r="B3466" t="s">
        <v>13336</v>
      </c>
      <c r="C3466" s="1" t="str">
        <f t="shared" si="571"/>
        <v>21:0699</v>
      </c>
      <c r="D3466" s="1" t="str">
        <f t="shared" si="572"/>
        <v>21:0211</v>
      </c>
      <c r="E3466" t="s">
        <v>13337</v>
      </c>
      <c r="F3466" t="s">
        <v>13338</v>
      </c>
      <c r="H3466">
        <v>49.358022400000003</v>
      </c>
      <c r="I3466">
        <v>-92.747485800000007</v>
      </c>
      <c r="J3466" s="1" t="str">
        <f t="shared" si="573"/>
        <v>Fluid (lake)</v>
      </c>
      <c r="K3466" s="1" t="str">
        <f t="shared" si="574"/>
        <v>Untreated Water</v>
      </c>
      <c r="L3466">
        <v>76</v>
      </c>
      <c r="M3466" t="s">
        <v>83</v>
      </c>
      <c r="N3466">
        <v>1426</v>
      </c>
      <c r="O3466">
        <v>40</v>
      </c>
      <c r="P3466">
        <v>5.9</v>
      </c>
      <c r="Q3466">
        <v>2.5000000000000001E-2</v>
      </c>
      <c r="R3466">
        <v>8.5</v>
      </c>
      <c r="S3466">
        <v>1.1000000000000001</v>
      </c>
      <c r="T3466">
        <v>23</v>
      </c>
    </row>
    <row r="3467" spans="1:20" hidden="1" x14ac:dyDescent="0.3">
      <c r="A3467" t="s">
        <v>13339</v>
      </c>
      <c r="B3467" t="s">
        <v>13340</v>
      </c>
      <c r="C3467" s="1" t="str">
        <f t="shared" si="571"/>
        <v>21:0699</v>
      </c>
      <c r="D3467" s="1" t="str">
        <f t="shared" si="572"/>
        <v>21:0211</v>
      </c>
      <c r="E3467" t="s">
        <v>13341</v>
      </c>
      <c r="F3467" t="s">
        <v>13342</v>
      </c>
      <c r="H3467">
        <v>49.379043899999999</v>
      </c>
      <c r="I3467">
        <v>-92.727663399999997</v>
      </c>
      <c r="J3467" s="1" t="str">
        <f t="shared" si="573"/>
        <v>Fluid (lake)</v>
      </c>
      <c r="K3467" s="1" t="str">
        <f t="shared" si="574"/>
        <v>Untreated Water</v>
      </c>
      <c r="L3467">
        <v>76</v>
      </c>
      <c r="M3467" t="s">
        <v>88</v>
      </c>
      <c r="N3467">
        <v>1427</v>
      </c>
      <c r="O3467">
        <v>30</v>
      </c>
      <c r="P3467">
        <v>6.1</v>
      </c>
      <c r="Q3467">
        <v>2.5000000000000001E-2</v>
      </c>
      <c r="R3467">
        <v>11.5</v>
      </c>
      <c r="S3467">
        <v>1.5</v>
      </c>
      <c r="T3467">
        <v>36</v>
      </c>
    </row>
    <row r="3468" spans="1:20" hidden="1" x14ac:dyDescent="0.3">
      <c r="A3468" t="s">
        <v>13343</v>
      </c>
      <c r="B3468" t="s">
        <v>13344</v>
      </c>
      <c r="C3468" s="1" t="str">
        <f t="shared" si="571"/>
        <v>21:0699</v>
      </c>
      <c r="D3468" s="1" t="str">
        <f t="shared" si="572"/>
        <v>21:0211</v>
      </c>
      <c r="E3468" t="s">
        <v>13345</v>
      </c>
      <c r="F3468" t="s">
        <v>13346</v>
      </c>
      <c r="H3468">
        <v>49.390463599999997</v>
      </c>
      <c r="I3468">
        <v>-92.704091500000004</v>
      </c>
      <c r="J3468" s="1" t="str">
        <f t="shared" si="573"/>
        <v>Fluid (lake)</v>
      </c>
      <c r="K3468" s="1" t="str">
        <f t="shared" si="574"/>
        <v>Untreated Water</v>
      </c>
      <c r="L3468">
        <v>76</v>
      </c>
      <c r="M3468" t="s">
        <v>93</v>
      </c>
      <c r="N3468">
        <v>1428</v>
      </c>
      <c r="O3468">
        <v>30</v>
      </c>
      <c r="P3468">
        <v>6.1</v>
      </c>
      <c r="Q3468">
        <v>2.5000000000000001E-2</v>
      </c>
      <c r="R3468">
        <v>12</v>
      </c>
      <c r="S3468">
        <v>1.6</v>
      </c>
      <c r="T3468">
        <v>35</v>
      </c>
    </row>
    <row r="3469" spans="1:20" hidden="1" x14ac:dyDescent="0.3">
      <c r="A3469" t="s">
        <v>13347</v>
      </c>
      <c r="B3469" t="s">
        <v>13348</v>
      </c>
      <c r="C3469" s="1" t="str">
        <f t="shared" si="571"/>
        <v>21:0699</v>
      </c>
      <c r="D3469" s="1" t="str">
        <f t="shared" si="572"/>
        <v>21:0211</v>
      </c>
      <c r="E3469" t="s">
        <v>13349</v>
      </c>
      <c r="F3469" t="s">
        <v>13350</v>
      </c>
      <c r="H3469">
        <v>49.4030244</v>
      </c>
      <c r="I3469">
        <v>-92.681824500000005</v>
      </c>
      <c r="J3469" s="1" t="str">
        <f t="shared" si="573"/>
        <v>Fluid (lake)</v>
      </c>
      <c r="K3469" s="1" t="str">
        <f t="shared" si="574"/>
        <v>Untreated Water</v>
      </c>
      <c r="L3469">
        <v>76</v>
      </c>
      <c r="M3469" t="s">
        <v>98</v>
      </c>
      <c r="N3469">
        <v>1429</v>
      </c>
      <c r="O3469">
        <v>30</v>
      </c>
      <c r="P3469">
        <v>6.2</v>
      </c>
      <c r="Q3469">
        <v>2.5000000000000001E-2</v>
      </c>
      <c r="R3469">
        <v>15</v>
      </c>
      <c r="S3469">
        <v>1.1000000000000001</v>
      </c>
      <c r="T3469">
        <v>44</v>
      </c>
    </row>
    <row r="3470" spans="1:20" hidden="1" x14ac:dyDescent="0.3">
      <c r="A3470" t="s">
        <v>13351</v>
      </c>
      <c r="B3470" t="s">
        <v>13352</v>
      </c>
      <c r="C3470" s="1" t="str">
        <f t="shared" si="571"/>
        <v>21:0699</v>
      </c>
      <c r="D3470" s="1" t="str">
        <f>HYPERLINK("https://geochem.nrcan.gc.ca/cdogs/content/svy/svy_e.htm", "")</f>
        <v/>
      </c>
      <c r="G3470" s="1" t="str">
        <f>HYPERLINK("https://geochem.nrcan.gc.ca/cdogs/content/cr_/cr_00080_e.htm", "80")</f>
        <v>80</v>
      </c>
      <c r="J3470" t="s">
        <v>46</v>
      </c>
      <c r="K3470" t="s">
        <v>47</v>
      </c>
      <c r="L3470">
        <v>76</v>
      </c>
      <c r="M3470" t="s">
        <v>48</v>
      </c>
      <c r="N3470">
        <v>1430</v>
      </c>
      <c r="O3470">
        <v>50</v>
      </c>
      <c r="P3470">
        <v>6.2</v>
      </c>
      <c r="Q3470">
        <v>0.25</v>
      </c>
      <c r="R3470">
        <v>14</v>
      </c>
      <c r="S3470">
        <v>2.4</v>
      </c>
      <c r="T3470">
        <v>39</v>
      </c>
    </row>
    <row r="3471" spans="1:20" hidden="1" x14ac:dyDescent="0.3">
      <c r="A3471" t="s">
        <v>13353</v>
      </c>
      <c r="B3471" t="s">
        <v>13354</v>
      </c>
      <c r="C3471" s="1" t="str">
        <f t="shared" si="571"/>
        <v>21:0699</v>
      </c>
      <c r="D3471" s="1" t="str">
        <f>HYPERLINK("https://geochem.nrcan.gc.ca/cdogs/content/svy/svy210211_e.htm", "21:0211")</f>
        <v>21:0211</v>
      </c>
      <c r="E3471" t="s">
        <v>13355</v>
      </c>
      <c r="F3471" t="s">
        <v>13356</v>
      </c>
      <c r="H3471">
        <v>49.391867699999999</v>
      </c>
      <c r="I3471">
        <v>-92.626719699999995</v>
      </c>
      <c r="J3471" s="1" t="str">
        <f>HYPERLINK("https://geochem.nrcan.gc.ca/cdogs/content/kwd/kwd020016_e.htm", "Fluid (lake)")</f>
        <v>Fluid (lake)</v>
      </c>
      <c r="K3471" s="1" t="str">
        <f>HYPERLINK("https://geochem.nrcan.gc.ca/cdogs/content/kwd/kwd080007_e.htm", "Untreated Water")</f>
        <v>Untreated Water</v>
      </c>
      <c r="L3471">
        <v>76</v>
      </c>
      <c r="M3471" t="s">
        <v>103</v>
      </c>
      <c r="N3471">
        <v>1431</v>
      </c>
      <c r="O3471">
        <v>50</v>
      </c>
      <c r="P3471">
        <v>5.9</v>
      </c>
      <c r="Q3471">
        <v>2.5000000000000001E-2</v>
      </c>
      <c r="R3471">
        <v>6.7</v>
      </c>
      <c r="S3471">
        <v>1</v>
      </c>
      <c r="T3471">
        <v>17</v>
      </c>
    </row>
    <row r="3472" spans="1:20" hidden="1" x14ac:dyDescent="0.3">
      <c r="A3472" t="s">
        <v>13357</v>
      </c>
      <c r="B3472" t="s">
        <v>13358</v>
      </c>
      <c r="C3472" s="1" t="str">
        <f t="shared" si="571"/>
        <v>21:0699</v>
      </c>
      <c r="D3472" s="1" t="str">
        <f>HYPERLINK("https://geochem.nrcan.gc.ca/cdogs/content/svy/svy210211_e.htm", "21:0211")</f>
        <v>21:0211</v>
      </c>
      <c r="E3472" t="s">
        <v>13359</v>
      </c>
      <c r="F3472" t="s">
        <v>13360</v>
      </c>
      <c r="H3472">
        <v>49.3980447</v>
      </c>
      <c r="I3472">
        <v>-92.581315700000005</v>
      </c>
      <c r="J3472" s="1" t="str">
        <f>HYPERLINK("https://geochem.nrcan.gc.ca/cdogs/content/kwd/kwd020016_e.htm", "Fluid (lake)")</f>
        <v>Fluid (lake)</v>
      </c>
      <c r="K3472" s="1" t="str">
        <f>HYPERLINK("https://geochem.nrcan.gc.ca/cdogs/content/kwd/kwd080007_e.htm", "Untreated Water")</f>
        <v>Untreated Water</v>
      </c>
      <c r="L3472">
        <v>76</v>
      </c>
      <c r="M3472" t="s">
        <v>108</v>
      </c>
      <c r="N3472">
        <v>1432</v>
      </c>
      <c r="O3472">
        <v>50</v>
      </c>
      <c r="P3472">
        <v>5.7</v>
      </c>
      <c r="Q3472">
        <v>2.5000000000000001E-2</v>
      </c>
      <c r="R3472">
        <v>5.5</v>
      </c>
      <c r="S3472">
        <v>1</v>
      </c>
      <c r="T3472">
        <v>13</v>
      </c>
    </row>
    <row r="3473" spans="1:20" hidden="1" x14ac:dyDescent="0.3">
      <c r="A3473" t="s">
        <v>13361</v>
      </c>
      <c r="B3473" t="s">
        <v>13362</v>
      </c>
      <c r="C3473" s="1" t="str">
        <f t="shared" si="571"/>
        <v>21:0699</v>
      </c>
      <c r="D3473" s="1" t="str">
        <f>HYPERLINK("https://geochem.nrcan.gc.ca/cdogs/content/svy/svy210211_e.htm", "21:0211")</f>
        <v>21:0211</v>
      </c>
      <c r="E3473" t="s">
        <v>13363</v>
      </c>
      <c r="F3473" t="s">
        <v>13364</v>
      </c>
      <c r="H3473">
        <v>49.407139999999998</v>
      </c>
      <c r="I3473">
        <v>-92.500169999999997</v>
      </c>
      <c r="J3473" s="1" t="str">
        <f>HYPERLINK("https://geochem.nrcan.gc.ca/cdogs/content/kwd/kwd020016_e.htm", "Fluid (lake)")</f>
        <v>Fluid (lake)</v>
      </c>
      <c r="K3473" s="1" t="str">
        <f>HYPERLINK("https://geochem.nrcan.gc.ca/cdogs/content/kwd/kwd080007_e.htm", "Untreated Water")</f>
        <v>Untreated Water</v>
      </c>
      <c r="L3473">
        <v>76</v>
      </c>
      <c r="M3473" t="s">
        <v>113</v>
      </c>
      <c r="N3473">
        <v>1433</v>
      </c>
      <c r="O3473">
        <v>30</v>
      </c>
      <c r="P3473">
        <v>5.9</v>
      </c>
      <c r="Q3473">
        <v>2.5000000000000001E-2</v>
      </c>
      <c r="R3473">
        <v>8.3000000000000007</v>
      </c>
      <c r="S3473">
        <v>1</v>
      </c>
      <c r="T3473">
        <v>26</v>
      </c>
    </row>
    <row r="3474" spans="1:20" hidden="1" x14ac:dyDescent="0.3">
      <c r="A3474" t="s">
        <v>13365</v>
      </c>
      <c r="B3474" t="s">
        <v>13366</v>
      </c>
      <c r="C3474" s="1" t="str">
        <f t="shared" si="571"/>
        <v>21:0699</v>
      </c>
      <c r="D3474" s="1" t="str">
        <f>HYPERLINK("https://geochem.nrcan.gc.ca/cdogs/content/svy/svy210211_e.htm", "21:0211")</f>
        <v>21:0211</v>
      </c>
      <c r="E3474" t="s">
        <v>13367</v>
      </c>
      <c r="F3474" t="s">
        <v>13368</v>
      </c>
      <c r="H3474">
        <v>49.425393900000003</v>
      </c>
      <c r="I3474">
        <v>-92.544415599999994</v>
      </c>
      <c r="J3474" s="1" t="str">
        <f>HYPERLINK("https://geochem.nrcan.gc.ca/cdogs/content/kwd/kwd020016_e.htm", "Fluid (lake)")</f>
        <v>Fluid (lake)</v>
      </c>
      <c r="K3474" s="1" t="str">
        <f>HYPERLINK("https://geochem.nrcan.gc.ca/cdogs/content/kwd/kwd080007_e.htm", "Untreated Water")</f>
        <v>Untreated Water</v>
      </c>
      <c r="L3474">
        <v>77</v>
      </c>
      <c r="M3474" t="s">
        <v>33</v>
      </c>
      <c r="N3474">
        <v>1434</v>
      </c>
      <c r="O3474">
        <v>40</v>
      </c>
      <c r="P3474">
        <v>6</v>
      </c>
      <c r="Q3474">
        <v>2.5000000000000001E-2</v>
      </c>
      <c r="R3474">
        <v>11.5</v>
      </c>
      <c r="S3474">
        <v>1</v>
      </c>
      <c r="T3474">
        <v>32</v>
      </c>
    </row>
    <row r="3475" spans="1:20" hidden="1" x14ac:dyDescent="0.3">
      <c r="A3475" t="s">
        <v>13369</v>
      </c>
      <c r="B3475" t="s">
        <v>13370</v>
      </c>
      <c r="C3475" s="1" t="str">
        <f t="shared" si="571"/>
        <v>21:0699</v>
      </c>
      <c r="D3475" s="1" t="str">
        <f>HYPERLINK("https://geochem.nrcan.gc.ca/cdogs/content/svy/svy210211_e.htm", "21:0211")</f>
        <v>21:0211</v>
      </c>
      <c r="E3475" t="s">
        <v>13371</v>
      </c>
      <c r="F3475" t="s">
        <v>13372</v>
      </c>
      <c r="H3475">
        <v>49.444337500000003</v>
      </c>
      <c r="I3475">
        <v>-92.570299199999994</v>
      </c>
      <c r="J3475" s="1" t="str">
        <f>HYPERLINK("https://geochem.nrcan.gc.ca/cdogs/content/kwd/kwd020016_e.htm", "Fluid (lake)")</f>
        <v>Fluid (lake)</v>
      </c>
      <c r="K3475" s="1" t="str">
        <f>HYPERLINK("https://geochem.nrcan.gc.ca/cdogs/content/kwd/kwd080007_e.htm", "Untreated Water")</f>
        <v>Untreated Water</v>
      </c>
      <c r="L3475">
        <v>77</v>
      </c>
      <c r="M3475" t="s">
        <v>38</v>
      </c>
      <c r="N3475">
        <v>1435</v>
      </c>
      <c r="O3475">
        <v>20</v>
      </c>
      <c r="P3475">
        <v>6.2</v>
      </c>
      <c r="Q3475">
        <v>2.5000000000000001E-2</v>
      </c>
      <c r="R3475">
        <v>14</v>
      </c>
      <c r="S3475">
        <v>0.9</v>
      </c>
      <c r="T3475">
        <v>43</v>
      </c>
    </row>
    <row r="3476" spans="1:20" hidden="1" x14ac:dyDescent="0.3">
      <c r="A3476" t="s">
        <v>13373</v>
      </c>
      <c r="B3476" t="s">
        <v>13374</v>
      </c>
      <c r="C3476" s="1" t="str">
        <f t="shared" si="571"/>
        <v>21:0699</v>
      </c>
      <c r="D3476" s="1" t="str">
        <f>HYPERLINK("https://geochem.nrcan.gc.ca/cdogs/content/svy/svy_e.htm", "")</f>
        <v/>
      </c>
      <c r="G3476" s="1" t="str">
        <f>HYPERLINK("https://geochem.nrcan.gc.ca/cdogs/content/cr_/cr_00081_e.htm", "81")</f>
        <v>81</v>
      </c>
      <c r="J3476" t="s">
        <v>46</v>
      </c>
      <c r="K3476" t="s">
        <v>47</v>
      </c>
      <c r="L3476">
        <v>77</v>
      </c>
      <c r="M3476" t="s">
        <v>48</v>
      </c>
      <c r="N3476">
        <v>1436</v>
      </c>
      <c r="O3476">
        <v>60</v>
      </c>
      <c r="P3476">
        <v>7.5</v>
      </c>
      <c r="Q3476">
        <v>0.18</v>
      </c>
      <c r="R3476">
        <v>46.5</v>
      </c>
      <c r="S3476">
        <v>3.7</v>
      </c>
      <c r="T3476">
        <v>131</v>
      </c>
    </row>
    <row r="3477" spans="1:20" hidden="1" x14ac:dyDescent="0.3">
      <c r="A3477" t="s">
        <v>13375</v>
      </c>
      <c r="B3477" t="s">
        <v>13376</v>
      </c>
      <c r="C3477" s="1" t="str">
        <f t="shared" si="571"/>
        <v>21:0699</v>
      </c>
      <c r="D3477" s="1" t="str">
        <f t="shared" ref="D3477:D3507" si="575">HYPERLINK("https://geochem.nrcan.gc.ca/cdogs/content/svy/svy210211_e.htm", "21:0211")</f>
        <v>21:0211</v>
      </c>
      <c r="E3477" t="s">
        <v>13377</v>
      </c>
      <c r="F3477" t="s">
        <v>13378</v>
      </c>
      <c r="H3477">
        <v>49.450622299999999</v>
      </c>
      <c r="I3477">
        <v>-92.618257499999999</v>
      </c>
      <c r="J3477" s="1" t="str">
        <f t="shared" ref="J3477:J3507" si="576">HYPERLINK("https://geochem.nrcan.gc.ca/cdogs/content/kwd/kwd020016_e.htm", "Fluid (lake)")</f>
        <v>Fluid (lake)</v>
      </c>
      <c r="K3477" s="1" t="str">
        <f t="shared" ref="K3477:K3507" si="577">HYPERLINK("https://geochem.nrcan.gc.ca/cdogs/content/kwd/kwd080007_e.htm", "Untreated Water")</f>
        <v>Untreated Water</v>
      </c>
      <c r="L3477">
        <v>77</v>
      </c>
      <c r="M3477" t="s">
        <v>43</v>
      </c>
      <c r="N3477">
        <v>1437</v>
      </c>
      <c r="O3477">
        <v>30</v>
      </c>
      <c r="P3477">
        <v>6.5</v>
      </c>
      <c r="Q3477">
        <v>2.5000000000000001E-2</v>
      </c>
      <c r="R3477">
        <v>20</v>
      </c>
      <c r="S3477">
        <v>1.1000000000000001</v>
      </c>
      <c r="T3477">
        <v>57</v>
      </c>
    </row>
    <row r="3478" spans="1:20" hidden="1" x14ac:dyDescent="0.3">
      <c r="A3478" t="s">
        <v>13379</v>
      </c>
      <c r="B3478" t="s">
        <v>13380</v>
      </c>
      <c r="C3478" s="1" t="str">
        <f t="shared" si="571"/>
        <v>21:0699</v>
      </c>
      <c r="D3478" s="1" t="str">
        <f t="shared" si="575"/>
        <v>21:0211</v>
      </c>
      <c r="E3478" t="s">
        <v>13381</v>
      </c>
      <c r="F3478" t="s">
        <v>13382</v>
      </c>
      <c r="H3478">
        <v>49.422277000000001</v>
      </c>
      <c r="I3478">
        <v>-92.623069299999997</v>
      </c>
      <c r="J3478" s="1" t="str">
        <f t="shared" si="576"/>
        <v>Fluid (lake)</v>
      </c>
      <c r="K3478" s="1" t="str">
        <f t="shared" si="577"/>
        <v>Untreated Water</v>
      </c>
      <c r="L3478">
        <v>77</v>
      </c>
      <c r="M3478" t="s">
        <v>24</v>
      </c>
      <c r="N3478">
        <v>1438</v>
      </c>
      <c r="O3478">
        <v>30</v>
      </c>
      <c r="P3478">
        <v>6</v>
      </c>
      <c r="Q3478">
        <v>2.5000000000000001E-2</v>
      </c>
      <c r="R3478">
        <v>12.5</v>
      </c>
      <c r="S3478">
        <v>0.9</v>
      </c>
      <c r="T3478">
        <v>31</v>
      </c>
    </row>
    <row r="3479" spans="1:20" hidden="1" x14ac:dyDescent="0.3">
      <c r="A3479" t="s">
        <v>13383</v>
      </c>
      <c r="B3479" t="s">
        <v>13384</v>
      </c>
      <c r="C3479" s="1" t="str">
        <f t="shared" si="571"/>
        <v>21:0699</v>
      </c>
      <c r="D3479" s="1" t="str">
        <f t="shared" si="575"/>
        <v>21:0211</v>
      </c>
      <c r="E3479" t="s">
        <v>13381</v>
      </c>
      <c r="F3479" t="s">
        <v>13385</v>
      </c>
      <c r="H3479">
        <v>49.422277000000001</v>
      </c>
      <c r="I3479">
        <v>-92.623069299999997</v>
      </c>
      <c r="J3479" s="1" t="str">
        <f t="shared" si="576"/>
        <v>Fluid (lake)</v>
      </c>
      <c r="K3479" s="1" t="str">
        <f t="shared" si="577"/>
        <v>Untreated Water</v>
      </c>
      <c r="L3479">
        <v>77</v>
      </c>
      <c r="M3479" t="s">
        <v>28</v>
      </c>
      <c r="N3479">
        <v>1439</v>
      </c>
      <c r="O3479">
        <v>20</v>
      </c>
      <c r="P3479">
        <v>6.1</v>
      </c>
      <c r="Q3479">
        <v>2.5000000000000001E-2</v>
      </c>
      <c r="R3479">
        <v>12.5</v>
      </c>
      <c r="S3479">
        <v>0.9</v>
      </c>
      <c r="T3479">
        <v>31</v>
      </c>
    </row>
    <row r="3480" spans="1:20" hidden="1" x14ac:dyDescent="0.3">
      <c r="A3480" t="s">
        <v>13386</v>
      </c>
      <c r="B3480" t="s">
        <v>13387</v>
      </c>
      <c r="C3480" s="1" t="str">
        <f t="shared" si="571"/>
        <v>21:0699</v>
      </c>
      <c r="D3480" s="1" t="str">
        <f t="shared" si="575"/>
        <v>21:0211</v>
      </c>
      <c r="E3480" t="s">
        <v>13388</v>
      </c>
      <c r="F3480" t="s">
        <v>13389</v>
      </c>
      <c r="H3480">
        <v>49.429845499999999</v>
      </c>
      <c r="I3480">
        <v>-92.641215500000001</v>
      </c>
      <c r="J3480" s="1" t="str">
        <f t="shared" si="576"/>
        <v>Fluid (lake)</v>
      </c>
      <c r="K3480" s="1" t="str">
        <f t="shared" si="577"/>
        <v>Untreated Water</v>
      </c>
      <c r="L3480">
        <v>77</v>
      </c>
      <c r="M3480" t="s">
        <v>53</v>
      </c>
      <c r="N3480">
        <v>1440</v>
      </c>
      <c r="O3480">
        <v>30</v>
      </c>
      <c r="P3480">
        <v>6.2</v>
      </c>
      <c r="Q3480">
        <v>2.5000000000000001E-2</v>
      </c>
      <c r="R3480">
        <v>18.5</v>
      </c>
      <c r="S3480">
        <v>0.9</v>
      </c>
      <c r="T3480">
        <v>52</v>
      </c>
    </row>
    <row r="3481" spans="1:20" hidden="1" x14ac:dyDescent="0.3">
      <c r="A3481" t="s">
        <v>13390</v>
      </c>
      <c r="B3481" t="s">
        <v>13391</v>
      </c>
      <c r="C3481" s="1" t="str">
        <f t="shared" si="571"/>
        <v>21:0699</v>
      </c>
      <c r="D3481" s="1" t="str">
        <f t="shared" si="575"/>
        <v>21:0211</v>
      </c>
      <c r="E3481" t="s">
        <v>13392</v>
      </c>
      <c r="F3481" t="s">
        <v>13393</v>
      </c>
      <c r="H3481">
        <v>49.420297599999998</v>
      </c>
      <c r="I3481">
        <v>-92.673150199999995</v>
      </c>
      <c r="J3481" s="1" t="str">
        <f t="shared" si="576"/>
        <v>Fluid (lake)</v>
      </c>
      <c r="K3481" s="1" t="str">
        <f t="shared" si="577"/>
        <v>Untreated Water</v>
      </c>
      <c r="L3481">
        <v>77</v>
      </c>
      <c r="M3481" t="s">
        <v>58</v>
      </c>
      <c r="N3481">
        <v>1441</v>
      </c>
      <c r="O3481">
        <v>30</v>
      </c>
      <c r="P3481">
        <v>6.4</v>
      </c>
      <c r="Q3481">
        <v>2.5000000000000001E-2</v>
      </c>
      <c r="R3481">
        <v>23.5</v>
      </c>
      <c r="S3481">
        <v>1.5</v>
      </c>
      <c r="T3481">
        <v>62</v>
      </c>
    </row>
    <row r="3482" spans="1:20" hidden="1" x14ac:dyDescent="0.3">
      <c r="A3482" t="s">
        <v>13394</v>
      </c>
      <c r="B3482" t="s">
        <v>13395</v>
      </c>
      <c r="C3482" s="1" t="str">
        <f t="shared" si="571"/>
        <v>21:0699</v>
      </c>
      <c r="D3482" s="1" t="str">
        <f t="shared" si="575"/>
        <v>21:0211</v>
      </c>
      <c r="E3482" t="s">
        <v>13396</v>
      </c>
      <c r="F3482" t="s">
        <v>13397</v>
      </c>
      <c r="H3482">
        <v>49.429499</v>
      </c>
      <c r="I3482">
        <v>-92.702973999999998</v>
      </c>
      <c r="J3482" s="1" t="str">
        <f t="shared" si="576"/>
        <v>Fluid (lake)</v>
      </c>
      <c r="K3482" s="1" t="str">
        <f t="shared" si="577"/>
        <v>Untreated Water</v>
      </c>
      <c r="L3482">
        <v>77</v>
      </c>
      <c r="M3482" t="s">
        <v>63</v>
      </c>
      <c r="N3482">
        <v>1442</v>
      </c>
      <c r="O3482">
        <v>20</v>
      </c>
      <c r="P3482">
        <v>6.6</v>
      </c>
      <c r="Q3482">
        <v>2.5000000000000001E-2</v>
      </c>
      <c r="R3482">
        <v>21.5</v>
      </c>
      <c r="S3482">
        <v>1.9</v>
      </c>
      <c r="T3482">
        <v>66</v>
      </c>
    </row>
    <row r="3483" spans="1:20" hidden="1" x14ac:dyDescent="0.3">
      <c r="A3483" t="s">
        <v>13398</v>
      </c>
      <c r="B3483" t="s">
        <v>13399</v>
      </c>
      <c r="C3483" s="1" t="str">
        <f t="shared" si="571"/>
        <v>21:0699</v>
      </c>
      <c r="D3483" s="1" t="str">
        <f t="shared" si="575"/>
        <v>21:0211</v>
      </c>
      <c r="E3483" t="s">
        <v>13400</v>
      </c>
      <c r="F3483" t="s">
        <v>13401</v>
      </c>
      <c r="H3483">
        <v>49.422174099999999</v>
      </c>
      <c r="I3483">
        <v>-92.7311476</v>
      </c>
      <c r="J3483" s="1" t="str">
        <f t="shared" si="576"/>
        <v>Fluid (lake)</v>
      </c>
      <c r="K3483" s="1" t="str">
        <f t="shared" si="577"/>
        <v>Untreated Water</v>
      </c>
      <c r="L3483">
        <v>77</v>
      </c>
      <c r="M3483" t="s">
        <v>68</v>
      </c>
      <c r="N3483">
        <v>1443</v>
      </c>
      <c r="O3483">
        <v>30</v>
      </c>
      <c r="P3483">
        <v>6.5</v>
      </c>
      <c r="Q3483">
        <v>2.5000000000000001E-2</v>
      </c>
      <c r="R3483">
        <v>20</v>
      </c>
      <c r="S3483">
        <v>3.7</v>
      </c>
      <c r="T3483">
        <v>70</v>
      </c>
    </row>
    <row r="3484" spans="1:20" hidden="1" x14ac:dyDescent="0.3">
      <c r="A3484" t="s">
        <v>13402</v>
      </c>
      <c r="B3484" t="s">
        <v>13403</v>
      </c>
      <c r="C3484" s="1" t="str">
        <f t="shared" si="571"/>
        <v>21:0699</v>
      </c>
      <c r="D3484" s="1" t="str">
        <f t="shared" si="575"/>
        <v>21:0211</v>
      </c>
      <c r="E3484" t="s">
        <v>13404</v>
      </c>
      <c r="F3484" t="s">
        <v>13405</v>
      </c>
      <c r="H3484">
        <v>49.399600399999997</v>
      </c>
      <c r="I3484">
        <v>-92.752992300000003</v>
      </c>
      <c r="J3484" s="1" t="str">
        <f t="shared" si="576"/>
        <v>Fluid (lake)</v>
      </c>
      <c r="K3484" s="1" t="str">
        <f t="shared" si="577"/>
        <v>Untreated Water</v>
      </c>
      <c r="L3484">
        <v>77</v>
      </c>
      <c r="M3484" t="s">
        <v>73</v>
      </c>
      <c r="N3484">
        <v>1444</v>
      </c>
      <c r="O3484">
        <v>30</v>
      </c>
      <c r="P3484">
        <v>5.9</v>
      </c>
      <c r="Q3484">
        <v>2.5000000000000001E-2</v>
      </c>
      <c r="R3484">
        <v>12.5</v>
      </c>
      <c r="S3484">
        <v>1.5</v>
      </c>
      <c r="T3484">
        <v>39</v>
      </c>
    </row>
    <row r="3485" spans="1:20" hidden="1" x14ac:dyDescent="0.3">
      <c r="A3485" t="s">
        <v>13406</v>
      </c>
      <c r="B3485" t="s">
        <v>13407</v>
      </c>
      <c r="C3485" s="1" t="str">
        <f t="shared" si="571"/>
        <v>21:0699</v>
      </c>
      <c r="D3485" s="1" t="str">
        <f t="shared" si="575"/>
        <v>21:0211</v>
      </c>
      <c r="E3485" t="s">
        <v>13408</v>
      </c>
      <c r="F3485" t="s">
        <v>13409</v>
      </c>
      <c r="H3485">
        <v>49.381706800000003</v>
      </c>
      <c r="I3485">
        <v>-92.778350099999997</v>
      </c>
      <c r="J3485" s="1" t="str">
        <f t="shared" si="576"/>
        <v>Fluid (lake)</v>
      </c>
      <c r="K3485" s="1" t="str">
        <f t="shared" si="577"/>
        <v>Untreated Water</v>
      </c>
      <c r="L3485">
        <v>77</v>
      </c>
      <c r="M3485" t="s">
        <v>78</v>
      </c>
      <c r="N3485">
        <v>1445</v>
      </c>
      <c r="O3485">
        <v>40</v>
      </c>
      <c r="P3485">
        <v>5.9</v>
      </c>
      <c r="Q3485">
        <v>2.5000000000000001E-2</v>
      </c>
      <c r="R3485">
        <v>12.5</v>
      </c>
      <c r="S3485">
        <v>1.6</v>
      </c>
      <c r="T3485">
        <v>40</v>
      </c>
    </row>
    <row r="3486" spans="1:20" hidden="1" x14ac:dyDescent="0.3">
      <c r="A3486" t="s">
        <v>13410</v>
      </c>
      <c r="B3486" t="s">
        <v>13411</v>
      </c>
      <c r="C3486" s="1" t="str">
        <f t="shared" si="571"/>
        <v>21:0699</v>
      </c>
      <c r="D3486" s="1" t="str">
        <f t="shared" si="575"/>
        <v>21:0211</v>
      </c>
      <c r="E3486" t="s">
        <v>13412</v>
      </c>
      <c r="F3486" t="s">
        <v>13413</v>
      </c>
      <c r="H3486">
        <v>49.377969899999997</v>
      </c>
      <c r="I3486">
        <v>-92.8229477</v>
      </c>
      <c r="J3486" s="1" t="str">
        <f t="shared" si="576"/>
        <v>Fluid (lake)</v>
      </c>
      <c r="K3486" s="1" t="str">
        <f t="shared" si="577"/>
        <v>Untreated Water</v>
      </c>
      <c r="L3486">
        <v>77</v>
      </c>
      <c r="M3486" t="s">
        <v>83</v>
      </c>
      <c r="N3486">
        <v>1446</v>
      </c>
      <c r="O3486">
        <v>30</v>
      </c>
      <c r="P3486">
        <v>6</v>
      </c>
      <c r="Q3486">
        <v>2.5000000000000001E-2</v>
      </c>
      <c r="R3486">
        <v>12.5</v>
      </c>
      <c r="S3486">
        <v>1.5</v>
      </c>
      <c r="T3486">
        <v>40</v>
      </c>
    </row>
    <row r="3487" spans="1:20" hidden="1" x14ac:dyDescent="0.3">
      <c r="A3487" t="s">
        <v>13414</v>
      </c>
      <c r="B3487" t="s">
        <v>13415</v>
      </c>
      <c r="C3487" s="1" t="str">
        <f t="shared" si="571"/>
        <v>21:0699</v>
      </c>
      <c r="D3487" s="1" t="str">
        <f t="shared" si="575"/>
        <v>21:0211</v>
      </c>
      <c r="E3487" t="s">
        <v>13416</v>
      </c>
      <c r="F3487" t="s">
        <v>13417</v>
      </c>
      <c r="H3487">
        <v>49.372301</v>
      </c>
      <c r="I3487">
        <v>-92.860959300000005</v>
      </c>
      <c r="J3487" s="1" t="str">
        <f t="shared" si="576"/>
        <v>Fluid (lake)</v>
      </c>
      <c r="K3487" s="1" t="str">
        <f t="shared" si="577"/>
        <v>Untreated Water</v>
      </c>
      <c r="L3487">
        <v>77</v>
      </c>
      <c r="M3487" t="s">
        <v>88</v>
      </c>
      <c r="N3487">
        <v>1447</v>
      </c>
      <c r="O3487">
        <v>20</v>
      </c>
      <c r="P3487">
        <v>6</v>
      </c>
      <c r="Q3487">
        <v>2.5000000000000001E-2</v>
      </c>
      <c r="R3487">
        <v>15</v>
      </c>
      <c r="S3487">
        <v>0.9</v>
      </c>
      <c r="T3487">
        <v>40</v>
      </c>
    </row>
    <row r="3488" spans="1:20" hidden="1" x14ac:dyDescent="0.3">
      <c r="A3488" t="s">
        <v>13418</v>
      </c>
      <c r="B3488" t="s">
        <v>13419</v>
      </c>
      <c r="C3488" s="1" t="str">
        <f t="shared" si="571"/>
        <v>21:0699</v>
      </c>
      <c r="D3488" s="1" t="str">
        <f t="shared" si="575"/>
        <v>21:0211</v>
      </c>
      <c r="E3488" t="s">
        <v>13420</v>
      </c>
      <c r="F3488" t="s">
        <v>13421</v>
      </c>
      <c r="H3488">
        <v>49.397462599999997</v>
      </c>
      <c r="I3488">
        <v>-92.870893899999999</v>
      </c>
      <c r="J3488" s="1" t="str">
        <f t="shared" si="576"/>
        <v>Fluid (lake)</v>
      </c>
      <c r="K3488" s="1" t="str">
        <f t="shared" si="577"/>
        <v>Untreated Water</v>
      </c>
      <c r="L3488">
        <v>77</v>
      </c>
      <c r="M3488" t="s">
        <v>93</v>
      </c>
      <c r="N3488">
        <v>1448</v>
      </c>
      <c r="O3488">
        <v>40</v>
      </c>
      <c r="P3488">
        <v>5.9</v>
      </c>
      <c r="Q3488">
        <v>2.5000000000000001E-2</v>
      </c>
      <c r="R3488">
        <v>9.1</v>
      </c>
      <c r="S3488">
        <v>1.1000000000000001</v>
      </c>
      <c r="T3488">
        <v>28</v>
      </c>
    </row>
    <row r="3489" spans="1:20" hidden="1" x14ac:dyDescent="0.3">
      <c r="A3489" t="s">
        <v>13422</v>
      </c>
      <c r="B3489" t="s">
        <v>13423</v>
      </c>
      <c r="C3489" s="1" t="str">
        <f t="shared" si="571"/>
        <v>21:0699</v>
      </c>
      <c r="D3489" s="1" t="str">
        <f t="shared" si="575"/>
        <v>21:0211</v>
      </c>
      <c r="E3489" t="s">
        <v>13424</v>
      </c>
      <c r="F3489" t="s">
        <v>13425</v>
      </c>
      <c r="H3489">
        <v>49.391918400000002</v>
      </c>
      <c r="I3489">
        <v>-92.916094400000006</v>
      </c>
      <c r="J3489" s="1" t="str">
        <f t="shared" si="576"/>
        <v>Fluid (lake)</v>
      </c>
      <c r="K3489" s="1" t="str">
        <f t="shared" si="577"/>
        <v>Untreated Water</v>
      </c>
      <c r="L3489">
        <v>77</v>
      </c>
      <c r="M3489" t="s">
        <v>98</v>
      </c>
      <c r="N3489">
        <v>1449</v>
      </c>
      <c r="O3489">
        <v>30</v>
      </c>
      <c r="P3489">
        <v>5.6</v>
      </c>
      <c r="Q3489">
        <v>2.5000000000000001E-2</v>
      </c>
      <c r="R3489">
        <v>3.5</v>
      </c>
      <c r="S3489">
        <v>0.9</v>
      </c>
      <c r="T3489">
        <v>9</v>
      </c>
    </row>
    <row r="3490" spans="1:20" hidden="1" x14ac:dyDescent="0.3">
      <c r="A3490" t="s">
        <v>13426</v>
      </c>
      <c r="B3490" t="s">
        <v>13427</v>
      </c>
      <c r="C3490" s="1" t="str">
        <f t="shared" si="571"/>
        <v>21:0699</v>
      </c>
      <c r="D3490" s="1" t="str">
        <f t="shared" si="575"/>
        <v>21:0211</v>
      </c>
      <c r="E3490" t="s">
        <v>13428</v>
      </c>
      <c r="F3490" t="s">
        <v>13429</v>
      </c>
      <c r="H3490">
        <v>49.3892594</v>
      </c>
      <c r="I3490">
        <v>-92.935597099999995</v>
      </c>
      <c r="J3490" s="1" t="str">
        <f t="shared" si="576"/>
        <v>Fluid (lake)</v>
      </c>
      <c r="K3490" s="1" t="str">
        <f t="shared" si="577"/>
        <v>Untreated Water</v>
      </c>
      <c r="L3490">
        <v>77</v>
      </c>
      <c r="M3490" t="s">
        <v>103</v>
      </c>
      <c r="N3490">
        <v>1450</v>
      </c>
      <c r="O3490">
        <v>30</v>
      </c>
      <c r="P3490">
        <v>5.4</v>
      </c>
      <c r="Q3490">
        <v>2.5000000000000001E-2</v>
      </c>
      <c r="R3490">
        <v>2.7</v>
      </c>
      <c r="S3490">
        <v>0.8</v>
      </c>
      <c r="T3490">
        <v>5</v>
      </c>
    </row>
    <row r="3491" spans="1:20" hidden="1" x14ac:dyDescent="0.3">
      <c r="A3491" t="s">
        <v>13430</v>
      </c>
      <c r="B3491" t="s">
        <v>13431</v>
      </c>
      <c r="C3491" s="1" t="str">
        <f t="shared" si="571"/>
        <v>21:0699</v>
      </c>
      <c r="D3491" s="1" t="str">
        <f t="shared" si="575"/>
        <v>21:0211</v>
      </c>
      <c r="E3491" t="s">
        <v>13432</v>
      </c>
      <c r="F3491" t="s">
        <v>13433</v>
      </c>
      <c r="H3491">
        <v>49.403361599999997</v>
      </c>
      <c r="I3491">
        <v>-92.978459400000006</v>
      </c>
      <c r="J3491" s="1" t="str">
        <f t="shared" si="576"/>
        <v>Fluid (lake)</v>
      </c>
      <c r="K3491" s="1" t="str">
        <f t="shared" si="577"/>
        <v>Untreated Water</v>
      </c>
      <c r="L3491">
        <v>77</v>
      </c>
      <c r="M3491" t="s">
        <v>108</v>
      </c>
      <c r="N3491">
        <v>1451</v>
      </c>
      <c r="O3491">
        <v>50</v>
      </c>
      <c r="P3491">
        <v>5.4</v>
      </c>
      <c r="Q3491">
        <v>2.5000000000000001E-2</v>
      </c>
      <c r="R3491">
        <v>2.7</v>
      </c>
      <c r="S3491">
        <v>0.9</v>
      </c>
      <c r="T3491">
        <v>6</v>
      </c>
    </row>
    <row r="3492" spans="1:20" hidden="1" x14ac:dyDescent="0.3">
      <c r="A3492" t="s">
        <v>13434</v>
      </c>
      <c r="B3492" t="s">
        <v>13435</v>
      </c>
      <c r="C3492" s="1" t="str">
        <f t="shared" si="571"/>
        <v>21:0699</v>
      </c>
      <c r="D3492" s="1" t="str">
        <f t="shared" si="575"/>
        <v>21:0211</v>
      </c>
      <c r="E3492" t="s">
        <v>13436</v>
      </c>
      <c r="F3492" t="s">
        <v>13437</v>
      </c>
      <c r="H3492">
        <v>49.397864200000001</v>
      </c>
      <c r="I3492">
        <v>-93.027939399999994</v>
      </c>
      <c r="J3492" s="1" t="str">
        <f t="shared" si="576"/>
        <v>Fluid (lake)</v>
      </c>
      <c r="K3492" s="1" t="str">
        <f t="shared" si="577"/>
        <v>Untreated Water</v>
      </c>
      <c r="L3492">
        <v>77</v>
      </c>
      <c r="M3492" t="s">
        <v>113</v>
      </c>
      <c r="N3492">
        <v>1452</v>
      </c>
      <c r="O3492">
        <v>40</v>
      </c>
      <c r="P3492">
        <v>5.3</v>
      </c>
      <c r="Q3492">
        <v>2.5000000000000001E-2</v>
      </c>
      <c r="R3492">
        <v>2.2000000000000002</v>
      </c>
      <c r="S3492">
        <v>0.5</v>
      </c>
      <c r="T3492">
        <v>4</v>
      </c>
    </row>
    <row r="3493" spans="1:20" hidden="1" x14ac:dyDescent="0.3">
      <c r="A3493" t="s">
        <v>13438</v>
      </c>
      <c r="B3493" t="s">
        <v>13439</v>
      </c>
      <c r="C3493" s="1" t="str">
        <f t="shared" si="571"/>
        <v>21:0699</v>
      </c>
      <c r="D3493" s="1" t="str">
        <f t="shared" si="575"/>
        <v>21:0211</v>
      </c>
      <c r="E3493" t="s">
        <v>13440</v>
      </c>
      <c r="F3493" t="s">
        <v>13441</v>
      </c>
      <c r="H3493">
        <v>49.399652199999998</v>
      </c>
      <c r="I3493">
        <v>-93.057462599999994</v>
      </c>
      <c r="J3493" s="1" t="str">
        <f t="shared" si="576"/>
        <v>Fluid (lake)</v>
      </c>
      <c r="K3493" s="1" t="str">
        <f t="shared" si="577"/>
        <v>Untreated Water</v>
      </c>
      <c r="L3493">
        <v>78</v>
      </c>
      <c r="M3493" t="s">
        <v>33</v>
      </c>
      <c r="N3493">
        <v>1453</v>
      </c>
      <c r="O3493">
        <v>50</v>
      </c>
      <c r="P3493">
        <v>5.3</v>
      </c>
      <c r="Q3493">
        <v>2.5000000000000001E-2</v>
      </c>
      <c r="R3493">
        <v>1.8</v>
      </c>
      <c r="S3493">
        <v>0.7</v>
      </c>
      <c r="T3493">
        <v>4</v>
      </c>
    </row>
    <row r="3494" spans="1:20" hidden="1" x14ac:dyDescent="0.3">
      <c r="A3494" t="s">
        <v>13442</v>
      </c>
      <c r="B3494" t="s">
        <v>13443</v>
      </c>
      <c r="C3494" s="1" t="str">
        <f t="shared" si="571"/>
        <v>21:0699</v>
      </c>
      <c r="D3494" s="1" t="str">
        <f t="shared" si="575"/>
        <v>21:0211</v>
      </c>
      <c r="E3494" t="s">
        <v>13444</v>
      </c>
      <c r="F3494" t="s">
        <v>13445</v>
      </c>
      <c r="H3494">
        <v>49.3818074</v>
      </c>
      <c r="I3494">
        <v>-93.071247</v>
      </c>
      <c r="J3494" s="1" t="str">
        <f t="shared" si="576"/>
        <v>Fluid (lake)</v>
      </c>
      <c r="K3494" s="1" t="str">
        <f t="shared" si="577"/>
        <v>Untreated Water</v>
      </c>
      <c r="L3494">
        <v>78</v>
      </c>
      <c r="M3494" t="s">
        <v>38</v>
      </c>
      <c r="N3494">
        <v>1454</v>
      </c>
      <c r="O3494">
        <v>50</v>
      </c>
      <c r="P3494">
        <v>5.3</v>
      </c>
      <c r="Q3494">
        <v>2.5000000000000001E-2</v>
      </c>
      <c r="R3494">
        <v>1.8</v>
      </c>
      <c r="S3494">
        <v>0.6</v>
      </c>
      <c r="T3494">
        <v>4</v>
      </c>
    </row>
    <row r="3495" spans="1:20" hidden="1" x14ac:dyDescent="0.3">
      <c r="A3495" t="s">
        <v>13446</v>
      </c>
      <c r="B3495" t="s">
        <v>13447</v>
      </c>
      <c r="C3495" s="1" t="str">
        <f t="shared" si="571"/>
        <v>21:0699</v>
      </c>
      <c r="D3495" s="1" t="str">
        <f t="shared" si="575"/>
        <v>21:0211</v>
      </c>
      <c r="E3495" t="s">
        <v>13448</v>
      </c>
      <c r="F3495" t="s">
        <v>13449</v>
      </c>
      <c r="H3495">
        <v>49.390211600000001</v>
      </c>
      <c r="I3495">
        <v>-93.121252699999999</v>
      </c>
      <c r="J3495" s="1" t="str">
        <f t="shared" si="576"/>
        <v>Fluid (lake)</v>
      </c>
      <c r="K3495" s="1" t="str">
        <f t="shared" si="577"/>
        <v>Untreated Water</v>
      </c>
      <c r="L3495">
        <v>78</v>
      </c>
      <c r="M3495" t="s">
        <v>43</v>
      </c>
      <c r="N3495">
        <v>1455</v>
      </c>
      <c r="O3495">
        <v>60</v>
      </c>
      <c r="P3495">
        <v>5.3</v>
      </c>
      <c r="Q3495">
        <v>2.5000000000000001E-2</v>
      </c>
      <c r="R3495">
        <v>1.7</v>
      </c>
      <c r="S3495">
        <v>0.7</v>
      </c>
      <c r="T3495">
        <v>5</v>
      </c>
    </row>
    <row r="3496" spans="1:20" hidden="1" x14ac:dyDescent="0.3">
      <c r="A3496" t="s">
        <v>13450</v>
      </c>
      <c r="B3496" t="s">
        <v>13451</v>
      </c>
      <c r="C3496" s="1" t="str">
        <f t="shared" si="571"/>
        <v>21:0699</v>
      </c>
      <c r="D3496" s="1" t="str">
        <f t="shared" si="575"/>
        <v>21:0211</v>
      </c>
      <c r="E3496" t="s">
        <v>13452</v>
      </c>
      <c r="F3496" t="s">
        <v>13453</v>
      </c>
      <c r="H3496">
        <v>49.378540700000002</v>
      </c>
      <c r="I3496">
        <v>-93.133251099999995</v>
      </c>
      <c r="J3496" s="1" t="str">
        <f t="shared" si="576"/>
        <v>Fluid (lake)</v>
      </c>
      <c r="K3496" s="1" t="str">
        <f t="shared" si="577"/>
        <v>Untreated Water</v>
      </c>
      <c r="L3496">
        <v>78</v>
      </c>
      <c r="M3496" t="s">
        <v>53</v>
      </c>
      <c r="N3496">
        <v>1456</v>
      </c>
      <c r="O3496">
        <v>60</v>
      </c>
      <c r="P3496">
        <v>5.3</v>
      </c>
      <c r="Q3496">
        <v>2.5000000000000001E-2</v>
      </c>
      <c r="R3496">
        <v>1.7</v>
      </c>
      <c r="S3496">
        <v>0.6</v>
      </c>
      <c r="T3496">
        <v>4</v>
      </c>
    </row>
    <row r="3497" spans="1:20" hidden="1" x14ac:dyDescent="0.3">
      <c r="A3497" t="s">
        <v>13454</v>
      </c>
      <c r="B3497" t="s">
        <v>13455</v>
      </c>
      <c r="C3497" s="1" t="str">
        <f t="shared" si="571"/>
        <v>21:0699</v>
      </c>
      <c r="D3497" s="1" t="str">
        <f t="shared" si="575"/>
        <v>21:0211</v>
      </c>
      <c r="E3497" t="s">
        <v>13456</v>
      </c>
      <c r="F3497" t="s">
        <v>13457</v>
      </c>
      <c r="H3497">
        <v>49.391726300000002</v>
      </c>
      <c r="I3497">
        <v>-93.155500599999996</v>
      </c>
      <c r="J3497" s="1" t="str">
        <f t="shared" si="576"/>
        <v>Fluid (lake)</v>
      </c>
      <c r="K3497" s="1" t="str">
        <f t="shared" si="577"/>
        <v>Untreated Water</v>
      </c>
      <c r="L3497">
        <v>78</v>
      </c>
      <c r="M3497" t="s">
        <v>24</v>
      </c>
      <c r="N3497">
        <v>1457</v>
      </c>
      <c r="O3497">
        <v>40</v>
      </c>
      <c r="P3497">
        <v>5.3</v>
      </c>
      <c r="Q3497">
        <v>2.5000000000000001E-2</v>
      </c>
      <c r="R3497">
        <v>1.7</v>
      </c>
      <c r="S3497">
        <v>0.5</v>
      </c>
      <c r="T3497">
        <v>5</v>
      </c>
    </row>
    <row r="3498" spans="1:20" hidden="1" x14ac:dyDescent="0.3">
      <c r="A3498" t="s">
        <v>13458</v>
      </c>
      <c r="B3498" t="s">
        <v>13459</v>
      </c>
      <c r="C3498" s="1" t="str">
        <f t="shared" si="571"/>
        <v>21:0699</v>
      </c>
      <c r="D3498" s="1" t="str">
        <f t="shared" si="575"/>
        <v>21:0211</v>
      </c>
      <c r="E3498" t="s">
        <v>13456</v>
      </c>
      <c r="F3498" t="s">
        <v>13460</v>
      </c>
      <c r="H3498">
        <v>49.391726300000002</v>
      </c>
      <c r="I3498">
        <v>-93.155500599999996</v>
      </c>
      <c r="J3498" s="1" t="str">
        <f t="shared" si="576"/>
        <v>Fluid (lake)</v>
      </c>
      <c r="K3498" s="1" t="str">
        <f t="shared" si="577"/>
        <v>Untreated Water</v>
      </c>
      <c r="L3498">
        <v>78</v>
      </c>
      <c r="M3498" t="s">
        <v>28</v>
      </c>
      <c r="N3498">
        <v>1458</v>
      </c>
      <c r="O3498">
        <v>40</v>
      </c>
      <c r="P3498">
        <v>5.3</v>
      </c>
      <c r="Q3498">
        <v>2.5000000000000001E-2</v>
      </c>
      <c r="R3498">
        <v>1.6</v>
      </c>
      <c r="S3498">
        <v>0.5</v>
      </c>
      <c r="T3498">
        <v>5</v>
      </c>
    </row>
    <row r="3499" spans="1:20" hidden="1" x14ac:dyDescent="0.3">
      <c r="A3499" t="s">
        <v>13461</v>
      </c>
      <c r="B3499" t="s">
        <v>13462</v>
      </c>
      <c r="C3499" s="1" t="str">
        <f t="shared" si="571"/>
        <v>21:0699</v>
      </c>
      <c r="D3499" s="1" t="str">
        <f t="shared" si="575"/>
        <v>21:0211</v>
      </c>
      <c r="E3499" t="s">
        <v>13463</v>
      </c>
      <c r="F3499" t="s">
        <v>13464</v>
      </c>
      <c r="H3499">
        <v>49.408242100000002</v>
      </c>
      <c r="I3499">
        <v>-93.1546843</v>
      </c>
      <c r="J3499" s="1" t="str">
        <f t="shared" si="576"/>
        <v>Fluid (lake)</v>
      </c>
      <c r="K3499" s="1" t="str">
        <f t="shared" si="577"/>
        <v>Untreated Water</v>
      </c>
      <c r="L3499">
        <v>78</v>
      </c>
      <c r="M3499" t="s">
        <v>58</v>
      </c>
      <c r="N3499">
        <v>1459</v>
      </c>
      <c r="O3499">
        <v>50</v>
      </c>
      <c r="P3499">
        <v>5.0999999999999996</v>
      </c>
      <c r="Q3499">
        <v>2.5000000000000001E-2</v>
      </c>
      <c r="R3499">
        <v>1.3</v>
      </c>
      <c r="S3499">
        <v>0.5</v>
      </c>
      <c r="T3499">
        <v>2</v>
      </c>
    </row>
    <row r="3500" spans="1:20" hidden="1" x14ac:dyDescent="0.3">
      <c r="A3500" t="s">
        <v>13465</v>
      </c>
      <c r="B3500" t="s">
        <v>13466</v>
      </c>
      <c r="C3500" s="1" t="str">
        <f t="shared" si="571"/>
        <v>21:0699</v>
      </c>
      <c r="D3500" s="1" t="str">
        <f t="shared" si="575"/>
        <v>21:0211</v>
      </c>
      <c r="E3500" t="s">
        <v>13467</v>
      </c>
      <c r="F3500" t="s">
        <v>13468</v>
      </c>
      <c r="H3500">
        <v>49.412172400000003</v>
      </c>
      <c r="I3500">
        <v>-93.108237500000001</v>
      </c>
      <c r="J3500" s="1" t="str">
        <f t="shared" si="576"/>
        <v>Fluid (lake)</v>
      </c>
      <c r="K3500" s="1" t="str">
        <f t="shared" si="577"/>
        <v>Untreated Water</v>
      </c>
      <c r="L3500">
        <v>78</v>
      </c>
      <c r="M3500" t="s">
        <v>63</v>
      </c>
      <c r="N3500">
        <v>1460</v>
      </c>
      <c r="O3500">
        <v>40</v>
      </c>
      <c r="P3500">
        <v>5.3</v>
      </c>
      <c r="Q3500">
        <v>2.5000000000000001E-2</v>
      </c>
      <c r="R3500">
        <v>1.8</v>
      </c>
      <c r="S3500">
        <v>0.7</v>
      </c>
      <c r="T3500">
        <v>4</v>
      </c>
    </row>
    <row r="3501" spans="1:20" hidden="1" x14ac:dyDescent="0.3">
      <c r="A3501" t="s">
        <v>13469</v>
      </c>
      <c r="B3501" t="s">
        <v>13470</v>
      </c>
      <c r="C3501" s="1" t="str">
        <f t="shared" si="571"/>
        <v>21:0699</v>
      </c>
      <c r="D3501" s="1" t="str">
        <f t="shared" si="575"/>
        <v>21:0211</v>
      </c>
      <c r="E3501" t="s">
        <v>13471</v>
      </c>
      <c r="F3501" t="s">
        <v>13472</v>
      </c>
      <c r="H3501">
        <v>49.432597700000002</v>
      </c>
      <c r="I3501">
        <v>-93.063210799999993</v>
      </c>
      <c r="J3501" s="1" t="str">
        <f t="shared" si="576"/>
        <v>Fluid (lake)</v>
      </c>
      <c r="K3501" s="1" t="str">
        <f t="shared" si="577"/>
        <v>Untreated Water</v>
      </c>
      <c r="L3501">
        <v>78</v>
      </c>
      <c r="M3501" t="s">
        <v>68</v>
      </c>
      <c r="N3501">
        <v>1461</v>
      </c>
      <c r="O3501">
        <v>40</v>
      </c>
      <c r="P3501">
        <v>5.3</v>
      </c>
      <c r="Q3501">
        <v>2.5000000000000001E-2</v>
      </c>
      <c r="R3501">
        <v>1.6</v>
      </c>
      <c r="S3501">
        <v>0.7</v>
      </c>
      <c r="T3501">
        <v>3</v>
      </c>
    </row>
    <row r="3502" spans="1:20" hidden="1" x14ac:dyDescent="0.3">
      <c r="A3502" t="s">
        <v>13473</v>
      </c>
      <c r="B3502" t="s">
        <v>13474</v>
      </c>
      <c r="C3502" s="1" t="str">
        <f t="shared" si="571"/>
        <v>21:0699</v>
      </c>
      <c r="D3502" s="1" t="str">
        <f t="shared" si="575"/>
        <v>21:0211</v>
      </c>
      <c r="E3502" t="s">
        <v>13475</v>
      </c>
      <c r="F3502" t="s">
        <v>13476</v>
      </c>
      <c r="H3502">
        <v>49.437839400000001</v>
      </c>
      <c r="I3502">
        <v>-93.0206929</v>
      </c>
      <c r="J3502" s="1" t="str">
        <f t="shared" si="576"/>
        <v>Fluid (lake)</v>
      </c>
      <c r="K3502" s="1" t="str">
        <f t="shared" si="577"/>
        <v>Untreated Water</v>
      </c>
      <c r="L3502">
        <v>78</v>
      </c>
      <c r="M3502" t="s">
        <v>73</v>
      </c>
      <c r="N3502">
        <v>1462</v>
      </c>
      <c r="O3502">
        <v>60</v>
      </c>
      <c r="P3502">
        <v>5.4</v>
      </c>
      <c r="Q3502">
        <v>2.5000000000000001E-2</v>
      </c>
      <c r="R3502">
        <v>1.8</v>
      </c>
      <c r="S3502">
        <v>0.8</v>
      </c>
      <c r="T3502">
        <v>4</v>
      </c>
    </row>
    <row r="3503" spans="1:20" hidden="1" x14ac:dyDescent="0.3">
      <c r="A3503" t="s">
        <v>13477</v>
      </c>
      <c r="B3503" t="s">
        <v>13478</v>
      </c>
      <c r="C3503" s="1" t="str">
        <f t="shared" si="571"/>
        <v>21:0699</v>
      </c>
      <c r="D3503" s="1" t="str">
        <f t="shared" si="575"/>
        <v>21:0211</v>
      </c>
      <c r="E3503" t="s">
        <v>13479</v>
      </c>
      <c r="F3503" t="s">
        <v>13480</v>
      </c>
      <c r="H3503">
        <v>49.436091500000003</v>
      </c>
      <c r="I3503">
        <v>-92.966969399999996</v>
      </c>
      <c r="J3503" s="1" t="str">
        <f t="shared" si="576"/>
        <v>Fluid (lake)</v>
      </c>
      <c r="K3503" s="1" t="str">
        <f t="shared" si="577"/>
        <v>Untreated Water</v>
      </c>
      <c r="L3503">
        <v>78</v>
      </c>
      <c r="M3503" t="s">
        <v>78</v>
      </c>
      <c r="N3503">
        <v>1463</v>
      </c>
      <c r="O3503">
        <v>60</v>
      </c>
      <c r="P3503">
        <v>5.3</v>
      </c>
      <c r="Q3503">
        <v>2.5000000000000001E-2</v>
      </c>
      <c r="R3503">
        <v>2</v>
      </c>
      <c r="S3503">
        <v>0.8</v>
      </c>
      <c r="T3503">
        <v>4</v>
      </c>
    </row>
    <row r="3504" spans="1:20" hidden="1" x14ac:dyDescent="0.3">
      <c r="A3504" t="s">
        <v>13481</v>
      </c>
      <c r="B3504" t="s">
        <v>13482</v>
      </c>
      <c r="C3504" s="1" t="str">
        <f t="shared" si="571"/>
        <v>21:0699</v>
      </c>
      <c r="D3504" s="1" t="str">
        <f t="shared" si="575"/>
        <v>21:0211</v>
      </c>
      <c r="E3504" t="s">
        <v>13483</v>
      </c>
      <c r="F3504" t="s">
        <v>13484</v>
      </c>
      <c r="H3504">
        <v>49.421551399999998</v>
      </c>
      <c r="I3504">
        <v>-92.921186899999995</v>
      </c>
      <c r="J3504" s="1" t="str">
        <f t="shared" si="576"/>
        <v>Fluid (lake)</v>
      </c>
      <c r="K3504" s="1" t="str">
        <f t="shared" si="577"/>
        <v>Untreated Water</v>
      </c>
      <c r="L3504">
        <v>78</v>
      </c>
      <c r="M3504" t="s">
        <v>83</v>
      </c>
      <c r="N3504">
        <v>1464</v>
      </c>
      <c r="O3504">
        <v>40</v>
      </c>
      <c r="P3504">
        <v>5.5</v>
      </c>
      <c r="Q3504">
        <v>2.5000000000000001E-2</v>
      </c>
      <c r="R3504">
        <v>2.2999999999999998</v>
      </c>
      <c r="S3504">
        <v>0.9</v>
      </c>
      <c r="T3504">
        <v>8</v>
      </c>
    </row>
    <row r="3505" spans="1:20" hidden="1" x14ac:dyDescent="0.3">
      <c r="A3505" t="s">
        <v>13485</v>
      </c>
      <c r="B3505" t="s">
        <v>13486</v>
      </c>
      <c r="C3505" s="1" t="str">
        <f t="shared" si="571"/>
        <v>21:0699</v>
      </c>
      <c r="D3505" s="1" t="str">
        <f t="shared" si="575"/>
        <v>21:0211</v>
      </c>
      <c r="E3505" t="s">
        <v>13487</v>
      </c>
      <c r="F3505" t="s">
        <v>13488</v>
      </c>
      <c r="H3505">
        <v>49.414625999999998</v>
      </c>
      <c r="I3505">
        <v>-92.863858899999997</v>
      </c>
      <c r="J3505" s="1" t="str">
        <f t="shared" si="576"/>
        <v>Fluid (lake)</v>
      </c>
      <c r="K3505" s="1" t="str">
        <f t="shared" si="577"/>
        <v>Untreated Water</v>
      </c>
      <c r="L3505">
        <v>78</v>
      </c>
      <c r="M3505" t="s">
        <v>88</v>
      </c>
      <c r="N3505">
        <v>1465</v>
      </c>
      <c r="O3505">
        <v>40</v>
      </c>
      <c r="P3505">
        <v>5.5</v>
      </c>
      <c r="Q3505">
        <v>2.5000000000000001E-2</v>
      </c>
      <c r="R3505">
        <v>3.3</v>
      </c>
      <c r="S3505">
        <v>0.9</v>
      </c>
      <c r="T3505">
        <v>10</v>
      </c>
    </row>
    <row r="3506" spans="1:20" hidden="1" x14ac:dyDescent="0.3">
      <c r="A3506" t="s">
        <v>13489</v>
      </c>
      <c r="B3506" t="s">
        <v>13490</v>
      </c>
      <c r="C3506" s="1" t="str">
        <f t="shared" si="571"/>
        <v>21:0699</v>
      </c>
      <c r="D3506" s="1" t="str">
        <f t="shared" si="575"/>
        <v>21:0211</v>
      </c>
      <c r="E3506" t="s">
        <v>13491</v>
      </c>
      <c r="F3506" t="s">
        <v>13492</v>
      </c>
      <c r="H3506">
        <v>49.425129400000003</v>
      </c>
      <c r="I3506">
        <v>-92.834250900000001</v>
      </c>
      <c r="J3506" s="1" t="str">
        <f t="shared" si="576"/>
        <v>Fluid (lake)</v>
      </c>
      <c r="K3506" s="1" t="str">
        <f t="shared" si="577"/>
        <v>Untreated Water</v>
      </c>
      <c r="L3506">
        <v>78</v>
      </c>
      <c r="M3506" t="s">
        <v>93</v>
      </c>
      <c r="N3506">
        <v>1466</v>
      </c>
      <c r="O3506">
        <v>30</v>
      </c>
      <c r="P3506">
        <v>5.6</v>
      </c>
      <c r="Q3506">
        <v>2.5000000000000001E-2</v>
      </c>
      <c r="R3506">
        <v>4.5</v>
      </c>
      <c r="S3506">
        <v>1.1000000000000001</v>
      </c>
      <c r="T3506">
        <v>14</v>
      </c>
    </row>
    <row r="3507" spans="1:20" hidden="1" x14ac:dyDescent="0.3">
      <c r="A3507" t="s">
        <v>13493</v>
      </c>
      <c r="B3507" t="s">
        <v>13494</v>
      </c>
      <c r="C3507" s="1" t="str">
        <f t="shared" si="571"/>
        <v>21:0699</v>
      </c>
      <c r="D3507" s="1" t="str">
        <f t="shared" si="575"/>
        <v>21:0211</v>
      </c>
      <c r="E3507" t="s">
        <v>13495</v>
      </c>
      <c r="F3507" t="s">
        <v>13496</v>
      </c>
      <c r="H3507">
        <v>49.441454999999998</v>
      </c>
      <c r="I3507">
        <v>-92.822015500000006</v>
      </c>
      <c r="J3507" s="1" t="str">
        <f t="shared" si="576"/>
        <v>Fluid (lake)</v>
      </c>
      <c r="K3507" s="1" t="str">
        <f t="shared" si="577"/>
        <v>Untreated Water</v>
      </c>
      <c r="L3507">
        <v>78</v>
      </c>
      <c r="M3507" t="s">
        <v>98</v>
      </c>
      <c r="N3507">
        <v>1467</v>
      </c>
      <c r="O3507">
        <v>30</v>
      </c>
      <c r="P3507">
        <v>5.7</v>
      </c>
      <c r="Q3507">
        <v>2.5000000000000001E-2</v>
      </c>
      <c r="R3507">
        <v>5</v>
      </c>
      <c r="S3507">
        <v>1</v>
      </c>
      <c r="T3507">
        <v>14</v>
      </c>
    </row>
    <row r="3508" spans="1:20" hidden="1" x14ac:dyDescent="0.3">
      <c r="A3508" t="s">
        <v>13497</v>
      </c>
      <c r="B3508" t="s">
        <v>13498</v>
      </c>
      <c r="C3508" s="1" t="str">
        <f t="shared" si="571"/>
        <v>21:0699</v>
      </c>
      <c r="D3508" s="1" t="str">
        <f>HYPERLINK("https://geochem.nrcan.gc.ca/cdogs/content/svy/svy_e.htm", "")</f>
        <v/>
      </c>
      <c r="G3508" s="1" t="str">
        <f>HYPERLINK("https://geochem.nrcan.gc.ca/cdogs/content/cr_/cr_00080_e.htm", "80")</f>
        <v>80</v>
      </c>
      <c r="J3508" t="s">
        <v>46</v>
      </c>
      <c r="K3508" t="s">
        <v>47</v>
      </c>
      <c r="L3508">
        <v>78</v>
      </c>
      <c r="M3508" t="s">
        <v>48</v>
      </c>
      <c r="N3508">
        <v>1468</v>
      </c>
      <c r="O3508">
        <v>50</v>
      </c>
      <c r="P3508">
        <v>5.9</v>
      </c>
      <c r="Q3508">
        <v>0.21</v>
      </c>
      <c r="R3508">
        <v>14</v>
      </c>
      <c r="S3508">
        <v>2.2000000000000002</v>
      </c>
      <c r="T3508">
        <v>39</v>
      </c>
    </row>
    <row r="3509" spans="1:20" hidden="1" x14ac:dyDescent="0.3">
      <c r="A3509" t="s">
        <v>13499</v>
      </c>
      <c r="B3509" t="s">
        <v>13500</v>
      </c>
      <c r="C3509" s="1" t="str">
        <f t="shared" si="571"/>
        <v>21:0699</v>
      </c>
      <c r="D3509" s="1" t="str">
        <f t="shared" ref="D3509:D3517" si="578">HYPERLINK("https://geochem.nrcan.gc.ca/cdogs/content/svy/svy210211_e.htm", "21:0211")</f>
        <v>21:0211</v>
      </c>
      <c r="E3509" t="s">
        <v>13501</v>
      </c>
      <c r="F3509" t="s">
        <v>13502</v>
      </c>
      <c r="H3509">
        <v>49.4615723</v>
      </c>
      <c r="I3509">
        <v>-92.802705500000002</v>
      </c>
      <c r="J3509" s="1" t="str">
        <f t="shared" ref="J3509:J3517" si="579">HYPERLINK("https://geochem.nrcan.gc.ca/cdogs/content/kwd/kwd020016_e.htm", "Fluid (lake)")</f>
        <v>Fluid (lake)</v>
      </c>
      <c r="K3509" s="1" t="str">
        <f t="shared" ref="K3509:K3517" si="580">HYPERLINK("https://geochem.nrcan.gc.ca/cdogs/content/kwd/kwd080007_e.htm", "Untreated Water")</f>
        <v>Untreated Water</v>
      </c>
      <c r="L3509">
        <v>78</v>
      </c>
      <c r="M3509" t="s">
        <v>103</v>
      </c>
      <c r="N3509">
        <v>1469</v>
      </c>
      <c r="O3509">
        <v>40</v>
      </c>
      <c r="P3509">
        <v>5.7</v>
      </c>
      <c r="Q3509">
        <v>2.5000000000000001E-2</v>
      </c>
      <c r="R3509">
        <v>3.8</v>
      </c>
      <c r="S3509">
        <v>1</v>
      </c>
      <c r="T3509">
        <v>9</v>
      </c>
    </row>
    <row r="3510" spans="1:20" hidden="1" x14ac:dyDescent="0.3">
      <c r="A3510" t="s">
        <v>13503</v>
      </c>
      <c r="B3510" t="s">
        <v>13504</v>
      </c>
      <c r="C3510" s="1" t="str">
        <f t="shared" si="571"/>
        <v>21:0699</v>
      </c>
      <c r="D3510" s="1" t="str">
        <f t="shared" si="578"/>
        <v>21:0211</v>
      </c>
      <c r="E3510" t="s">
        <v>13505</v>
      </c>
      <c r="F3510" t="s">
        <v>13506</v>
      </c>
      <c r="H3510">
        <v>49.473636999999997</v>
      </c>
      <c r="I3510">
        <v>-92.761150400000005</v>
      </c>
      <c r="J3510" s="1" t="str">
        <f t="shared" si="579"/>
        <v>Fluid (lake)</v>
      </c>
      <c r="K3510" s="1" t="str">
        <f t="shared" si="580"/>
        <v>Untreated Water</v>
      </c>
      <c r="L3510">
        <v>78</v>
      </c>
      <c r="M3510" t="s">
        <v>108</v>
      </c>
      <c r="N3510">
        <v>1470</v>
      </c>
      <c r="O3510">
        <v>30</v>
      </c>
      <c r="P3510">
        <v>6</v>
      </c>
      <c r="Q3510">
        <v>2.5000000000000001E-2</v>
      </c>
      <c r="R3510">
        <v>16.5</v>
      </c>
      <c r="S3510">
        <v>0.8</v>
      </c>
      <c r="T3510">
        <v>42</v>
      </c>
    </row>
    <row r="3511" spans="1:20" hidden="1" x14ac:dyDescent="0.3">
      <c r="A3511" t="s">
        <v>13507</v>
      </c>
      <c r="B3511" t="s">
        <v>13508</v>
      </c>
      <c r="C3511" s="1" t="str">
        <f t="shared" si="571"/>
        <v>21:0699</v>
      </c>
      <c r="D3511" s="1" t="str">
        <f t="shared" si="578"/>
        <v>21:0211</v>
      </c>
      <c r="E3511" t="s">
        <v>13509</v>
      </c>
      <c r="F3511" t="s">
        <v>13510</v>
      </c>
      <c r="H3511">
        <v>49.441496800000003</v>
      </c>
      <c r="I3511">
        <v>-92.7693625</v>
      </c>
      <c r="J3511" s="1" t="str">
        <f t="shared" si="579"/>
        <v>Fluid (lake)</v>
      </c>
      <c r="K3511" s="1" t="str">
        <f t="shared" si="580"/>
        <v>Untreated Water</v>
      </c>
      <c r="L3511">
        <v>78</v>
      </c>
      <c r="M3511" t="s">
        <v>113</v>
      </c>
      <c r="N3511">
        <v>1471</v>
      </c>
      <c r="O3511">
        <v>30</v>
      </c>
      <c r="P3511">
        <v>6.1</v>
      </c>
      <c r="Q3511">
        <v>2.5000000000000001E-2</v>
      </c>
      <c r="R3511">
        <v>16.5</v>
      </c>
      <c r="S3511">
        <v>1.5</v>
      </c>
      <c r="T3511">
        <v>46</v>
      </c>
    </row>
    <row r="3512" spans="1:20" hidden="1" x14ac:dyDescent="0.3">
      <c r="A3512" t="s">
        <v>13511</v>
      </c>
      <c r="B3512" t="s">
        <v>13512</v>
      </c>
      <c r="C3512" s="1" t="str">
        <f t="shared" si="571"/>
        <v>21:0699</v>
      </c>
      <c r="D3512" s="1" t="str">
        <f t="shared" si="578"/>
        <v>21:0211</v>
      </c>
      <c r="E3512" t="s">
        <v>13513</v>
      </c>
      <c r="F3512" t="s">
        <v>13514</v>
      </c>
      <c r="H3512">
        <v>49.437288299999999</v>
      </c>
      <c r="I3512">
        <v>-92.717202799999995</v>
      </c>
      <c r="J3512" s="1" t="str">
        <f t="shared" si="579"/>
        <v>Fluid (lake)</v>
      </c>
      <c r="K3512" s="1" t="str">
        <f t="shared" si="580"/>
        <v>Untreated Water</v>
      </c>
      <c r="L3512">
        <v>79</v>
      </c>
      <c r="M3512" t="s">
        <v>33</v>
      </c>
      <c r="N3512">
        <v>1472</v>
      </c>
      <c r="O3512">
        <v>40</v>
      </c>
      <c r="P3512">
        <v>6</v>
      </c>
      <c r="Q3512">
        <v>2.5000000000000001E-2</v>
      </c>
      <c r="R3512">
        <v>13.5</v>
      </c>
      <c r="S3512">
        <v>1.6</v>
      </c>
      <c r="T3512">
        <v>40</v>
      </c>
    </row>
    <row r="3513" spans="1:20" hidden="1" x14ac:dyDescent="0.3">
      <c r="A3513" t="s">
        <v>13515</v>
      </c>
      <c r="B3513" t="s">
        <v>13516</v>
      </c>
      <c r="C3513" s="1" t="str">
        <f t="shared" ref="C3513:C3567" si="581">HYPERLINK("https://geochem.nrcan.gc.ca/cdogs/content/bdl/bdl210699_e.htm", "21:0699")</f>
        <v>21:0699</v>
      </c>
      <c r="D3513" s="1" t="str">
        <f t="shared" si="578"/>
        <v>21:0211</v>
      </c>
      <c r="E3513" t="s">
        <v>13517</v>
      </c>
      <c r="F3513" t="s">
        <v>13518</v>
      </c>
      <c r="H3513">
        <v>49.437741899999999</v>
      </c>
      <c r="I3513">
        <v>-92.6648134</v>
      </c>
      <c r="J3513" s="1" t="str">
        <f t="shared" si="579"/>
        <v>Fluid (lake)</v>
      </c>
      <c r="K3513" s="1" t="str">
        <f t="shared" si="580"/>
        <v>Untreated Water</v>
      </c>
      <c r="L3513">
        <v>79</v>
      </c>
      <c r="M3513" t="s">
        <v>38</v>
      </c>
      <c r="N3513">
        <v>1473</v>
      </c>
      <c r="O3513">
        <v>30</v>
      </c>
      <c r="P3513">
        <v>6.2</v>
      </c>
      <c r="Q3513">
        <v>2.5000000000000001E-2</v>
      </c>
      <c r="R3513">
        <v>16.5</v>
      </c>
      <c r="S3513">
        <v>1.7</v>
      </c>
      <c r="T3513">
        <v>48</v>
      </c>
    </row>
    <row r="3514" spans="1:20" hidden="1" x14ac:dyDescent="0.3">
      <c r="A3514" t="s">
        <v>13519</v>
      </c>
      <c r="B3514" t="s">
        <v>13520</v>
      </c>
      <c r="C3514" s="1" t="str">
        <f t="shared" si="581"/>
        <v>21:0699</v>
      </c>
      <c r="D3514" s="1" t="str">
        <f t="shared" si="578"/>
        <v>21:0211</v>
      </c>
      <c r="E3514" t="s">
        <v>13521</v>
      </c>
      <c r="F3514" t="s">
        <v>13522</v>
      </c>
      <c r="H3514">
        <v>49.453548400000003</v>
      </c>
      <c r="I3514">
        <v>-92.6782963</v>
      </c>
      <c r="J3514" s="1" t="str">
        <f t="shared" si="579"/>
        <v>Fluid (lake)</v>
      </c>
      <c r="K3514" s="1" t="str">
        <f t="shared" si="580"/>
        <v>Untreated Water</v>
      </c>
      <c r="L3514">
        <v>79</v>
      </c>
      <c r="M3514" t="s">
        <v>43</v>
      </c>
      <c r="N3514">
        <v>1474</v>
      </c>
      <c r="O3514">
        <v>30</v>
      </c>
      <c r="P3514">
        <v>6.6</v>
      </c>
      <c r="Q3514">
        <v>2.5000000000000001E-2</v>
      </c>
      <c r="R3514">
        <v>21.5</v>
      </c>
      <c r="S3514">
        <v>2.1</v>
      </c>
      <c r="T3514">
        <v>68</v>
      </c>
    </row>
    <row r="3515" spans="1:20" hidden="1" x14ac:dyDescent="0.3">
      <c r="A3515" t="s">
        <v>13523</v>
      </c>
      <c r="B3515" t="s">
        <v>13524</v>
      </c>
      <c r="C3515" s="1" t="str">
        <f t="shared" si="581"/>
        <v>21:0699</v>
      </c>
      <c r="D3515" s="1" t="str">
        <f t="shared" si="578"/>
        <v>21:0211</v>
      </c>
      <c r="E3515" t="s">
        <v>13525</v>
      </c>
      <c r="F3515" t="s">
        <v>13526</v>
      </c>
      <c r="H3515">
        <v>49.462267300000001</v>
      </c>
      <c r="I3515">
        <v>-92.713567600000005</v>
      </c>
      <c r="J3515" s="1" t="str">
        <f t="shared" si="579"/>
        <v>Fluid (lake)</v>
      </c>
      <c r="K3515" s="1" t="str">
        <f t="shared" si="580"/>
        <v>Untreated Water</v>
      </c>
      <c r="L3515">
        <v>79</v>
      </c>
      <c r="M3515" t="s">
        <v>53</v>
      </c>
      <c r="N3515">
        <v>1475</v>
      </c>
      <c r="O3515">
        <v>30</v>
      </c>
      <c r="P3515">
        <v>6.3</v>
      </c>
      <c r="Q3515">
        <v>2.5000000000000001E-2</v>
      </c>
      <c r="R3515">
        <v>18</v>
      </c>
      <c r="S3515">
        <v>1.6</v>
      </c>
      <c r="T3515">
        <v>53</v>
      </c>
    </row>
    <row r="3516" spans="1:20" hidden="1" x14ac:dyDescent="0.3">
      <c r="A3516" t="s">
        <v>13527</v>
      </c>
      <c r="B3516" t="s">
        <v>13528</v>
      </c>
      <c r="C3516" s="1" t="str">
        <f t="shared" si="581"/>
        <v>21:0699</v>
      </c>
      <c r="D3516" s="1" t="str">
        <f t="shared" si="578"/>
        <v>21:0211</v>
      </c>
      <c r="E3516" t="s">
        <v>13529</v>
      </c>
      <c r="F3516" t="s">
        <v>13530</v>
      </c>
      <c r="H3516">
        <v>49.461151000000001</v>
      </c>
      <c r="I3516">
        <v>-92.728119100000001</v>
      </c>
      <c r="J3516" s="1" t="str">
        <f t="shared" si="579"/>
        <v>Fluid (lake)</v>
      </c>
      <c r="K3516" s="1" t="str">
        <f t="shared" si="580"/>
        <v>Untreated Water</v>
      </c>
      <c r="L3516">
        <v>79</v>
      </c>
      <c r="M3516" t="s">
        <v>58</v>
      </c>
      <c r="N3516">
        <v>1476</v>
      </c>
      <c r="O3516">
        <v>20</v>
      </c>
      <c r="P3516">
        <v>6.7</v>
      </c>
      <c r="Q3516">
        <v>2.5000000000000001E-2</v>
      </c>
      <c r="R3516">
        <v>26.5</v>
      </c>
      <c r="S3516">
        <v>2.2999999999999998</v>
      </c>
      <c r="T3516">
        <v>82</v>
      </c>
    </row>
    <row r="3517" spans="1:20" hidden="1" x14ac:dyDescent="0.3">
      <c r="A3517" t="s">
        <v>13531</v>
      </c>
      <c r="B3517" t="s">
        <v>13532</v>
      </c>
      <c r="C3517" s="1" t="str">
        <f t="shared" si="581"/>
        <v>21:0699</v>
      </c>
      <c r="D3517" s="1" t="str">
        <f t="shared" si="578"/>
        <v>21:0211</v>
      </c>
      <c r="E3517" t="s">
        <v>13533</v>
      </c>
      <c r="F3517" t="s">
        <v>13534</v>
      </c>
      <c r="H3517">
        <v>49.487255400000002</v>
      </c>
      <c r="I3517">
        <v>-92.706518099999997</v>
      </c>
      <c r="J3517" s="1" t="str">
        <f t="shared" si="579"/>
        <v>Fluid (lake)</v>
      </c>
      <c r="K3517" s="1" t="str">
        <f t="shared" si="580"/>
        <v>Untreated Water</v>
      </c>
      <c r="L3517">
        <v>79</v>
      </c>
      <c r="M3517" t="s">
        <v>63</v>
      </c>
      <c r="N3517">
        <v>1477</v>
      </c>
      <c r="O3517">
        <v>30</v>
      </c>
      <c r="P3517">
        <v>6.2</v>
      </c>
      <c r="Q3517">
        <v>2.5000000000000001E-2</v>
      </c>
      <c r="R3517">
        <v>14.5</v>
      </c>
      <c r="S3517">
        <v>1.4</v>
      </c>
      <c r="T3517">
        <v>43</v>
      </c>
    </row>
    <row r="3518" spans="1:20" hidden="1" x14ac:dyDescent="0.3">
      <c r="A3518" t="s">
        <v>13535</v>
      </c>
      <c r="B3518" t="s">
        <v>13536</v>
      </c>
      <c r="C3518" s="1" t="str">
        <f t="shared" si="581"/>
        <v>21:0699</v>
      </c>
      <c r="D3518" s="1" t="str">
        <f>HYPERLINK("https://geochem.nrcan.gc.ca/cdogs/content/svy/svy_e.htm", "")</f>
        <v/>
      </c>
      <c r="G3518" s="1" t="str">
        <f>HYPERLINK("https://geochem.nrcan.gc.ca/cdogs/content/cr_/cr_00080_e.htm", "80")</f>
        <v>80</v>
      </c>
      <c r="J3518" t="s">
        <v>46</v>
      </c>
      <c r="K3518" t="s">
        <v>47</v>
      </c>
      <c r="L3518">
        <v>79</v>
      </c>
      <c r="M3518" t="s">
        <v>48</v>
      </c>
      <c r="N3518">
        <v>1478</v>
      </c>
      <c r="O3518">
        <v>50</v>
      </c>
      <c r="P3518">
        <v>6.1</v>
      </c>
      <c r="Q3518">
        <v>0.21</v>
      </c>
      <c r="R3518">
        <v>14</v>
      </c>
      <c r="S3518">
        <v>2.2000000000000002</v>
      </c>
      <c r="T3518">
        <v>39</v>
      </c>
    </row>
    <row r="3519" spans="1:20" hidden="1" x14ac:dyDescent="0.3">
      <c r="A3519" t="s">
        <v>13537</v>
      </c>
      <c r="B3519" t="s">
        <v>13538</v>
      </c>
      <c r="C3519" s="1" t="str">
        <f t="shared" si="581"/>
        <v>21:0699</v>
      </c>
      <c r="D3519" s="1" t="str">
        <f t="shared" ref="D3519:D3536" si="582">HYPERLINK("https://geochem.nrcan.gc.ca/cdogs/content/svy/svy210211_e.htm", "21:0211")</f>
        <v>21:0211</v>
      </c>
      <c r="E3519" t="s">
        <v>13539</v>
      </c>
      <c r="F3519" t="s">
        <v>13540</v>
      </c>
      <c r="H3519">
        <v>49.500936500000002</v>
      </c>
      <c r="I3519">
        <v>-92.765616499999993</v>
      </c>
      <c r="J3519" s="1" t="str">
        <f t="shared" ref="J3519:J3536" si="583">HYPERLINK("https://geochem.nrcan.gc.ca/cdogs/content/kwd/kwd020016_e.htm", "Fluid (lake)")</f>
        <v>Fluid (lake)</v>
      </c>
      <c r="K3519" s="1" t="str">
        <f t="shared" ref="K3519:K3536" si="584">HYPERLINK("https://geochem.nrcan.gc.ca/cdogs/content/kwd/kwd080007_e.htm", "Untreated Water")</f>
        <v>Untreated Water</v>
      </c>
      <c r="L3519">
        <v>79</v>
      </c>
      <c r="M3519" t="s">
        <v>68</v>
      </c>
      <c r="N3519">
        <v>1479</v>
      </c>
      <c r="O3519">
        <v>30</v>
      </c>
      <c r="P3519">
        <v>5.8</v>
      </c>
      <c r="Q3519">
        <v>2.5000000000000001E-2</v>
      </c>
      <c r="R3519">
        <v>5.3</v>
      </c>
      <c r="S3519">
        <v>1</v>
      </c>
      <c r="T3519">
        <v>14</v>
      </c>
    </row>
    <row r="3520" spans="1:20" hidden="1" x14ac:dyDescent="0.3">
      <c r="A3520" t="s">
        <v>13541</v>
      </c>
      <c r="B3520" t="s">
        <v>13542</v>
      </c>
      <c r="C3520" s="1" t="str">
        <f t="shared" si="581"/>
        <v>21:0699</v>
      </c>
      <c r="D3520" s="1" t="str">
        <f t="shared" si="582"/>
        <v>21:0211</v>
      </c>
      <c r="E3520" t="s">
        <v>13543</v>
      </c>
      <c r="F3520" t="s">
        <v>13544</v>
      </c>
      <c r="H3520">
        <v>49.485764400000001</v>
      </c>
      <c r="I3520">
        <v>-92.775781699999996</v>
      </c>
      <c r="J3520" s="1" t="str">
        <f t="shared" si="583"/>
        <v>Fluid (lake)</v>
      </c>
      <c r="K3520" s="1" t="str">
        <f t="shared" si="584"/>
        <v>Untreated Water</v>
      </c>
      <c r="L3520">
        <v>79</v>
      </c>
      <c r="M3520" t="s">
        <v>73</v>
      </c>
      <c r="N3520">
        <v>1480</v>
      </c>
      <c r="O3520">
        <v>30</v>
      </c>
      <c r="P3520">
        <v>5.7</v>
      </c>
      <c r="Q3520">
        <v>2.5000000000000001E-2</v>
      </c>
      <c r="R3520">
        <v>5.7</v>
      </c>
      <c r="S3520">
        <v>0.9</v>
      </c>
      <c r="T3520">
        <v>15</v>
      </c>
    </row>
    <row r="3521" spans="1:20" hidden="1" x14ac:dyDescent="0.3">
      <c r="A3521" t="s">
        <v>13545</v>
      </c>
      <c r="B3521" t="s">
        <v>13546</v>
      </c>
      <c r="C3521" s="1" t="str">
        <f t="shared" si="581"/>
        <v>21:0699</v>
      </c>
      <c r="D3521" s="1" t="str">
        <f t="shared" si="582"/>
        <v>21:0211</v>
      </c>
      <c r="E3521" t="s">
        <v>13547</v>
      </c>
      <c r="F3521" t="s">
        <v>13548</v>
      </c>
      <c r="H3521">
        <v>49.473528600000002</v>
      </c>
      <c r="I3521">
        <v>-92.832513899999995</v>
      </c>
      <c r="J3521" s="1" t="str">
        <f t="shared" si="583"/>
        <v>Fluid (lake)</v>
      </c>
      <c r="K3521" s="1" t="str">
        <f t="shared" si="584"/>
        <v>Untreated Water</v>
      </c>
      <c r="L3521">
        <v>79</v>
      </c>
      <c r="M3521" t="s">
        <v>78</v>
      </c>
      <c r="N3521">
        <v>1481</v>
      </c>
      <c r="O3521">
        <v>30</v>
      </c>
      <c r="P3521">
        <v>5.6</v>
      </c>
      <c r="Q3521">
        <v>2.5000000000000001E-2</v>
      </c>
      <c r="R3521">
        <v>3.2</v>
      </c>
      <c r="S3521">
        <v>0.9</v>
      </c>
      <c r="T3521">
        <v>9</v>
      </c>
    </row>
    <row r="3522" spans="1:20" hidden="1" x14ac:dyDescent="0.3">
      <c r="A3522" t="s">
        <v>13549</v>
      </c>
      <c r="B3522" t="s">
        <v>13550</v>
      </c>
      <c r="C3522" s="1" t="str">
        <f t="shared" si="581"/>
        <v>21:0699</v>
      </c>
      <c r="D3522" s="1" t="str">
        <f t="shared" si="582"/>
        <v>21:0211</v>
      </c>
      <c r="E3522" t="s">
        <v>13551</v>
      </c>
      <c r="F3522" t="s">
        <v>13552</v>
      </c>
      <c r="H3522">
        <v>49.447381800000002</v>
      </c>
      <c r="I3522">
        <v>-92.876487999999995</v>
      </c>
      <c r="J3522" s="1" t="str">
        <f t="shared" si="583"/>
        <v>Fluid (lake)</v>
      </c>
      <c r="K3522" s="1" t="str">
        <f t="shared" si="584"/>
        <v>Untreated Water</v>
      </c>
      <c r="L3522">
        <v>79</v>
      </c>
      <c r="M3522" t="s">
        <v>83</v>
      </c>
      <c r="N3522">
        <v>1482</v>
      </c>
      <c r="O3522">
        <v>40</v>
      </c>
      <c r="P3522">
        <v>5.5</v>
      </c>
      <c r="Q3522">
        <v>2.5000000000000001E-2</v>
      </c>
      <c r="R3522">
        <v>2.8</v>
      </c>
      <c r="S3522">
        <v>1</v>
      </c>
      <c r="T3522">
        <v>7</v>
      </c>
    </row>
    <row r="3523" spans="1:20" hidden="1" x14ac:dyDescent="0.3">
      <c r="A3523" t="s">
        <v>13553</v>
      </c>
      <c r="B3523" t="s">
        <v>13554</v>
      </c>
      <c r="C3523" s="1" t="str">
        <f t="shared" si="581"/>
        <v>21:0699</v>
      </c>
      <c r="D3523" s="1" t="str">
        <f t="shared" si="582"/>
        <v>21:0211</v>
      </c>
      <c r="E3523" t="s">
        <v>13555</v>
      </c>
      <c r="F3523" t="s">
        <v>13556</v>
      </c>
      <c r="H3523">
        <v>49.457438199999999</v>
      </c>
      <c r="I3523">
        <v>-92.905136499999998</v>
      </c>
      <c r="J3523" s="1" t="str">
        <f t="shared" si="583"/>
        <v>Fluid (lake)</v>
      </c>
      <c r="K3523" s="1" t="str">
        <f t="shared" si="584"/>
        <v>Untreated Water</v>
      </c>
      <c r="L3523">
        <v>79</v>
      </c>
      <c r="M3523" t="s">
        <v>88</v>
      </c>
      <c r="N3523">
        <v>1483</v>
      </c>
      <c r="O3523">
        <v>40</v>
      </c>
      <c r="P3523">
        <v>5.5</v>
      </c>
      <c r="Q3523">
        <v>2.5000000000000001E-2</v>
      </c>
      <c r="R3523">
        <v>2.7</v>
      </c>
      <c r="S3523">
        <v>1</v>
      </c>
      <c r="T3523">
        <v>8</v>
      </c>
    </row>
    <row r="3524" spans="1:20" hidden="1" x14ac:dyDescent="0.3">
      <c r="A3524" t="s">
        <v>13557</v>
      </c>
      <c r="B3524" t="s">
        <v>13558</v>
      </c>
      <c r="C3524" s="1" t="str">
        <f t="shared" si="581"/>
        <v>21:0699</v>
      </c>
      <c r="D3524" s="1" t="str">
        <f t="shared" si="582"/>
        <v>21:0211</v>
      </c>
      <c r="E3524" t="s">
        <v>13559</v>
      </c>
      <c r="F3524" t="s">
        <v>13560</v>
      </c>
      <c r="H3524">
        <v>49.475305900000002</v>
      </c>
      <c r="I3524">
        <v>-92.864008100000007</v>
      </c>
      <c r="J3524" s="1" t="str">
        <f t="shared" si="583"/>
        <v>Fluid (lake)</v>
      </c>
      <c r="K3524" s="1" t="str">
        <f t="shared" si="584"/>
        <v>Untreated Water</v>
      </c>
      <c r="L3524">
        <v>79</v>
      </c>
      <c r="M3524" t="s">
        <v>93</v>
      </c>
      <c r="N3524">
        <v>1484</v>
      </c>
      <c r="O3524">
        <v>40</v>
      </c>
      <c r="P3524">
        <v>5.6</v>
      </c>
      <c r="Q3524">
        <v>2.5000000000000001E-2</v>
      </c>
      <c r="R3524">
        <v>3.2</v>
      </c>
      <c r="S3524">
        <v>1</v>
      </c>
      <c r="T3524">
        <v>11</v>
      </c>
    </row>
    <row r="3525" spans="1:20" hidden="1" x14ac:dyDescent="0.3">
      <c r="A3525" t="s">
        <v>13561</v>
      </c>
      <c r="B3525" t="s">
        <v>13562</v>
      </c>
      <c r="C3525" s="1" t="str">
        <f t="shared" si="581"/>
        <v>21:0699</v>
      </c>
      <c r="D3525" s="1" t="str">
        <f t="shared" si="582"/>
        <v>21:0211</v>
      </c>
      <c r="E3525" t="s">
        <v>13563</v>
      </c>
      <c r="F3525" t="s">
        <v>13564</v>
      </c>
      <c r="H3525">
        <v>49.516308799999997</v>
      </c>
      <c r="I3525">
        <v>-92.839344499999996</v>
      </c>
      <c r="J3525" s="1" t="str">
        <f t="shared" si="583"/>
        <v>Fluid (lake)</v>
      </c>
      <c r="K3525" s="1" t="str">
        <f t="shared" si="584"/>
        <v>Untreated Water</v>
      </c>
      <c r="L3525">
        <v>79</v>
      </c>
      <c r="M3525" t="s">
        <v>98</v>
      </c>
      <c r="N3525">
        <v>1485</v>
      </c>
      <c r="O3525">
        <v>40</v>
      </c>
      <c r="P3525">
        <v>5.5</v>
      </c>
      <c r="Q3525">
        <v>2.5000000000000001E-2</v>
      </c>
      <c r="R3525">
        <v>3.3</v>
      </c>
      <c r="S3525">
        <v>0.9</v>
      </c>
      <c r="T3525">
        <v>9</v>
      </c>
    </row>
    <row r="3526" spans="1:20" hidden="1" x14ac:dyDescent="0.3">
      <c r="A3526" t="s">
        <v>13565</v>
      </c>
      <c r="B3526" t="s">
        <v>13566</v>
      </c>
      <c r="C3526" s="1" t="str">
        <f t="shared" si="581"/>
        <v>21:0699</v>
      </c>
      <c r="D3526" s="1" t="str">
        <f t="shared" si="582"/>
        <v>21:0211</v>
      </c>
      <c r="E3526" t="s">
        <v>13567</v>
      </c>
      <c r="F3526" t="s">
        <v>13568</v>
      </c>
      <c r="H3526">
        <v>49.496335700000003</v>
      </c>
      <c r="I3526">
        <v>-92.909715000000006</v>
      </c>
      <c r="J3526" s="1" t="str">
        <f t="shared" si="583"/>
        <v>Fluid (lake)</v>
      </c>
      <c r="K3526" s="1" t="str">
        <f t="shared" si="584"/>
        <v>Untreated Water</v>
      </c>
      <c r="L3526">
        <v>79</v>
      </c>
      <c r="M3526" t="s">
        <v>24</v>
      </c>
      <c r="N3526">
        <v>1486</v>
      </c>
      <c r="O3526">
        <v>50</v>
      </c>
      <c r="P3526">
        <v>5.8</v>
      </c>
      <c r="Q3526">
        <v>2.5000000000000001E-2</v>
      </c>
      <c r="R3526">
        <v>3.8</v>
      </c>
      <c r="S3526">
        <v>1.7</v>
      </c>
      <c r="T3526">
        <v>18</v>
      </c>
    </row>
    <row r="3527" spans="1:20" hidden="1" x14ac:dyDescent="0.3">
      <c r="A3527" t="s">
        <v>13569</v>
      </c>
      <c r="B3527" t="s">
        <v>13570</v>
      </c>
      <c r="C3527" s="1" t="str">
        <f t="shared" si="581"/>
        <v>21:0699</v>
      </c>
      <c r="D3527" s="1" t="str">
        <f t="shared" si="582"/>
        <v>21:0211</v>
      </c>
      <c r="E3527" t="s">
        <v>13567</v>
      </c>
      <c r="F3527" t="s">
        <v>13571</v>
      </c>
      <c r="H3527">
        <v>49.496335700000003</v>
      </c>
      <c r="I3527">
        <v>-92.909715000000006</v>
      </c>
      <c r="J3527" s="1" t="str">
        <f t="shared" si="583"/>
        <v>Fluid (lake)</v>
      </c>
      <c r="K3527" s="1" t="str">
        <f t="shared" si="584"/>
        <v>Untreated Water</v>
      </c>
      <c r="L3527">
        <v>79</v>
      </c>
      <c r="M3527" t="s">
        <v>28</v>
      </c>
      <c r="N3527">
        <v>1487</v>
      </c>
      <c r="O3527">
        <v>50</v>
      </c>
      <c r="P3527">
        <v>5.8</v>
      </c>
      <c r="Q3527">
        <v>2.5000000000000001E-2</v>
      </c>
      <c r="R3527">
        <v>4</v>
      </c>
      <c r="S3527">
        <v>1.7</v>
      </c>
      <c r="T3527">
        <v>18</v>
      </c>
    </row>
    <row r="3528" spans="1:20" hidden="1" x14ac:dyDescent="0.3">
      <c r="A3528" t="s">
        <v>13572</v>
      </c>
      <c r="B3528" t="s">
        <v>13573</v>
      </c>
      <c r="C3528" s="1" t="str">
        <f t="shared" si="581"/>
        <v>21:0699</v>
      </c>
      <c r="D3528" s="1" t="str">
        <f t="shared" si="582"/>
        <v>21:0211</v>
      </c>
      <c r="E3528" t="s">
        <v>13574</v>
      </c>
      <c r="F3528" t="s">
        <v>13575</v>
      </c>
      <c r="H3528">
        <v>49.4746527</v>
      </c>
      <c r="I3528">
        <v>-92.943794699999998</v>
      </c>
      <c r="J3528" s="1" t="str">
        <f t="shared" si="583"/>
        <v>Fluid (lake)</v>
      </c>
      <c r="K3528" s="1" t="str">
        <f t="shared" si="584"/>
        <v>Untreated Water</v>
      </c>
      <c r="L3528">
        <v>79</v>
      </c>
      <c r="M3528" t="s">
        <v>103</v>
      </c>
      <c r="N3528">
        <v>1488</v>
      </c>
      <c r="O3528">
        <v>40</v>
      </c>
      <c r="P3528">
        <v>5.6</v>
      </c>
      <c r="Q3528">
        <v>2.5000000000000001E-2</v>
      </c>
      <c r="R3528">
        <v>2.5</v>
      </c>
      <c r="S3528">
        <v>1.1000000000000001</v>
      </c>
      <c r="T3528">
        <v>5</v>
      </c>
    </row>
    <row r="3529" spans="1:20" hidden="1" x14ac:dyDescent="0.3">
      <c r="A3529" t="s">
        <v>13576</v>
      </c>
      <c r="B3529" t="s">
        <v>13577</v>
      </c>
      <c r="C3529" s="1" t="str">
        <f t="shared" si="581"/>
        <v>21:0699</v>
      </c>
      <c r="D3529" s="1" t="str">
        <f t="shared" si="582"/>
        <v>21:0211</v>
      </c>
      <c r="E3529" t="s">
        <v>13578</v>
      </c>
      <c r="F3529" t="s">
        <v>13579</v>
      </c>
      <c r="H3529">
        <v>49.480273699999998</v>
      </c>
      <c r="I3529">
        <v>-92.964192299999993</v>
      </c>
      <c r="J3529" s="1" t="str">
        <f t="shared" si="583"/>
        <v>Fluid (lake)</v>
      </c>
      <c r="K3529" s="1" t="str">
        <f t="shared" si="584"/>
        <v>Untreated Water</v>
      </c>
      <c r="L3529">
        <v>79</v>
      </c>
      <c r="M3529" t="s">
        <v>108</v>
      </c>
      <c r="N3529">
        <v>1489</v>
      </c>
      <c r="O3529">
        <v>40</v>
      </c>
      <c r="P3529">
        <v>5.6</v>
      </c>
      <c r="Q3529">
        <v>2.5000000000000001E-2</v>
      </c>
      <c r="R3529">
        <v>2.2999999999999998</v>
      </c>
      <c r="S3529">
        <v>1.6</v>
      </c>
      <c r="T3529">
        <v>7</v>
      </c>
    </row>
    <row r="3530" spans="1:20" hidden="1" x14ac:dyDescent="0.3">
      <c r="A3530" t="s">
        <v>13580</v>
      </c>
      <c r="B3530" t="s">
        <v>13581</v>
      </c>
      <c r="C3530" s="1" t="str">
        <f t="shared" si="581"/>
        <v>21:0699</v>
      </c>
      <c r="D3530" s="1" t="str">
        <f t="shared" si="582"/>
        <v>21:0211</v>
      </c>
      <c r="E3530" t="s">
        <v>13582</v>
      </c>
      <c r="F3530" t="s">
        <v>13583</v>
      </c>
      <c r="H3530">
        <v>49.470384899999999</v>
      </c>
      <c r="I3530">
        <v>-93.003094700000005</v>
      </c>
      <c r="J3530" s="1" t="str">
        <f t="shared" si="583"/>
        <v>Fluid (lake)</v>
      </c>
      <c r="K3530" s="1" t="str">
        <f t="shared" si="584"/>
        <v>Untreated Water</v>
      </c>
      <c r="L3530">
        <v>79</v>
      </c>
      <c r="M3530" t="s">
        <v>113</v>
      </c>
      <c r="N3530">
        <v>1490</v>
      </c>
      <c r="O3530">
        <v>50</v>
      </c>
      <c r="P3530">
        <v>5.5</v>
      </c>
      <c r="Q3530">
        <v>2.5000000000000001E-2</v>
      </c>
      <c r="R3530">
        <v>2</v>
      </c>
      <c r="S3530">
        <v>0.8</v>
      </c>
      <c r="T3530">
        <v>5</v>
      </c>
    </row>
    <row r="3531" spans="1:20" hidden="1" x14ac:dyDescent="0.3">
      <c r="A3531" t="s">
        <v>13584</v>
      </c>
      <c r="B3531" t="s">
        <v>13585</v>
      </c>
      <c r="C3531" s="1" t="str">
        <f t="shared" si="581"/>
        <v>21:0699</v>
      </c>
      <c r="D3531" s="1" t="str">
        <f t="shared" si="582"/>
        <v>21:0211</v>
      </c>
      <c r="E3531" t="s">
        <v>13586</v>
      </c>
      <c r="F3531" t="s">
        <v>13587</v>
      </c>
      <c r="H3531">
        <v>49.427566200000001</v>
      </c>
      <c r="I3531">
        <v>-93.104492699999994</v>
      </c>
      <c r="J3531" s="1" t="str">
        <f t="shared" si="583"/>
        <v>Fluid (lake)</v>
      </c>
      <c r="K3531" s="1" t="str">
        <f t="shared" si="584"/>
        <v>Untreated Water</v>
      </c>
      <c r="L3531">
        <v>80</v>
      </c>
      <c r="M3531" t="s">
        <v>33</v>
      </c>
      <c r="N3531">
        <v>1491</v>
      </c>
      <c r="O3531">
        <v>60</v>
      </c>
      <c r="P3531">
        <v>5.3</v>
      </c>
      <c r="Q3531">
        <v>2.5000000000000001E-2</v>
      </c>
      <c r="R3531">
        <v>1.8</v>
      </c>
      <c r="S3531">
        <v>0.7</v>
      </c>
      <c r="T3531">
        <v>4</v>
      </c>
    </row>
    <row r="3532" spans="1:20" hidden="1" x14ac:dyDescent="0.3">
      <c r="A3532" t="s">
        <v>13588</v>
      </c>
      <c r="B3532" t="s">
        <v>13589</v>
      </c>
      <c r="C3532" s="1" t="str">
        <f t="shared" si="581"/>
        <v>21:0699</v>
      </c>
      <c r="D3532" s="1" t="str">
        <f t="shared" si="582"/>
        <v>21:0211</v>
      </c>
      <c r="E3532" t="s">
        <v>13590</v>
      </c>
      <c r="F3532" t="s">
        <v>13591</v>
      </c>
      <c r="H3532">
        <v>49.430829000000003</v>
      </c>
      <c r="I3532">
        <v>-93.160781999999998</v>
      </c>
      <c r="J3532" s="1" t="str">
        <f t="shared" si="583"/>
        <v>Fluid (lake)</v>
      </c>
      <c r="K3532" s="1" t="str">
        <f t="shared" si="584"/>
        <v>Untreated Water</v>
      </c>
      <c r="L3532">
        <v>80</v>
      </c>
      <c r="M3532" t="s">
        <v>38</v>
      </c>
      <c r="N3532">
        <v>1492</v>
      </c>
      <c r="O3532">
        <v>40</v>
      </c>
      <c r="P3532">
        <v>5.4</v>
      </c>
      <c r="Q3532">
        <v>2.5000000000000001E-2</v>
      </c>
      <c r="R3532">
        <v>2</v>
      </c>
      <c r="S3532">
        <v>0.7</v>
      </c>
      <c r="T3532">
        <v>6</v>
      </c>
    </row>
    <row r="3533" spans="1:20" hidden="1" x14ac:dyDescent="0.3">
      <c r="A3533" t="s">
        <v>13592</v>
      </c>
      <c r="B3533" t="s">
        <v>13593</v>
      </c>
      <c r="C3533" s="1" t="str">
        <f t="shared" si="581"/>
        <v>21:0699</v>
      </c>
      <c r="D3533" s="1" t="str">
        <f t="shared" si="582"/>
        <v>21:0211</v>
      </c>
      <c r="E3533" t="s">
        <v>13594</v>
      </c>
      <c r="F3533" t="s">
        <v>13595</v>
      </c>
      <c r="H3533">
        <v>49.468926699999997</v>
      </c>
      <c r="I3533">
        <v>-93.181927000000002</v>
      </c>
      <c r="J3533" s="1" t="str">
        <f t="shared" si="583"/>
        <v>Fluid (lake)</v>
      </c>
      <c r="K3533" s="1" t="str">
        <f t="shared" si="584"/>
        <v>Untreated Water</v>
      </c>
      <c r="L3533">
        <v>80</v>
      </c>
      <c r="M3533" t="s">
        <v>43</v>
      </c>
      <c r="N3533">
        <v>1493</v>
      </c>
      <c r="O3533">
        <v>50</v>
      </c>
      <c r="P3533">
        <v>5.4</v>
      </c>
      <c r="Q3533">
        <v>2.5000000000000001E-2</v>
      </c>
      <c r="R3533">
        <v>2.4</v>
      </c>
      <c r="S3533">
        <v>0.7</v>
      </c>
      <c r="T3533">
        <v>6</v>
      </c>
    </row>
    <row r="3534" spans="1:20" hidden="1" x14ac:dyDescent="0.3">
      <c r="A3534" t="s">
        <v>13596</v>
      </c>
      <c r="B3534" t="s">
        <v>13597</v>
      </c>
      <c r="C3534" s="1" t="str">
        <f t="shared" si="581"/>
        <v>21:0699</v>
      </c>
      <c r="D3534" s="1" t="str">
        <f t="shared" si="582"/>
        <v>21:0211</v>
      </c>
      <c r="E3534" t="s">
        <v>13598</v>
      </c>
      <c r="F3534" t="s">
        <v>13599</v>
      </c>
      <c r="H3534">
        <v>49.473604199999997</v>
      </c>
      <c r="I3534">
        <v>-93.218040000000002</v>
      </c>
      <c r="J3534" s="1" t="str">
        <f t="shared" si="583"/>
        <v>Fluid (lake)</v>
      </c>
      <c r="K3534" s="1" t="str">
        <f t="shared" si="584"/>
        <v>Untreated Water</v>
      </c>
      <c r="L3534">
        <v>80</v>
      </c>
      <c r="M3534" t="s">
        <v>24</v>
      </c>
      <c r="N3534">
        <v>1494</v>
      </c>
      <c r="O3534">
        <v>40</v>
      </c>
      <c r="P3534">
        <v>5.5</v>
      </c>
      <c r="Q3534">
        <v>2.5000000000000001E-2</v>
      </c>
      <c r="R3534">
        <v>2.8</v>
      </c>
      <c r="S3534">
        <v>1</v>
      </c>
      <c r="T3534">
        <v>7</v>
      </c>
    </row>
    <row r="3535" spans="1:20" hidden="1" x14ac:dyDescent="0.3">
      <c r="A3535" t="s">
        <v>13600</v>
      </c>
      <c r="B3535" t="s">
        <v>13601</v>
      </c>
      <c r="C3535" s="1" t="str">
        <f t="shared" si="581"/>
        <v>21:0699</v>
      </c>
      <c r="D3535" s="1" t="str">
        <f t="shared" si="582"/>
        <v>21:0211</v>
      </c>
      <c r="E3535" t="s">
        <v>13598</v>
      </c>
      <c r="F3535" t="s">
        <v>13602</v>
      </c>
      <c r="H3535">
        <v>49.473604199999997</v>
      </c>
      <c r="I3535">
        <v>-93.218040000000002</v>
      </c>
      <c r="J3535" s="1" t="str">
        <f t="shared" si="583"/>
        <v>Fluid (lake)</v>
      </c>
      <c r="K3535" s="1" t="str">
        <f t="shared" si="584"/>
        <v>Untreated Water</v>
      </c>
      <c r="L3535">
        <v>80</v>
      </c>
      <c r="M3535" t="s">
        <v>28</v>
      </c>
      <c r="N3535">
        <v>1495</v>
      </c>
      <c r="O3535">
        <v>40</v>
      </c>
      <c r="P3535">
        <v>5.6</v>
      </c>
      <c r="Q3535">
        <v>2.5000000000000001E-2</v>
      </c>
      <c r="R3535">
        <v>2.8</v>
      </c>
      <c r="S3535">
        <v>1</v>
      </c>
      <c r="T3535">
        <v>7</v>
      </c>
    </row>
    <row r="3536" spans="1:20" hidden="1" x14ac:dyDescent="0.3">
      <c r="A3536" t="s">
        <v>13603</v>
      </c>
      <c r="B3536" t="s">
        <v>13604</v>
      </c>
      <c r="C3536" s="1" t="str">
        <f t="shared" si="581"/>
        <v>21:0699</v>
      </c>
      <c r="D3536" s="1" t="str">
        <f t="shared" si="582"/>
        <v>21:0211</v>
      </c>
      <c r="E3536" t="s">
        <v>13605</v>
      </c>
      <c r="F3536" t="s">
        <v>13606</v>
      </c>
      <c r="H3536">
        <v>49.446242599999998</v>
      </c>
      <c r="I3536">
        <v>-93.207889300000005</v>
      </c>
      <c r="J3536" s="1" t="str">
        <f t="shared" si="583"/>
        <v>Fluid (lake)</v>
      </c>
      <c r="K3536" s="1" t="str">
        <f t="shared" si="584"/>
        <v>Untreated Water</v>
      </c>
      <c r="L3536">
        <v>80</v>
      </c>
      <c r="M3536" t="s">
        <v>53</v>
      </c>
      <c r="N3536">
        <v>1496</v>
      </c>
      <c r="O3536">
        <v>40</v>
      </c>
      <c r="P3536">
        <v>5.5</v>
      </c>
      <c r="Q3536">
        <v>2.5000000000000001E-2</v>
      </c>
      <c r="R3536">
        <v>2.2999999999999998</v>
      </c>
      <c r="S3536">
        <v>0.8</v>
      </c>
      <c r="T3536">
        <v>6</v>
      </c>
    </row>
    <row r="3537" spans="1:20" hidden="1" x14ac:dyDescent="0.3">
      <c r="A3537" t="s">
        <v>13607</v>
      </c>
      <c r="B3537" t="s">
        <v>13608</v>
      </c>
      <c r="C3537" s="1" t="str">
        <f t="shared" si="581"/>
        <v>21:0699</v>
      </c>
      <c r="D3537" s="1" t="str">
        <f>HYPERLINK("https://geochem.nrcan.gc.ca/cdogs/content/svy/svy_e.htm", "")</f>
        <v/>
      </c>
      <c r="G3537" s="1" t="str">
        <f>HYPERLINK("https://geochem.nrcan.gc.ca/cdogs/content/cr_/cr_00080_e.htm", "80")</f>
        <v>80</v>
      </c>
      <c r="J3537" t="s">
        <v>46</v>
      </c>
      <c r="K3537" t="s">
        <v>47</v>
      </c>
      <c r="L3537">
        <v>80</v>
      </c>
      <c r="M3537" t="s">
        <v>48</v>
      </c>
      <c r="N3537">
        <v>1497</v>
      </c>
      <c r="O3537">
        <v>50</v>
      </c>
      <c r="P3537">
        <v>6</v>
      </c>
      <c r="Q3537">
        <v>0.25</v>
      </c>
      <c r="R3537">
        <v>13.5</v>
      </c>
      <c r="S3537">
        <v>2.2000000000000002</v>
      </c>
      <c r="T3537">
        <v>39</v>
      </c>
    </row>
    <row r="3538" spans="1:20" hidden="1" x14ac:dyDescent="0.3">
      <c r="A3538" t="s">
        <v>13609</v>
      </c>
      <c r="B3538" t="s">
        <v>13610</v>
      </c>
      <c r="C3538" s="1" t="str">
        <f t="shared" si="581"/>
        <v>21:0699</v>
      </c>
      <c r="D3538" s="1" t="str">
        <f t="shared" ref="D3538:D3553" si="585">HYPERLINK("https://geochem.nrcan.gc.ca/cdogs/content/svy/svy210211_e.htm", "21:0211")</f>
        <v>21:0211</v>
      </c>
      <c r="E3538" t="s">
        <v>13611</v>
      </c>
      <c r="F3538" t="s">
        <v>13612</v>
      </c>
      <c r="H3538">
        <v>49.420499700000001</v>
      </c>
      <c r="I3538">
        <v>-93.222024099999999</v>
      </c>
      <c r="J3538" s="1" t="str">
        <f t="shared" ref="J3538:J3553" si="586">HYPERLINK("https://geochem.nrcan.gc.ca/cdogs/content/kwd/kwd020016_e.htm", "Fluid (lake)")</f>
        <v>Fluid (lake)</v>
      </c>
      <c r="K3538" s="1" t="str">
        <f t="shared" ref="K3538:K3553" si="587">HYPERLINK("https://geochem.nrcan.gc.ca/cdogs/content/kwd/kwd080007_e.htm", "Untreated Water")</f>
        <v>Untreated Water</v>
      </c>
      <c r="L3538">
        <v>80</v>
      </c>
      <c r="M3538" t="s">
        <v>58</v>
      </c>
      <c r="N3538">
        <v>1498</v>
      </c>
      <c r="O3538">
        <v>40</v>
      </c>
      <c r="P3538">
        <v>5.6</v>
      </c>
      <c r="Q3538">
        <v>2.5000000000000001E-2</v>
      </c>
      <c r="R3538">
        <v>2.2999999999999998</v>
      </c>
      <c r="S3538">
        <v>0.7</v>
      </c>
      <c r="T3538">
        <v>5</v>
      </c>
    </row>
    <row r="3539" spans="1:20" hidden="1" x14ac:dyDescent="0.3">
      <c r="A3539" t="s">
        <v>13613</v>
      </c>
      <c r="B3539" t="s">
        <v>13614</v>
      </c>
      <c r="C3539" s="1" t="str">
        <f t="shared" si="581"/>
        <v>21:0699</v>
      </c>
      <c r="D3539" s="1" t="str">
        <f t="shared" si="585"/>
        <v>21:0211</v>
      </c>
      <c r="E3539" t="s">
        <v>13615</v>
      </c>
      <c r="F3539" t="s">
        <v>13616</v>
      </c>
      <c r="H3539">
        <v>49.400667900000002</v>
      </c>
      <c r="I3539">
        <v>-93.255689000000004</v>
      </c>
      <c r="J3539" s="1" t="str">
        <f t="shared" si="586"/>
        <v>Fluid (lake)</v>
      </c>
      <c r="K3539" s="1" t="str">
        <f t="shared" si="587"/>
        <v>Untreated Water</v>
      </c>
      <c r="L3539">
        <v>80</v>
      </c>
      <c r="M3539" t="s">
        <v>63</v>
      </c>
      <c r="N3539">
        <v>1499</v>
      </c>
      <c r="O3539">
        <v>50</v>
      </c>
      <c r="P3539">
        <v>5.5</v>
      </c>
      <c r="Q3539">
        <v>2.5000000000000001E-2</v>
      </c>
      <c r="R3539">
        <v>2.6</v>
      </c>
      <c r="S3539">
        <v>0.7</v>
      </c>
      <c r="T3539">
        <v>7</v>
      </c>
    </row>
    <row r="3540" spans="1:20" hidden="1" x14ac:dyDescent="0.3">
      <c r="A3540" t="s">
        <v>13617</v>
      </c>
      <c r="B3540" t="s">
        <v>13618</v>
      </c>
      <c r="C3540" s="1" t="str">
        <f t="shared" si="581"/>
        <v>21:0699</v>
      </c>
      <c r="D3540" s="1" t="str">
        <f t="shared" si="585"/>
        <v>21:0211</v>
      </c>
      <c r="E3540" t="s">
        <v>13619</v>
      </c>
      <c r="F3540" t="s">
        <v>13620</v>
      </c>
      <c r="H3540">
        <v>49.4178529</v>
      </c>
      <c r="I3540">
        <v>-93.249491000000006</v>
      </c>
      <c r="J3540" s="1" t="str">
        <f t="shared" si="586"/>
        <v>Fluid (lake)</v>
      </c>
      <c r="K3540" s="1" t="str">
        <f t="shared" si="587"/>
        <v>Untreated Water</v>
      </c>
      <c r="L3540">
        <v>80</v>
      </c>
      <c r="M3540" t="s">
        <v>68</v>
      </c>
      <c r="N3540">
        <v>1500</v>
      </c>
      <c r="O3540">
        <v>40</v>
      </c>
      <c r="P3540">
        <v>5.5</v>
      </c>
      <c r="Q3540">
        <v>2.5000000000000001E-2</v>
      </c>
      <c r="R3540">
        <v>2.4</v>
      </c>
      <c r="S3540">
        <v>0.7</v>
      </c>
      <c r="T3540">
        <v>7</v>
      </c>
    </row>
    <row r="3541" spans="1:20" hidden="1" x14ac:dyDescent="0.3">
      <c r="A3541" t="s">
        <v>13621</v>
      </c>
      <c r="B3541" t="s">
        <v>13622</v>
      </c>
      <c r="C3541" s="1" t="str">
        <f t="shared" si="581"/>
        <v>21:0699</v>
      </c>
      <c r="D3541" s="1" t="str">
        <f t="shared" si="585"/>
        <v>21:0211</v>
      </c>
      <c r="E3541" t="s">
        <v>13623</v>
      </c>
      <c r="F3541" t="s">
        <v>13624</v>
      </c>
      <c r="H3541">
        <v>49.455400599999997</v>
      </c>
      <c r="I3541">
        <v>-93.272006899999994</v>
      </c>
      <c r="J3541" s="1" t="str">
        <f t="shared" si="586"/>
        <v>Fluid (lake)</v>
      </c>
      <c r="K3541" s="1" t="str">
        <f t="shared" si="587"/>
        <v>Untreated Water</v>
      </c>
      <c r="L3541">
        <v>80</v>
      </c>
      <c r="M3541" t="s">
        <v>73</v>
      </c>
      <c r="N3541">
        <v>1501</v>
      </c>
      <c r="O3541">
        <v>50</v>
      </c>
      <c r="P3541">
        <v>5.5</v>
      </c>
      <c r="Q3541">
        <v>2.5000000000000001E-2</v>
      </c>
      <c r="R3541">
        <v>2.2000000000000002</v>
      </c>
      <c r="S3541">
        <v>0.8</v>
      </c>
      <c r="T3541">
        <v>7</v>
      </c>
    </row>
    <row r="3542" spans="1:20" hidden="1" x14ac:dyDescent="0.3">
      <c r="A3542" t="s">
        <v>13625</v>
      </c>
      <c r="B3542" t="s">
        <v>13626</v>
      </c>
      <c r="C3542" s="1" t="str">
        <f t="shared" si="581"/>
        <v>21:0699</v>
      </c>
      <c r="D3542" s="1" t="str">
        <f t="shared" si="585"/>
        <v>21:0211</v>
      </c>
      <c r="E3542" t="s">
        <v>13627</v>
      </c>
      <c r="F3542" t="s">
        <v>13628</v>
      </c>
      <c r="H3542">
        <v>49.458660700000003</v>
      </c>
      <c r="I3542">
        <v>-93.325965800000006</v>
      </c>
      <c r="J3542" s="1" t="str">
        <f t="shared" si="586"/>
        <v>Fluid (lake)</v>
      </c>
      <c r="K3542" s="1" t="str">
        <f t="shared" si="587"/>
        <v>Untreated Water</v>
      </c>
      <c r="L3542">
        <v>80</v>
      </c>
      <c r="M3542" t="s">
        <v>78</v>
      </c>
      <c r="N3542">
        <v>1502</v>
      </c>
      <c r="O3542">
        <v>50</v>
      </c>
      <c r="P3542">
        <v>5.5</v>
      </c>
      <c r="Q3542">
        <v>2.5000000000000001E-2</v>
      </c>
      <c r="R3542">
        <v>3</v>
      </c>
      <c r="S3542">
        <v>0.9</v>
      </c>
      <c r="T3542">
        <v>8</v>
      </c>
    </row>
    <row r="3543" spans="1:20" hidden="1" x14ac:dyDescent="0.3">
      <c r="A3543" t="s">
        <v>13629</v>
      </c>
      <c r="B3543" t="s">
        <v>13630</v>
      </c>
      <c r="C3543" s="1" t="str">
        <f t="shared" si="581"/>
        <v>21:0699</v>
      </c>
      <c r="D3543" s="1" t="str">
        <f t="shared" si="585"/>
        <v>21:0211</v>
      </c>
      <c r="E3543" t="s">
        <v>13631</v>
      </c>
      <c r="F3543" t="s">
        <v>13632</v>
      </c>
      <c r="H3543">
        <v>49.434143599999999</v>
      </c>
      <c r="I3543">
        <v>-93.311859400000003</v>
      </c>
      <c r="J3543" s="1" t="str">
        <f t="shared" si="586"/>
        <v>Fluid (lake)</v>
      </c>
      <c r="K3543" s="1" t="str">
        <f t="shared" si="587"/>
        <v>Untreated Water</v>
      </c>
      <c r="L3543">
        <v>80</v>
      </c>
      <c r="M3543" t="s">
        <v>83</v>
      </c>
      <c r="N3543">
        <v>1503</v>
      </c>
      <c r="O3543">
        <v>50</v>
      </c>
      <c r="P3543">
        <v>5.5</v>
      </c>
      <c r="Q3543">
        <v>2.5000000000000001E-2</v>
      </c>
      <c r="R3543">
        <v>3.3</v>
      </c>
      <c r="S3543">
        <v>0.9</v>
      </c>
      <c r="T3543">
        <v>9</v>
      </c>
    </row>
    <row r="3544" spans="1:20" hidden="1" x14ac:dyDescent="0.3">
      <c r="A3544" t="s">
        <v>13633</v>
      </c>
      <c r="B3544" t="s">
        <v>13634</v>
      </c>
      <c r="C3544" s="1" t="str">
        <f t="shared" si="581"/>
        <v>21:0699</v>
      </c>
      <c r="D3544" s="1" t="str">
        <f t="shared" si="585"/>
        <v>21:0211</v>
      </c>
      <c r="E3544" t="s">
        <v>13635</v>
      </c>
      <c r="F3544" t="s">
        <v>13636</v>
      </c>
      <c r="H3544">
        <v>49.390185600000002</v>
      </c>
      <c r="I3544">
        <v>-93.298062999999999</v>
      </c>
      <c r="J3544" s="1" t="str">
        <f t="shared" si="586"/>
        <v>Fluid (lake)</v>
      </c>
      <c r="K3544" s="1" t="str">
        <f t="shared" si="587"/>
        <v>Untreated Water</v>
      </c>
      <c r="L3544">
        <v>80</v>
      </c>
      <c r="M3544" t="s">
        <v>88</v>
      </c>
      <c r="N3544">
        <v>1504</v>
      </c>
      <c r="O3544">
        <v>50</v>
      </c>
      <c r="P3544">
        <v>5.5</v>
      </c>
      <c r="Q3544">
        <v>2.5000000000000001E-2</v>
      </c>
      <c r="R3544">
        <v>2.8</v>
      </c>
      <c r="S3544">
        <v>0.8</v>
      </c>
      <c r="T3544">
        <v>6</v>
      </c>
    </row>
    <row r="3545" spans="1:20" hidden="1" x14ac:dyDescent="0.3">
      <c r="A3545" t="s">
        <v>13637</v>
      </c>
      <c r="B3545" t="s">
        <v>13638</v>
      </c>
      <c r="C3545" s="1" t="str">
        <f t="shared" si="581"/>
        <v>21:0699</v>
      </c>
      <c r="D3545" s="1" t="str">
        <f t="shared" si="585"/>
        <v>21:0211</v>
      </c>
      <c r="E3545" t="s">
        <v>13639</v>
      </c>
      <c r="F3545" t="s">
        <v>13640</v>
      </c>
      <c r="H3545">
        <v>49.392219500000003</v>
      </c>
      <c r="I3545">
        <v>-93.324272100000002</v>
      </c>
      <c r="J3545" s="1" t="str">
        <f t="shared" si="586"/>
        <v>Fluid (lake)</v>
      </c>
      <c r="K3545" s="1" t="str">
        <f t="shared" si="587"/>
        <v>Untreated Water</v>
      </c>
      <c r="L3545">
        <v>80</v>
      </c>
      <c r="M3545" t="s">
        <v>93</v>
      </c>
      <c r="N3545">
        <v>1505</v>
      </c>
      <c r="O3545">
        <v>40</v>
      </c>
      <c r="P3545">
        <v>5.5</v>
      </c>
      <c r="Q3545">
        <v>2.5000000000000001E-2</v>
      </c>
      <c r="R3545">
        <v>3.7</v>
      </c>
      <c r="S3545">
        <v>0.9</v>
      </c>
      <c r="T3545">
        <v>13</v>
      </c>
    </row>
    <row r="3546" spans="1:20" hidden="1" x14ac:dyDescent="0.3">
      <c r="A3546" t="s">
        <v>13641</v>
      </c>
      <c r="B3546" t="s">
        <v>13642</v>
      </c>
      <c r="C3546" s="1" t="str">
        <f t="shared" si="581"/>
        <v>21:0699</v>
      </c>
      <c r="D3546" s="1" t="str">
        <f t="shared" si="585"/>
        <v>21:0211</v>
      </c>
      <c r="E3546" t="s">
        <v>13643</v>
      </c>
      <c r="F3546" t="s">
        <v>13644</v>
      </c>
      <c r="H3546">
        <v>49.389962699999998</v>
      </c>
      <c r="I3546">
        <v>-93.371577099999996</v>
      </c>
      <c r="J3546" s="1" t="str">
        <f t="shared" si="586"/>
        <v>Fluid (lake)</v>
      </c>
      <c r="K3546" s="1" t="str">
        <f t="shared" si="587"/>
        <v>Untreated Water</v>
      </c>
      <c r="L3546">
        <v>80</v>
      </c>
      <c r="M3546" t="s">
        <v>98</v>
      </c>
      <c r="N3546">
        <v>1506</v>
      </c>
      <c r="O3546">
        <v>40</v>
      </c>
      <c r="P3546">
        <v>5.5</v>
      </c>
      <c r="Q3546">
        <v>2.5000000000000001E-2</v>
      </c>
      <c r="R3546">
        <v>3.8</v>
      </c>
      <c r="S3546">
        <v>0.8</v>
      </c>
      <c r="T3546">
        <v>10</v>
      </c>
    </row>
    <row r="3547" spans="1:20" hidden="1" x14ac:dyDescent="0.3">
      <c r="A3547" t="s">
        <v>13645</v>
      </c>
      <c r="B3547" t="s">
        <v>13646</v>
      </c>
      <c r="C3547" s="1" t="str">
        <f t="shared" si="581"/>
        <v>21:0699</v>
      </c>
      <c r="D3547" s="1" t="str">
        <f t="shared" si="585"/>
        <v>21:0211</v>
      </c>
      <c r="E3547" t="s">
        <v>13647</v>
      </c>
      <c r="F3547" t="s">
        <v>13648</v>
      </c>
      <c r="H3547">
        <v>49.429844899999999</v>
      </c>
      <c r="I3547">
        <v>-93.372154100000003</v>
      </c>
      <c r="J3547" s="1" t="str">
        <f t="shared" si="586"/>
        <v>Fluid (lake)</v>
      </c>
      <c r="K3547" s="1" t="str">
        <f t="shared" si="587"/>
        <v>Untreated Water</v>
      </c>
      <c r="L3547">
        <v>80</v>
      </c>
      <c r="M3547" t="s">
        <v>103</v>
      </c>
      <c r="N3547">
        <v>1507</v>
      </c>
      <c r="O3547">
        <v>40</v>
      </c>
      <c r="P3547">
        <v>5.5</v>
      </c>
      <c r="Q3547">
        <v>2.5000000000000001E-2</v>
      </c>
      <c r="R3547">
        <v>2.9</v>
      </c>
      <c r="S3547">
        <v>0.7</v>
      </c>
      <c r="T3547">
        <v>10</v>
      </c>
    </row>
    <row r="3548" spans="1:20" hidden="1" x14ac:dyDescent="0.3">
      <c r="A3548" t="s">
        <v>13649</v>
      </c>
      <c r="B3548" t="s">
        <v>13650</v>
      </c>
      <c r="C3548" s="1" t="str">
        <f t="shared" si="581"/>
        <v>21:0699</v>
      </c>
      <c r="D3548" s="1" t="str">
        <f t="shared" si="585"/>
        <v>21:0211</v>
      </c>
      <c r="E3548" t="s">
        <v>13651</v>
      </c>
      <c r="F3548" t="s">
        <v>13652</v>
      </c>
      <c r="H3548">
        <v>49.460848300000002</v>
      </c>
      <c r="I3548">
        <v>-93.375617899999995</v>
      </c>
      <c r="J3548" s="1" t="str">
        <f t="shared" si="586"/>
        <v>Fluid (lake)</v>
      </c>
      <c r="K3548" s="1" t="str">
        <f t="shared" si="587"/>
        <v>Untreated Water</v>
      </c>
      <c r="L3548">
        <v>80</v>
      </c>
      <c r="M3548" t="s">
        <v>108</v>
      </c>
      <c r="N3548">
        <v>1508</v>
      </c>
      <c r="O3548">
        <v>50</v>
      </c>
      <c r="P3548">
        <v>5.4</v>
      </c>
      <c r="Q3548">
        <v>2.5000000000000001E-2</v>
      </c>
      <c r="R3548">
        <v>2.2999999999999998</v>
      </c>
      <c r="S3548">
        <v>0.6</v>
      </c>
      <c r="T3548">
        <v>6</v>
      </c>
    </row>
    <row r="3549" spans="1:20" hidden="1" x14ac:dyDescent="0.3">
      <c r="A3549" t="s">
        <v>13653</v>
      </c>
      <c r="B3549" t="s">
        <v>13654</v>
      </c>
      <c r="C3549" s="1" t="str">
        <f t="shared" si="581"/>
        <v>21:0699</v>
      </c>
      <c r="D3549" s="1" t="str">
        <f t="shared" si="585"/>
        <v>21:0211</v>
      </c>
      <c r="E3549" t="s">
        <v>13655</v>
      </c>
      <c r="F3549" t="s">
        <v>13656</v>
      </c>
      <c r="H3549">
        <v>49.460966999999997</v>
      </c>
      <c r="I3549">
        <v>-93.416990499999997</v>
      </c>
      <c r="J3549" s="1" t="str">
        <f t="shared" si="586"/>
        <v>Fluid (lake)</v>
      </c>
      <c r="K3549" s="1" t="str">
        <f t="shared" si="587"/>
        <v>Untreated Water</v>
      </c>
      <c r="L3549">
        <v>80</v>
      </c>
      <c r="M3549" t="s">
        <v>113</v>
      </c>
      <c r="N3549">
        <v>1509</v>
      </c>
      <c r="O3549">
        <v>70</v>
      </c>
      <c r="P3549">
        <v>5.4</v>
      </c>
      <c r="Q3549">
        <v>2.5000000000000001E-2</v>
      </c>
      <c r="R3549">
        <v>2.7</v>
      </c>
      <c r="S3549">
        <v>0.7</v>
      </c>
      <c r="T3549">
        <v>8</v>
      </c>
    </row>
    <row r="3550" spans="1:20" hidden="1" x14ac:dyDescent="0.3">
      <c r="A3550" t="s">
        <v>13657</v>
      </c>
      <c r="B3550" t="s">
        <v>13658</v>
      </c>
      <c r="C3550" s="1" t="str">
        <f t="shared" si="581"/>
        <v>21:0699</v>
      </c>
      <c r="D3550" s="1" t="str">
        <f t="shared" si="585"/>
        <v>21:0211</v>
      </c>
      <c r="E3550" t="s">
        <v>13659</v>
      </c>
      <c r="F3550" t="s">
        <v>13660</v>
      </c>
      <c r="H3550">
        <v>49.430827999999998</v>
      </c>
      <c r="I3550">
        <v>-93.405977699999994</v>
      </c>
      <c r="J3550" s="1" t="str">
        <f t="shared" si="586"/>
        <v>Fluid (lake)</v>
      </c>
      <c r="K3550" s="1" t="str">
        <f t="shared" si="587"/>
        <v>Untreated Water</v>
      </c>
      <c r="L3550">
        <v>81</v>
      </c>
      <c r="M3550" t="s">
        <v>33</v>
      </c>
      <c r="N3550">
        <v>1510</v>
      </c>
      <c r="O3550">
        <v>60</v>
      </c>
      <c r="P3550">
        <v>5.5</v>
      </c>
      <c r="Q3550">
        <v>2.5000000000000001E-2</v>
      </c>
      <c r="R3550">
        <v>2.8</v>
      </c>
      <c r="S3550">
        <v>0.7</v>
      </c>
      <c r="T3550">
        <v>8</v>
      </c>
    </row>
    <row r="3551" spans="1:20" hidden="1" x14ac:dyDescent="0.3">
      <c r="A3551" t="s">
        <v>13661</v>
      </c>
      <c r="B3551" t="s">
        <v>13662</v>
      </c>
      <c r="C3551" s="1" t="str">
        <f t="shared" si="581"/>
        <v>21:0699</v>
      </c>
      <c r="D3551" s="1" t="str">
        <f t="shared" si="585"/>
        <v>21:0211</v>
      </c>
      <c r="E3551" t="s">
        <v>13663</v>
      </c>
      <c r="F3551" t="s">
        <v>13664</v>
      </c>
      <c r="H3551">
        <v>49.400109200000003</v>
      </c>
      <c r="I3551">
        <v>-93.423683299999993</v>
      </c>
      <c r="J3551" s="1" t="str">
        <f t="shared" si="586"/>
        <v>Fluid (lake)</v>
      </c>
      <c r="K3551" s="1" t="str">
        <f t="shared" si="587"/>
        <v>Untreated Water</v>
      </c>
      <c r="L3551">
        <v>81</v>
      </c>
      <c r="M3551" t="s">
        <v>24</v>
      </c>
      <c r="N3551">
        <v>1511</v>
      </c>
      <c r="O3551">
        <v>60</v>
      </c>
      <c r="P3551">
        <v>5.5</v>
      </c>
      <c r="Q3551">
        <v>2.5000000000000001E-2</v>
      </c>
      <c r="R3551">
        <v>3.2</v>
      </c>
      <c r="S3551">
        <v>0.8</v>
      </c>
      <c r="T3551">
        <v>9</v>
      </c>
    </row>
    <row r="3552" spans="1:20" hidden="1" x14ac:dyDescent="0.3">
      <c r="A3552" t="s">
        <v>13665</v>
      </c>
      <c r="B3552" t="s">
        <v>13666</v>
      </c>
      <c r="C3552" s="1" t="str">
        <f t="shared" si="581"/>
        <v>21:0699</v>
      </c>
      <c r="D3552" s="1" t="str">
        <f t="shared" si="585"/>
        <v>21:0211</v>
      </c>
      <c r="E3552" t="s">
        <v>13663</v>
      </c>
      <c r="F3552" t="s">
        <v>13667</v>
      </c>
      <c r="H3552">
        <v>49.400109200000003</v>
      </c>
      <c r="I3552">
        <v>-93.423683299999993</v>
      </c>
      <c r="J3552" s="1" t="str">
        <f t="shared" si="586"/>
        <v>Fluid (lake)</v>
      </c>
      <c r="K3552" s="1" t="str">
        <f t="shared" si="587"/>
        <v>Untreated Water</v>
      </c>
      <c r="L3552">
        <v>81</v>
      </c>
      <c r="M3552" t="s">
        <v>28</v>
      </c>
      <c r="N3552">
        <v>1512</v>
      </c>
      <c r="O3552">
        <v>60</v>
      </c>
      <c r="P3552">
        <v>5.5</v>
      </c>
      <c r="Q3552">
        <v>2.5000000000000001E-2</v>
      </c>
      <c r="R3552">
        <v>3.1</v>
      </c>
      <c r="S3552">
        <v>0.8</v>
      </c>
      <c r="T3552">
        <v>9</v>
      </c>
    </row>
    <row r="3553" spans="1:20" hidden="1" x14ac:dyDescent="0.3">
      <c r="A3553" t="s">
        <v>13668</v>
      </c>
      <c r="B3553" t="s">
        <v>13669</v>
      </c>
      <c r="C3553" s="1" t="str">
        <f t="shared" si="581"/>
        <v>21:0699</v>
      </c>
      <c r="D3553" s="1" t="str">
        <f t="shared" si="585"/>
        <v>21:0211</v>
      </c>
      <c r="E3553" t="s">
        <v>13670</v>
      </c>
      <c r="F3553" t="s">
        <v>13671</v>
      </c>
      <c r="H3553">
        <v>49.428030100000001</v>
      </c>
      <c r="I3553">
        <v>-93.458924100000004</v>
      </c>
      <c r="J3553" s="1" t="str">
        <f t="shared" si="586"/>
        <v>Fluid (lake)</v>
      </c>
      <c r="K3553" s="1" t="str">
        <f t="shared" si="587"/>
        <v>Untreated Water</v>
      </c>
      <c r="L3553">
        <v>81</v>
      </c>
      <c r="M3553" t="s">
        <v>38</v>
      </c>
      <c r="N3553">
        <v>1513</v>
      </c>
      <c r="O3553">
        <v>60</v>
      </c>
      <c r="P3553">
        <v>5.5</v>
      </c>
      <c r="Q3553">
        <v>2.5000000000000001E-2</v>
      </c>
      <c r="R3553">
        <v>2.7</v>
      </c>
      <c r="S3553">
        <v>0.8</v>
      </c>
      <c r="T3553">
        <v>7</v>
      </c>
    </row>
    <row r="3554" spans="1:20" hidden="1" x14ac:dyDescent="0.3">
      <c r="A3554" t="s">
        <v>13672</v>
      </c>
      <c r="B3554" t="s">
        <v>13673</v>
      </c>
      <c r="C3554" s="1" t="str">
        <f t="shared" si="581"/>
        <v>21:0699</v>
      </c>
      <c r="D3554" s="1" t="str">
        <f>HYPERLINK("https://geochem.nrcan.gc.ca/cdogs/content/svy/svy_e.htm", "")</f>
        <v/>
      </c>
      <c r="G3554" s="1" t="str">
        <f>HYPERLINK("https://geochem.nrcan.gc.ca/cdogs/content/cr_/cr_00082_e.htm", "82")</f>
        <v>82</v>
      </c>
      <c r="J3554" t="s">
        <v>46</v>
      </c>
      <c r="K3554" t="s">
        <v>47</v>
      </c>
      <c r="L3554">
        <v>81</v>
      </c>
      <c r="M3554" t="s">
        <v>48</v>
      </c>
      <c r="N3554">
        <v>1514</v>
      </c>
      <c r="O3554">
        <v>100</v>
      </c>
      <c r="P3554">
        <v>6</v>
      </c>
      <c r="Q3554">
        <v>0.46</v>
      </c>
      <c r="R3554">
        <v>17.5</v>
      </c>
      <c r="S3554">
        <v>2.2000000000000002</v>
      </c>
      <c r="T3554">
        <v>38</v>
      </c>
    </row>
    <row r="3555" spans="1:20" hidden="1" x14ac:dyDescent="0.3">
      <c r="A3555" t="s">
        <v>13674</v>
      </c>
      <c r="B3555" t="s">
        <v>13675</v>
      </c>
      <c r="C3555" s="1" t="str">
        <f t="shared" si="581"/>
        <v>21:0699</v>
      </c>
      <c r="D3555" s="1" t="str">
        <f t="shared" ref="D3555:D3567" si="588">HYPERLINK("https://geochem.nrcan.gc.ca/cdogs/content/svy/svy210211_e.htm", "21:0211")</f>
        <v>21:0211</v>
      </c>
      <c r="E3555" t="s">
        <v>13676</v>
      </c>
      <c r="F3555" t="s">
        <v>13677</v>
      </c>
      <c r="H3555">
        <v>49.464846600000001</v>
      </c>
      <c r="I3555">
        <v>-93.470115300000003</v>
      </c>
      <c r="J3555" s="1" t="str">
        <f t="shared" ref="J3555:J3572" si="589">HYPERLINK("https://geochem.nrcan.gc.ca/cdogs/content/kwd/kwd020016_e.htm", "Fluid (lake)")</f>
        <v>Fluid (lake)</v>
      </c>
      <c r="K3555" s="1" t="str">
        <f t="shared" ref="K3555:K3572" si="590">HYPERLINK("https://geochem.nrcan.gc.ca/cdogs/content/kwd/kwd080007_e.htm", "Untreated Water")</f>
        <v>Untreated Water</v>
      </c>
      <c r="L3555">
        <v>81</v>
      </c>
      <c r="M3555" t="s">
        <v>43</v>
      </c>
      <c r="N3555">
        <v>1515</v>
      </c>
      <c r="O3555">
        <v>60</v>
      </c>
      <c r="P3555">
        <v>5.4</v>
      </c>
      <c r="Q3555">
        <v>2.5000000000000001E-2</v>
      </c>
      <c r="R3555">
        <v>1.8</v>
      </c>
      <c r="S3555">
        <v>0.6</v>
      </c>
      <c r="T3555">
        <v>3</v>
      </c>
    </row>
    <row r="3556" spans="1:20" hidden="1" x14ac:dyDescent="0.3">
      <c r="A3556" t="s">
        <v>13678</v>
      </c>
      <c r="B3556" t="s">
        <v>13679</v>
      </c>
      <c r="C3556" s="1" t="str">
        <f t="shared" si="581"/>
        <v>21:0699</v>
      </c>
      <c r="D3556" s="1" t="str">
        <f t="shared" si="588"/>
        <v>21:0211</v>
      </c>
      <c r="E3556" t="s">
        <v>13680</v>
      </c>
      <c r="F3556" t="s">
        <v>13681</v>
      </c>
      <c r="H3556">
        <v>49.462728200000001</v>
      </c>
      <c r="I3556">
        <v>-93.521432099999998</v>
      </c>
      <c r="J3556" s="1" t="str">
        <f t="shared" si="589"/>
        <v>Fluid (lake)</v>
      </c>
      <c r="K3556" s="1" t="str">
        <f t="shared" si="590"/>
        <v>Untreated Water</v>
      </c>
      <c r="L3556">
        <v>81</v>
      </c>
      <c r="M3556" t="s">
        <v>53</v>
      </c>
      <c r="N3556">
        <v>1516</v>
      </c>
      <c r="O3556">
        <v>60</v>
      </c>
      <c r="P3556">
        <v>5.5</v>
      </c>
      <c r="Q3556">
        <v>2.5000000000000001E-2</v>
      </c>
      <c r="R3556">
        <v>2.6</v>
      </c>
      <c r="S3556">
        <v>1</v>
      </c>
      <c r="T3556">
        <v>8</v>
      </c>
    </row>
    <row r="3557" spans="1:20" hidden="1" x14ac:dyDescent="0.3">
      <c r="A3557" t="s">
        <v>13682</v>
      </c>
      <c r="B3557" t="s">
        <v>13683</v>
      </c>
      <c r="C3557" s="1" t="str">
        <f t="shared" si="581"/>
        <v>21:0699</v>
      </c>
      <c r="D3557" s="1" t="str">
        <f t="shared" si="588"/>
        <v>21:0211</v>
      </c>
      <c r="E3557" t="s">
        <v>13684</v>
      </c>
      <c r="F3557" t="s">
        <v>13685</v>
      </c>
      <c r="H3557">
        <v>49.421844200000002</v>
      </c>
      <c r="I3557">
        <v>-93.511787900000002</v>
      </c>
      <c r="J3557" s="1" t="str">
        <f t="shared" si="589"/>
        <v>Fluid (lake)</v>
      </c>
      <c r="K3557" s="1" t="str">
        <f t="shared" si="590"/>
        <v>Untreated Water</v>
      </c>
      <c r="L3557">
        <v>81</v>
      </c>
      <c r="M3557" t="s">
        <v>58</v>
      </c>
      <c r="N3557">
        <v>1517</v>
      </c>
      <c r="O3557">
        <v>50</v>
      </c>
      <c r="P3557">
        <v>5.7</v>
      </c>
      <c r="Q3557">
        <v>2.5000000000000001E-2</v>
      </c>
      <c r="R3557">
        <v>5.5</v>
      </c>
      <c r="S3557">
        <v>0.9</v>
      </c>
      <c r="T3557">
        <v>17</v>
      </c>
    </row>
    <row r="3558" spans="1:20" hidden="1" x14ac:dyDescent="0.3">
      <c r="A3558" t="s">
        <v>13686</v>
      </c>
      <c r="B3558" t="s">
        <v>13687</v>
      </c>
      <c r="C3558" s="1" t="str">
        <f t="shared" si="581"/>
        <v>21:0699</v>
      </c>
      <c r="D3558" s="1" t="str">
        <f t="shared" si="588"/>
        <v>21:0211</v>
      </c>
      <c r="E3558" t="s">
        <v>13688</v>
      </c>
      <c r="F3558" t="s">
        <v>13689</v>
      </c>
      <c r="H3558">
        <v>49.402211899999998</v>
      </c>
      <c r="I3558">
        <v>-93.514960799999997</v>
      </c>
      <c r="J3558" s="1" t="str">
        <f t="shared" si="589"/>
        <v>Fluid (lake)</v>
      </c>
      <c r="K3558" s="1" t="str">
        <f t="shared" si="590"/>
        <v>Untreated Water</v>
      </c>
      <c r="L3558">
        <v>81</v>
      </c>
      <c r="M3558" t="s">
        <v>63</v>
      </c>
      <c r="N3558">
        <v>1518</v>
      </c>
      <c r="O3558">
        <v>50</v>
      </c>
      <c r="P3558">
        <v>5.7</v>
      </c>
      <c r="Q3558">
        <v>2.5000000000000001E-2</v>
      </c>
      <c r="R3558">
        <v>4.5</v>
      </c>
      <c r="S3558">
        <v>0.9</v>
      </c>
      <c r="T3558">
        <v>13</v>
      </c>
    </row>
    <row r="3559" spans="1:20" hidden="1" x14ac:dyDescent="0.3">
      <c r="A3559" t="s">
        <v>13690</v>
      </c>
      <c r="B3559" t="s">
        <v>13691</v>
      </c>
      <c r="C3559" s="1" t="str">
        <f t="shared" si="581"/>
        <v>21:0699</v>
      </c>
      <c r="D3559" s="1" t="str">
        <f t="shared" si="588"/>
        <v>21:0211</v>
      </c>
      <c r="E3559" t="s">
        <v>13692</v>
      </c>
      <c r="F3559" t="s">
        <v>13693</v>
      </c>
      <c r="H3559">
        <v>49.395948500000003</v>
      </c>
      <c r="I3559">
        <v>-93.469209399999997</v>
      </c>
      <c r="J3559" s="1" t="str">
        <f t="shared" si="589"/>
        <v>Fluid (lake)</v>
      </c>
      <c r="K3559" s="1" t="str">
        <f t="shared" si="590"/>
        <v>Untreated Water</v>
      </c>
      <c r="L3559">
        <v>81</v>
      </c>
      <c r="M3559" t="s">
        <v>68</v>
      </c>
      <c r="N3559">
        <v>1519</v>
      </c>
      <c r="O3559">
        <v>40</v>
      </c>
      <c r="P3559">
        <v>5.5</v>
      </c>
      <c r="Q3559">
        <v>2.5000000000000001E-2</v>
      </c>
      <c r="R3559">
        <v>3</v>
      </c>
      <c r="S3559">
        <v>0.8</v>
      </c>
      <c r="T3559">
        <v>9</v>
      </c>
    </row>
    <row r="3560" spans="1:20" hidden="1" x14ac:dyDescent="0.3">
      <c r="A3560" t="s">
        <v>13694</v>
      </c>
      <c r="B3560" t="s">
        <v>13695</v>
      </c>
      <c r="C3560" s="1" t="str">
        <f t="shared" si="581"/>
        <v>21:0699</v>
      </c>
      <c r="D3560" s="1" t="str">
        <f t="shared" si="588"/>
        <v>21:0211</v>
      </c>
      <c r="E3560" t="s">
        <v>13696</v>
      </c>
      <c r="F3560" t="s">
        <v>13697</v>
      </c>
      <c r="H3560">
        <v>49.3721648</v>
      </c>
      <c r="I3560">
        <v>-93.507662999999994</v>
      </c>
      <c r="J3560" s="1" t="str">
        <f t="shared" si="589"/>
        <v>Fluid (lake)</v>
      </c>
      <c r="K3560" s="1" t="str">
        <f t="shared" si="590"/>
        <v>Untreated Water</v>
      </c>
      <c r="L3560">
        <v>81</v>
      </c>
      <c r="M3560" t="s">
        <v>73</v>
      </c>
      <c r="N3560">
        <v>1520</v>
      </c>
      <c r="O3560">
        <v>40</v>
      </c>
      <c r="P3560">
        <v>5.8</v>
      </c>
      <c r="Q3560">
        <v>2.5000000000000001E-2</v>
      </c>
      <c r="R3560">
        <v>7.3</v>
      </c>
      <c r="S3560">
        <v>1.1000000000000001</v>
      </c>
      <c r="T3560">
        <v>23</v>
      </c>
    </row>
    <row r="3561" spans="1:20" hidden="1" x14ac:dyDescent="0.3">
      <c r="A3561" t="s">
        <v>13698</v>
      </c>
      <c r="B3561" t="s">
        <v>13699</v>
      </c>
      <c r="C3561" s="1" t="str">
        <f t="shared" si="581"/>
        <v>21:0699</v>
      </c>
      <c r="D3561" s="1" t="str">
        <f t="shared" si="588"/>
        <v>21:0211</v>
      </c>
      <c r="E3561" t="s">
        <v>13700</v>
      </c>
      <c r="F3561" t="s">
        <v>13701</v>
      </c>
      <c r="H3561">
        <v>49.360280799999998</v>
      </c>
      <c r="I3561">
        <v>-93.526035899999997</v>
      </c>
      <c r="J3561" s="1" t="str">
        <f t="shared" si="589"/>
        <v>Fluid (lake)</v>
      </c>
      <c r="K3561" s="1" t="str">
        <f t="shared" si="590"/>
        <v>Untreated Water</v>
      </c>
      <c r="L3561">
        <v>81</v>
      </c>
      <c r="M3561" t="s">
        <v>78</v>
      </c>
      <c r="N3561">
        <v>1521</v>
      </c>
      <c r="O3561">
        <v>40</v>
      </c>
      <c r="P3561">
        <v>5.8</v>
      </c>
      <c r="Q3561">
        <v>2.5000000000000001E-2</v>
      </c>
      <c r="R3561">
        <v>7.5</v>
      </c>
      <c r="S3561">
        <v>1</v>
      </c>
      <c r="T3561">
        <v>25</v>
      </c>
    </row>
    <row r="3562" spans="1:20" hidden="1" x14ac:dyDescent="0.3">
      <c r="A3562" t="s">
        <v>13702</v>
      </c>
      <c r="B3562" t="s">
        <v>13703</v>
      </c>
      <c r="C3562" s="1" t="str">
        <f t="shared" si="581"/>
        <v>21:0699</v>
      </c>
      <c r="D3562" s="1" t="str">
        <f t="shared" si="588"/>
        <v>21:0211</v>
      </c>
      <c r="E3562" t="s">
        <v>13704</v>
      </c>
      <c r="F3562" t="s">
        <v>13705</v>
      </c>
      <c r="H3562">
        <v>49.393580999999998</v>
      </c>
      <c r="I3562">
        <v>-93.533764099999999</v>
      </c>
      <c r="J3562" s="1" t="str">
        <f t="shared" si="589"/>
        <v>Fluid (lake)</v>
      </c>
      <c r="K3562" s="1" t="str">
        <f t="shared" si="590"/>
        <v>Untreated Water</v>
      </c>
      <c r="L3562">
        <v>81</v>
      </c>
      <c r="M3562" t="s">
        <v>83</v>
      </c>
      <c r="N3562">
        <v>1522</v>
      </c>
      <c r="O3562">
        <v>40</v>
      </c>
      <c r="P3562">
        <v>5.7</v>
      </c>
      <c r="Q3562">
        <v>2.5000000000000001E-2</v>
      </c>
      <c r="R3562">
        <v>4.2</v>
      </c>
      <c r="S3562">
        <v>1.1000000000000001</v>
      </c>
      <c r="T3562">
        <v>8</v>
      </c>
    </row>
    <row r="3563" spans="1:20" hidden="1" x14ac:dyDescent="0.3">
      <c r="A3563" t="s">
        <v>13706</v>
      </c>
      <c r="B3563" t="s">
        <v>13707</v>
      </c>
      <c r="C3563" s="1" t="str">
        <f t="shared" si="581"/>
        <v>21:0699</v>
      </c>
      <c r="D3563" s="1" t="str">
        <f t="shared" si="588"/>
        <v>21:0211</v>
      </c>
      <c r="E3563" t="s">
        <v>13708</v>
      </c>
      <c r="F3563" t="s">
        <v>13709</v>
      </c>
      <c r="H3563">
        <v>49.394026400000001</v>
      </c>
      <c r="I3563">
        <v>-93.553737699999999</v>
      </c>
      <c r="J3563" s="1" t="str">
        <f t="shared" si="589"/>
        <v>Fluid (lake)</v>
      </c>
      <c r="K3563" s="1" t="str">
        <f t="shared" si="590"/>
        <v>Untreated Water</v>
      </c>
      <c r="L3563">
        <v>81</v>
      </c>
      <c r="M3563" t="s">
        <v>88</v>
      </c>
      <c r="N3563">
        <v>1523</v>
      </c>
      <c r="O3563">
        <v>40</v>
      </c>
      <c r="P3563">
        <v>5.6</v>
      </c>
      <c r="Q3563">
        <v>2.5000000000000001E-2</v>
      </c>
      <c r="R3563">
        <v>4.8</v>
      </c>
      <c r="S3563">
        <v>1.2</v>
      </c>
      <c r="T3563">
        <v>10</v>
      </c>
    </row>
    <row r="3564" spans="1:20" hidden="1" x14ac:dyDescent="0.3">
      <c r="A3564" t="s">
        <v>13710</v>
      </c>
      <c r="B3564" t="s">
        <v>13711</v>
      </c>
      <c r="C3564" s="1" t="str">
        <f t="shared" si="581"/>
        <v>21:0699</v>
      </c>
      <c r="D3564" s="1" t="str">
        <f t="shared" si="588"/>
        <v>21:0211</v>
      </c>
      <c r="E3564" t="s">
        <v>13712</v>
      </c>
      <c r="F3564" t="s">
        <v>13713</v>
      </c>
      <c r="H3564">
        <v>49.383055200000001</v>
      </c>
      <c r="I3564">
        <v>-93.582368900000006</v>
      </c>
      <c r="J3564" s="1" t="str">
        <f t="shared" si="589"/>
        <v>Fluid (lake)</v>
      </c>
      <c r="K3564" s="1" t="str">
        <f t="shared" si="590"/>
        <v>Untreated Water</v>
      </c>
      <c r="L3564">
        <v>81</v>
      </c>
      <c r="M3564" t="s">
        <v>93</v>
      </c>
      <c r="N3564">
        <v>1524</v>
      </c>
      <c r="O3564">
        <v>40</v>
      </c>
      <c r="P3564">
        <v>5.8</v>
      </c>
      <c r="Q3564">
        <v>2.5000000000000001E-2</v>
      </c>
      <c r="R3564">
        <v>7.3</v>
      </c>
      <c r="S3564">
        <v>1.5</v>
      </c>
      <c r="T3564">
        <v>24</v>
      </c>
    </row>
    <row r="3565" spans="1:20" hidden="1" x14ac:dyDescent="0.3">
      <c r="A3565" t="s">
        <v>13714</v>
      </c>
      <c r="B3565" t="s">
        <v>13715</v>
      </c>
      <c r="C3565" s="1" t="str">
        <f t="shared" si="581"/>
        <v>21:0699</v>
      </c>
      <c r="D3565" s="1" t="str">
        <f t="shared" si="588"/>
        <v>21:0211</v>
      </c>
      <c r="E3565" t="s">
        <v>13716</v>
      </c>
      <c r="F3565" t="s">
        <v>13717</v>
      </c>
      <c r="H3565">
        <v>49.369735900000002</v>
      </c>
      <c r="I3565">
        <v>-93.639470900000006</v>
      </c>
      <c r="J3565" s="1" t="str">
        <f t="shared" si="589"/>
        <v>Fluid (lake)</v>
      </c>
      <c r="K3565" s="1" t="str">
        <f t="shared" si="590"/>
        <v>Untreated Water</v>
      </c>
      <c r="L3565">
        <v>81</v>
      </c>
      <c r="M3565" t="s">
        <v>98</v>
      </c>
      <c r="N3565">
        <v>1525</v>
      </c>
      <c r="O3565">
        <v>40</v>
      </c>
      <c r="P3565">
        <v>5.8</v>
      </c>
      <c r="Q3565">
        <v>2.5000000000000001E-2</v>
      </c>
      <c r="R3565">
        <v>7.3</v>
      </c>
      <c r="S3565">
        <v>1.2</v>
      </c>
      <c r="T3565">
        <v>24</v>
      </c>
    </row>
    <row r="3566" spans="1:20" hidden="1" x14ac:dyDescent="0.3">
      <c r="A3566" t="s">
        <v>13718</v>
      </c>
      <c r="B3566" t="s">
        <v>13719</v>
      </c>
      <c r="C3566" s="1" t="str">
        <f t="shared" si="581"/>
        <v>21:0699</v>
      </c>
      <c r="D3566" s="1" t="str">
        <f t="shared" si="588"/>
        <v>21:0211</v>
      </c>
      <c r="E3566" t="s">
        <v>13720</v>
      </c>
      <c r="F3566" t="s">
        <v>13721</v>
      </c>
      <c r="H3566">
        <v>49.384076100000001</v>
      </c>
      <c r="I3566">
        <v>-93.656700700000002</v>
      </c>
      <c r="J3566" s="1" t="str">
        <f t="shared" si="589"/>
        <v>Fluid (lake)</v>
      </c>
      <c r="K3566" s="1" t="str">
        <f t="shared" si="590"/>
        <v>Untreated Water</v>
      </c>
      <c r="L3566">
        <v>81</v>
      </c>
      <c r="M3566" t="s">
        <v>103</v>
      </c>
      <c r="N3566">
        <v>1526</v>
      </c>
      <c r="O3566">
        <v>40</v>
      </c>
      <c r="P3566">
        <v>5.8</v>
      </c>
      <c r="Q3566">
        <v>2.5000000000000001E-2</v>
      </c>
      <c r="R3566">
        <v>7.5</v>
      </c>
      <c r="S3566">
        <v>1.3</v>
      </c>
      <c r="T3566">
        <v>24</v>
      </c>
    </row>
    <row r="3567" spans="1:20" hidden="1" x14ac:dyDescent="0.3">
      <c r="A3567" t="s">
        <v>13722</v>
      </c>
      <c r="B3567" t="s">
        <v>13723</v>
      </c>
      <c r="C3567" s="1" t="str">
        <f t="shared" si="581"/>
        <v>21:0699</v>
      </c>
      <c r="D3567" s="1" t="str">
        <f t="shared" si="588"/>
        <v>21:0211</v>
      </c>
      <c r="E3567" t="s">
        <v>13724</v>
      </c>
      <c r="F3567" t="s">
        <v>13725</v>
      </c>
      <c r="H3567">
        <v>49.594881899999997</v>
      </c>
      <c r="I3567">
        <v>-93.996169600000002</v>
      </c>
      <c r="J3567" s="1" t="str">
        <f t="shared" si="589"/>
        <v>Fluid (lake)</v>
      </c>
      <c r="K3567" s="1" t="str">
        <f t="shared" si="590"/>
        <v>Untreated Water</v>
      </c>
      <c r="L3567">
        <v>81</v>
      </c>
      <c r="M3567" t="s">
        <v>108</v>
      </c>
      <c r="N3567">
        <v>1527</v>
      </c>
      <c r="O3567">
        <v>40</v>
      </c>
      <c r="P3567">
        <v>5.5</v>
      </c>
      <c r="Q3567">
        <v>0.88</v>
      </c>
      <c r="R3567">
        <v>2.2999999999999998</v>
      </c>
      <c r="S3567">
        <v>0.7</v>
      </c>
      <c r="T3567">
        <v>4</v>
      </c>
    </row>
    <row r="3568" spans="1:20" hidden="1" x14ac:dyDescent="0.3">
      <c r="A3568" t="s">
        <v>13726</v>
      </c>
      <c r="B3568" t="s">
        <v>13727</v>
      </c>
      <c r="C3568" s="1" t="str">
        <f t="shared" ref="C3568:C3631" si="591">HYPERLINK("https://geochem.nrcan.gc.ca/cdogs/content/bdl/bdl210779_e.htm", "21:0779")</f>
        <v>21:0779</v>
      </c>
      <c r="D3568" s="1" t="str">
        <f>HYPERLINK("https://geochem.nrcan.gc.ca/cdogs/content/svy/svy210221_e.htm", "21:0221")</f>
        <v>21:0221</v>
      </c>
      <c r="E3568" t="s">
        <v>13728</v>
      </c>
      <c r="F3568" t="s">
        <v>13729</v>
      </c>
      <c r="H3568">
        <v>49.674821799999997</v>
      </c>
      <c r="I3568">
        <v>-87.595709400000004</v>
      </c>
      <c r="J3568" s="1" t="str">
        <f t="shared" si="589"/>
        <v>Fluid (lake)</v>
      </c>
      <c r="K3568" s="1" t="str">
        <f t="shared" si="590"/>
        <v>Untreated Water</v>
      </c>
      <c r="L3568">
        <v>1</v>
      </c>
      <c r="M3568" t="s">
        <v>33</v>
      </c>
      <c r="N3568">
        <v>1</v>
      </c>
      <c r="O3568">
        <v>40</v>
      </c>
      <c r="P3568">
        <v>7.3</v>
      </c>
      <c r="Q3568">
        <v>0.08</v>
      </c>
      <c r="R3568">
        <v>36</v>
      </c>
      <c r="S3568">
        <v>5.2</v>
      </c>
      <c r="T3568">
        <v>112</v>
      </c>
    </row>
    <row r="3569" spans="1:20" hidden="1" x14ac:dyDescent="0.3">
      <c r="A3569" t="s">
        <v>13730</v>
      </c>
      <c r="B3569" t="s">
        <v>13731</v>
      </c>
      <c r="C3569" s="1" t="str">
        <f t="shared" si="591"/>
        <v>21:0779</v>
      </c>
      <c r="D3569" s="1" t="str">
        <f>HYPERLINK("https://geochem.nrcan.gc.ca/cdogs/content/svy/svy210221_e.htm", "21:0221")</f>
        <v>21:0221</v>
      </c>
      <c r="E3569" t="s">
        <v>13732</v>
      </c>
      <c r="F3569" t="s">
        <v>13733</v>
      </c>
      <c r="H3569">
        <v>49.667782199999998</v>
      </c>
      <c r="I3569">
        <v>-87.628965199999996</v>
      </c>
      <c r="J3569" s="1" t="str">
        <f t="shared" si="589"/>
        <v>Fluid (lake)</v>
      </c>
      <c r="K3569" s="1" t="str">
        <f t="shared" si="590"/>
        <v>Untreated Water</v>
      </c>
      <c r="L3569">
        <v>1</v>
      </c>
      <c r="M3569" t="s">
        <v>38</v>
      </c>
      <c r="N3569">
        <v>2</v>
      </c>
      <c r="O3569">
        <v>30</v>
      </c>
      <c r="P3569">
        <v>6.8</v>
      </c>
      <c r="Q3569">
        <v>2.5000000000000001E-2</v>
      </c>
      <c r="R3569">
        <v>25</v>
      </c>
      <c r="S3569">
        <v>4.4000000000000004</v>
      </c>
      <c r="T3569">
        <v>72</v>
      </c>
    </row>
    <row r="3570" spans="1:20" hidden="1" x14ac:dyDescent="0.3">
      <c r="A3570" t="s">
        <v>13734</v>
      </c>
      <c r="B3570" t="s">
        <v>13735</v>
      </c>
      <c r="C3570" s="1" t="str">
        <f t="shared" si="591"/>
        <v>21:0779</v>
      </c>
      <c r="D3570" s="1" t="str">
        <f>HYPERLINK("https://geochem.nrcan.gc.ca/cdogs/content/svy/svy210221_e.htm", "21:0221")</f>
        <v>21:0221</v>
      </c>
      <c r="E3570" t="s">
        <v>13736</v>
      </c>
      <c r="F3570" t="s">
        <v>13737</v>
      </c>
      <c r="H3570">
        <v>49.663496299999998</v>
      </c>
      <c r="I3570">
        <v>-87.675883900000002</v>
      </c>
      <c r="J3570" s="1" t="str">
        <f t="shared" si="589"/>
        <v>Fluid (lake)</v>
      </c>
      <c r="K3570" s="1" t="str">
        <f t="shared" si="590"/>
        <v>Untreated Water</v>
      </c>
      <c r="L3570">
        <v>1</v>
      </c>
      <c r="M3570" t="s">
        <v>43</v>
      </c>
      <c r="N3570">
        <v>3</v>
      </c>
      <c r="O3570">
        <v>70</v>
      </c>
      <c r="P3570">
        <v>6.7</v>
      </c>
      <c r="Q3570">
        <v>2.5000000000000001E-2</v>
      </c>
      <c r="R3570">
        <v>22</v>
      </c>
      <c r="S3570">
        <v>4</v>
      </c>
      <c r="T3570">
        <v>67</v>
      </c>
    </row>
    <row r="3571" spans="1:20" hidden="1" x14ac:dyDescent="0.3">
      <c r="A3571" t="s">
        <v>13738</v>
      </c>
      <c r="B3571" t="s">
        <v>13739</v>
      </c>
      <c r="C3571" s="1" t="str">
        <f t="shared" si="591"/>
        <v>21:0779</v>
      </c>
      <c r="D3571" s="1" t="str">
        <f>HYPERLINK("https://geochem.nrcan.gc.ca/cdogs/content/svy/svy210221_e.htm", "21:0221")</f>
        <v>21:0221</v>
      </c>
      <c r="E3571" t="s">
        <v>13740</v>
      </c>
      <c r="F3571" t="s">
        <v>13741</v>
      </c>
      <c r="H3571">
        <v>49.664131300000001</v>
      </c>
      <c r="I3571">
        <v>-87.708013199999996</v>
      </c>
      <c r="J3571" s="1" t="str">
        <f t="shared" si="589"/>
        <v>Fluid (lake)</v>
      </c>
      <c r="K3571" s="1" t="str">
        <f t="shared" si="590"/>
        <v>Untreated Water</v>
      </c>
      <c r="L3571">
        <v>1</v>
      </c>
      <c r="M3571" t="s">
        <v>53</v>
      </c>
      <c r="N3571">
        <v>4</v>
      </c>
      <c r="O3571">
        <v>80</v>
      </c>
      <c r="P3571">
        <v>6.8</v>
      </c>
      <c r="Q3571">
        <v>2.5000000000000001E-2</v>
      </c>
      <c r="R3571">
        <v>33</v>
      </c>
      <c r="S3571">
        <v>3.7</v>
      </c>
      <c r="T3571">
        <v>70</v>
      </c>
    </row>
    <row r="3572" spans="1:20" hidden="1" x14ac:dyDescent="0.3">
      <c r="A3572" t="s">
        <v>13742</v>
      </c>
      <c r="B3572" t="s">
        <v>13743</v>
      </c>
      <c r="C3572" s="1" t="str">
        <f t="shared" si="591"/>
        <v>21:0779</v>
      </c>
      <c r="D3572" s="1" t="str">
        <f>HYPERLINK("https://geochem.nrcan.gc.ca/cdogs/content/svy/svy210221_e.htm", "21:0221")</f>
        <v>21:0221</v>
      </c>
      <c r="E3572" t="s">
        <v>13744</v>
      </c>
      <c r="F3572" t="s">
        <v>13745</v>
      </c>
      <c r="H3572">
        <v>49.662687400000003</v>
      </c>
      <c r="I3572">
        <v>-87.734707700000001</v>
      </c>
      <c r="J3572" s="1" t="str">
        <f t="shared" si="589"/>
        <v>Fluid (lake)</v>
      </c>
      <c r="K3572" s="1" t="str">
        <f t="shared" si="590"/>
        <v>Untreated Water</v>
      </c>
      <c r="L3572">
        <v>1</v>
      </c>
      <c r="M3572" t="s">
        <v>24</v>
      </c>
      <c r="N3572">
        <v>5</v>
      </c>
      <c r="O3572">
        <v>60</v>
      </c>
      <c r="P3572">
        <v>6.6</v>
      </c>
      <c r="Q3572">
        <v>0.06</v>
      </c>
      <c r="R3572">
        <v>18.8</v>
      </c>
      <c r="S3572">
        <v>2.8</v>
      </c>
      <c r="T3572">
        <v>55</v>
      </c>
    </row>
    <row r="3573" spans="1:20" hidden="1" x14ac:dyDescent="0.3">
      <c r="A3573" t="s">
        <v>13746</v>
      </c>
      <c r="B3573" t="s">
        <v>13747</v>
      </c>
      <c r="C3573" s="1" t="str">
        <f t="shared" si="591"/>
        <v>21:0779</v>
      </c>
      <c r="D3573" s="1" t="str">
        <f>HYPERLINK("https://geochem.nrcan.gc.ca/cdogs/content/svy/svy_e.htm", "")</f>
        <v/>
      </c>
      <c r="G3573" s="1" t="str">
        <f>HYPERLINK("https://geochem.nrcan.gc.ca/cdogs/content/cr_/cr_00087_e.htm", "87")</f>
        <v>87</v>
      </c>
      <c r="J3573" t="s">
        <v>46</v>
      </c>
      <c r="K3573" t="s">
        <v>47</v>
      </c>
      <c r="L3573">
        <v>1</v>
      </c>
      <c r="M3573" t="s">
        <v>48</v>
      </c>
      <c r="N3573">
        <v>6</v>
      </c>
      <c r="O3573">
        <v>50</v>
      </c>
      <c r="P3573">
        <v>6.4</v>
      </c>
      <c r="Q3573">
        <v>0.5</v>
      </c>
      <c r="R3573">
        <v>16.600000000000001</v>
      </c>
      <c r="S3573">
        <v>2.5</v>
      </c>
      <c r="T3573">
        <v>40</v>
      </c>
    </row>
    <row r="3574" spans="1:20" hidden="1" x14ac:dyDescent="0.3">
      <c r="A3574" t="s">
        <v>13748</v>
      </c>
      <c r="B3574" t="s">
        <v>13749</v>
      </c>
      <c r="C3574" s="1" t="str">
        <f t="shared" si="591"/>
        <v>21:0779</v>
      </c>
      <c r="D3574" s="1" t="str">
        <f t="shared" ref="D3574:D3600" si="592">HYPERLINK("https://geochem.nrcan.gc.ca/cdogs/content/svy/svy210221_e.htm", "21:0221")</f>
        <v>21:0221</v>
      </c>
      <c r="E3574" t="s">
        <v>13744</v>
      </c>
      <c r="F3574" t="s">
        <v>13750</v>
      </c>
      <c r="H3574">
        <v>49.662687400000003</v>
      </c>
      <c r="I3574">
        <v>-87.734707700000001</v>
      </c>
      <c r="J3574" s="1" t="str">
        <f t="shared" ref="J3574:J3600" si="593">HYPERLINK("https://geochem.nrcan.gc.ca/cdogs/content/kwd/kwd020016_e.htm", "Fluid (lake)")</f>
        <v>Fluid (lake)</v>
      </c>
      <c r="K3574" s="1" t="str">
        <f t="shared" ref="K3574:K3600" si="594">HYPERLINK("https://geochem.nrcan.gc.ca/cdogs/content/kwd/kwd080007_e.htm", "Untreated Water")</f>
        <v>Untreated Water</v>
      </c>
      <c r="L3574">
        <v>1</v>
      </c>
      <c r="M3574" t="s">
        <v>28</v>
      </c>
      <c r="N3574">
        <v>7</v>
      </c>
      <c r="O3574">
        <v>40</v>
      </c>
      <c r="P3574">
        <v>6.6</v>
      </c>
      <c r="Q3574">
        <v>0.05</v>
      </c>
      <c r="R3574">
        <v>19</v>
      </c>
      <c r="S3574">
        <v>2.9</v>
      </c>
      <c r="T3574">
        <v>55</v>
      </c>
    </row>
    <row r="3575" spans="1:20" hidden="1" x14ac:dyDescent="0.3">
      <c r="A3575" t="s">
        <v>13751</v>
      </c>
      <c r="B3575" t="s">
        <v>13752</v>
      </c>
      <c r="C3575" s="1" t="str">
        <f t="shared" si="591"/>
        <v>21:0779</v>
      </c>
      <c r="D3575" s="1" t="str">
        <f t="shared" si="592"/>
        <v>21:0221</v>
      </c>
      <c r="E3575" t="s">
        <v>13753</v>
      </c>
      <c r="F3575" t="s">
        <v>13754</v>
      </c>
      <c r="H3575">
        <v>49.655776899999999</v>
      </c>
      <c r="I3575">
        <v>-87.737956699999998</v>
      </c>
      <c r="J3575" s="1" t="str">
        <f t="shared" si="593"/>
        <v>Fluid (lake)</v>
      </c>
      <c r="K3575" s="1" t="str">
        <f t="shared" si="594"/>
        <v>Untreated Water</v>
      </c>
      <c r="L3575">
        <v>1</v>
      </c>
      <c r="M3575" t="s">
        <v>58</v>
      </c>
      <c r="N3575">
        <v>8</v>
      </c>
      <c r="O3575">
        <v>30</v>
      </c>
      <c r="P3575">
        <v>7.2</v>
      </c>
      <c r="Q3575">
        <v>0.05</v>
      </c>
      <c r="R3575">
        <v>39</v>
      </c>
      <c r="S3575">
        <v>3.4</v>
      </c>
      <c r="T3575">
        <v>103</v>
      </c>
    </row>
    <row r="3576" spans="1:20" hidden="1" x14ac:dyDescent="0.3">
      <c r="A3576" t="s">
        <v>13755</v>
      </c>
      <c r="B3576" t="s">
        <v>13756</v>
      </c>
      <c r="C3576" s="1" t="str">
        <f t="shared" si="591"/>
        <v>21:0779</v>
      </c>
      <c r="D3576" s="1" t="str">
        <f t="shared" si="592"/>
        <v>21:0221</v>
      </c>
      <c r="E3576" t="s">
        <v>13757</v>
      </c>
      <c r="F3576" t="s">
        <v>13758</v>
      </c>
      <c r="H3576">
        <v>49.653650599999999</v>
      </c>
      <c r="I3576">
        <v>-87.755214499999994</v>
      </c>
      <c r="J3576" s="1" t="str">
        <f t="shared" si="593"/>
        <v>Fluid (lake)</v>
      </c>
      <c r="K3576" s="1" t="str">
        <f t="shared" si="594"/>
        <v>Untreated Water</v>
      </c>
      <c r="L3576">
        <v>1</v>
      </c>
      <c r="M3576" t="s">
        <v>63</v>
      </c>
      <c r="N3576">
        <v>9</v>
      </c>
      <c r="O3576">
        <v>30</v>
      </c>
      <c r="P3576">
        <v>7.2</v>
      </c>
      <c r="Q3576">
        <v>0.1</v>
      </c>
      <c r="R3576">
        <v>37</v>
      </c>
      <c r="S3576">
        <v>3.9</v>
      </c>
      <c r="T3576">
        <v>103</v>
      </c>
    </row>
    <row r="3577" spans="1:20" hidden="1" x14ac:dyDescent="0.3">
      <c r="A3577" t="s">
        <v>13759</v>
      </c>
      <c r="B3577" t="s">
        <v>13760</v>
      </c>
      <c r="C3577" s="1" t="str">
        <f t="shared" si="591"/>
        <v>21:0779</v>
      </c>
      <c r="D3577" s="1" t="str">
        <f t="shared" si="592"/>
        <v>21:0221</v>
      </c>
      <c r="E3577" t="s">
        <v>13761</v>
      </c>
      <c r="F3577" t="s">
        <v>13762</v>
      </c>
      <c r="H3577">
        <v>49.656772500000002</v>
      </c>
      <c r="I3577">
        <v>-87.796647800000002</v>
      </c>
      <c r="J3577" s="1" t="str">
        <f t="shared" si="593"/>
        <v>Fluid (lake)</v>
      </c>
      <c r="K3577" s="1" t="str">
        <f t="shared" si="594"/>
        <v>Untreated Water</v>
      </c>
      <c r="L3577">
        <v>1</v>
      </c>
      <c r="M3577" t="s">
        <v>68</v>
      </c>
      <c r="N3577">
        <v>10</v>
      </c>
      <c r="O3577">
        <v>20</v>
      </c>
      <c r="P3577">
        <v>7.4</v>
      </c>
      <c r="Q3577">
        <v>0.09</v>
      </c>
      <c r="R3577">
        <v>47</v>
      </c>
      <c r="S3577">
        <v>5.2</v>
      </c>
      <c r="T3577">
        <v>138</v>
      </c>
    </row>
    <row r="3578" spans="1:20" hidden="1" x14ac:dyDescent="0.3">
      <c r="A3578" t="s">
        <v>13763</v>
      </c>
      <c r="B3578" t="s">
        <v>13764</v>
      </c>
      <c r="C3578" s="1" t="str">
        <f t="shared" si="591"/>
        <v>21:0779</v>
      </c>
      <c r="D3578" s="1" t="str">
        <f t="shared" si="592"/>
        <v>21:0221</v>
      </c>
      <c r="E3578" t="s">
        <v>13765</v>
      </c>
      <c r="F3578" t="s">
        <v>13766</v>
      </c>
      <c r="H3578">
        <v>49.642247599999997</v>
      </c>
      <c r="I3578">
        <v>-87.819583499999993</v>
      </c>
      <c r="J3578" s="1" t="str">
        <f t="shared" si="593"/>
        <v>Fluid (lake)</v>
      </c>
      <c r="K3578" s="1" t="str">
        <f t="shared" si="594"/>
        <v>Untreated Water</v>
      </c>
      <c r="L3578">
        <v>1</v>
      </c>
      <c r="M3578" t="s">
        <v>73</v>
      </c>
      <c r="N3578">
        <v>11</v>
      </c>
      <c r="O3578">
        <v>30</v>
      </c>
      <c r="P3578">
        <v>7.2</v>
      </c>
      <c r="Q3578">
        <v>0.09</v>
      </c>
      <c r="R3578">
        <v>36</v>
      </c>
      <c r="S3578">
        <v>4</v>
      </c>
      <c r="T3578">
        <v>105</v>
      </c>
    </row>
    <row r="3579" spans="1:20" hidden="1" x14ac:dyDescent="0.3">
      <c r="A3579" t="s">
        <v>13767</v>
      </c>
      <c r="B3579" t="s">
        <v>13768</v>
      </c>
      <c r="C3579" s="1" t="str">
        <f t="shared" si="591"/>
        <v>21:0779</v>
      </c>
      <c r="D3579" s="1" t="str">
        <f t="shared" si="592"/>
        <v>21:0221</v>
      </c>
      <c r="E3579" t="s">
        <v>13769</v>
      </c>
      <c r="F3579" t="s">
        <v>13770</v>
      </c>
      <c r="H3579">
        <v>49.638437600000003</v>
      </c>
      <c r="I3579">
        <v>-87.836637999999994</v>
      </c>
      <c r="J3579" s="1" t="str">
        <f t="shared" si="593"/>
        <v>Fluid (lake)</v>
      </c>
      <c r="K3579" s="1" t="str">
        <f t="shared" si="594"/>
        <v>Untreated Water</v>
      </c>
      <c r="L3579">
        <v>1</v>
      </c>
      <c r="M3579" t="s">
        <v>78</v>
      </c>
      <c r="N3579">
        <v>12</v>
      </c>
      <c r="O3579">
        <v>30</v>
      </c>
      <c r="P3579">
        <v>6.6</v>
      </c>
      <c r="Q3579">
        <v>2.5000000000000001E-2</v>
      </c>
      <c r="R3579">
        <v>25</v>
      </c>
      <c r="S3579">
        <v>2</v>
      </c>
      <c r="T3579">
        <v>68</v>
      </c>
    </row>
    <row r="3580" spans="1:20" hidden="1" x14ac:dyDescent="0.3">
      <c r="A3580" t="s">
        <v>13771</v>
      </c>
      <c r="B3580" t="s">
        <v>13772</v>
      </c>
      <c r="C3580" s="1" t="str">
        <f t="shared" si="591"/>
        <v>21:0779</v>
      </c>
      <c r="D3580" s="1" t="str">
        <f t="shared" si="592"/>
        <v>21:0221</v>
      </c>
      <c r="E3580" t="s">
        <v>13773</v>
      </c>
      <c r="F3580" t="s">
        <v>13774</v>
      </c>
      <c r="H3580">
        <v>49.636268600000001</v>
      </c>
      <c r="I3580">
        <v>-87.873329499999997</v>
      </c>
      <c r="J3580" s="1" t="str">
        <f t="shared" si="593"/>
        <v>Fluid (lake)</v>
      </c>
      <c r="K3580" s="1" t="str">
        <f t="shared" si="594"/>
        <v>Untreated Water</v>
      </c>
      <c r="L3580">
        <v>1</v>
      </c>
      <c r="M3580" t="s">
        <v>83</v>
      </c>
      <c r="N3580">
        <v>13</v>
      </c>
      <c r="O3580">
        <v>20</v>
      </c>
      <c r="P3580">
        <v>6.8</v>
      </c>
      <c r="Q3580">
        <v>2.5000000000000001E-2</v>
      </c>
      <c r="R3580">
        <v>28</v>
      </c>
      <c r="S3580">
        <v>5.8</v>
      </c>
      <c r="T3580">
        <v>77</v>
      </c>
    </row>
    <row r="3581" spans="1:20" hidden="1" x14ac:dyDescent="0.3">
      <c r="A3581" t="s">
        <v>13775</v>
      </c>
      <c r="B3581" t="s">
        <v>13776</v>
      </c>
      <c r="C3581" s="1" t="str">
        <f t="shared" si="591"/>
        <v>21:0779</v>
      </c>
      <c r="D3581" s="1" t="str">
        <f t="shared" si="592"/>
        <v>21:0221</v>
      </c>
      <c r="E3581" t="s">
        <v>13777</v>
      </c>
      <c r="F3581" t="s">
        <v>13778</v>
      </c>
      <c r="H3581">
        <v>49.6359201</v>
      </c>
      <c r="I3581">
        <v>-87.920618599999997</v>
      </c>
      <c r="J3581" s="1" t="str">
        <f t="shared" si="593"/>
        <v>Fluid (lake)</v>
      </c>
      <c r="K3581" s="1" t="str">
        <f t="shared" si="594"/>
        <v>Untreated Water</v>
      </c>
      <c r="L3581">
        <v>1</v>
      </c>
      <c r="M3581" t="s">
        <v>88</v>
      </c>
      <c r="N3581">
        <v>14</v>
      </c>
      <c r="O3581">
        <v>10</v>
      </c>
      <c r="P3581">
        <v>6.7</v>
      </c>
      <c r="Q3581">
        <v>2.5000000000000001E-2</v>
      </c>
      <c r="R3581">
        <v>21</v>
      </c>
      <c r="S3581">
        <v>4.5999999999999996</v>
      </c>
      <c r="T3581">
        <v>67</v>
      </c>
    </row>
    <row r="3582" spans="1:20" hidden="1" x14ac:dyDescent="0.3">
      <c r="A3582" t="s">
        <v>13779</v>
      </c>
      <c r="B3582" t="s">
        <v>13780</v>
      </c>
      <c r="C3582" s="1" t="str">
        <f t="shared" si="591"/>
        <v>21:0779</v>
      </c>
      <c r="D3582" s="1" t="str">
        <f t="shared" si="592"/>
        <v>21:0221</v>
      </c>
      <c r="E3582" t="s">
        <v>13781</v>
      </c>
      <c r="F3582" t="s">
        <v>13782</v>
      </c>
      <c r="H3582">
        <v>49.6160134</v>
      </c>
      <c r="I3582">
        <v>-87.937562200000002</v>
      </c>
      <c r="J3582" s="1" t="str">
        <f t="shared" si="593"/>
        <v>Fluid (lake)</v>
      </c>
      <c r="K3582" s="1" t="str">
        <f t="shared" si="594"/>
        <v>Untreated Water</v>
      </c>
      <c r="L3582">
        <v>1</v>
      </c>
      <c r="M3582" t="s">
        <v>93</v>
      </c>
      <c r="N3582">
        <v>15</v>
      </c>
      <c r="O3582">
        <v>20</v>
      </c>
      <c r="P3582">
        <v>7.7</v>
      </c>
      <c r="Q3582">
        <v>0.17</v>
      </c>
      <c r="R3582">
        <v>48</v>
      </c>
      <c r="S3582">
        <v>6</v>
      </c>
      <c r="T3582">
        <v>134</v>
      </c>
    </row>
    <row r="3583" spans="1:20" hidden="1" x14ac:dyDescent="0.3">
      <c r="A3583" t="s">
        <v>13783</v>
      </c>
      <c r="B3583" t="s">
        <v>13784</v>
      </c>
      <c r="C3583" s="1" t="str">
        <f t="shared" si="591"/>
        <v>21:0779</v>
      </c>
      <c r="D3583" s="1" t="str">
        <f t="shared" si="592"/>
        <v>21:0221</v>
      </c>
      <c r="E3583" t="s">
        <v>13785</v>
      </c>
      <c r="F3583" t="s">
        <v>13786</v>
      </c>
      <c r="H3583">
        <v>49.624259299999999</v>
      </c>
      <c r="I3583">
        <v>-87.967364900000007</v>
      </c>
      <c r="J3583" s="1" t="str">
        <f t="shared" si="593"/>
        <v>Fluid (lake)</v>
      </c>
      <c r="K3583" s="1" t="str">
        <f t="shared" si="594"/>
        <v>Untreated Water</v>
      </c>
      <c r="L3583">
        <v>1</v>
      </c>
      <c r="M3583" t="s">
        <v>98</v>
      </c>
      <c r="N3583">
        <v>16</v>
      </c>
      <c r="O3583">
        <v>20</v>
      </c>
      <c r="P3583">
        <v>6.4</v>
      </c>
      <c r="Q3583">
        <v>2.5000000000000001E-2</v>
      </c>
      <c r="R3583">
        <v>13</v>
      </c>
      <c r="S3583">
        <v>1.3</v>
      </c>
      <c r="T3583">
        <v>30</v>
      </c>
    </row>
    <row r="3584" spans="1:20" hidden="1" x14ac:dyDescent="0.3">
      <c r="A3584" t="s">
        <v>13787</v>
      </c>
      <c r="B3584" t="s">
        <v>13788</v>
      </c>
      <c r="C3584" s="1" t="str">
        <f t="shared" si="591"/>
        <v>21:0779</v>
      </c>
      <c r="D3584" s="1" t="str">
        <f t="shared" si="592"/>
        <v>21:0221</v>
      </c>
      <c r="E3584" t="s">
        <v>13789</v>
      </c>
      <c r="F3584" t="s">
        <v>13790</v>
      </c>
      <c r="H3584">
        <v>49.609323199999999</v>
      </c>
      <c r="I3584">
        <v>-87.9891887</v>
      </c>
      <c r="J3584" s="1" t="str">
        <f t="shared" si="593"/>
        <v>Fluid (lake)</v>
      </c>
      <c r="K3584" s="1" t="str">
        <f t="shared" si="594"/>
        <v>Untreated Water</v>
      </c>
      <c r="L3584">
        <v>1</v>
      </c>
      <c r="M3584" t="s">
        <v>103</v>
      </c>
      <c r="N3584">
        <v>17</v>
      </c>
      <c r="O3584">
        <v>20</v>
      </c>
      <c r="P3584">
        <v>6.5</v>
      </c>
      <c r="Q3584">
        <v>2.5000000000000001E-2</v>
      </c>
      <c r="R3584">
        <v>16.2</v>
      </c>
      <c r="S3584">
        <v>2.2999999999999998</v>
      </c>
      <c r="T3584">
        <v>42</v>
      </c>
    </row>
    <row r="3585" spans="1:20" hidden="1" x14ac:dyDescent="0.3">
      <c r="A3585" t="s">
        <v>13791</v>
      </c>
      <c r="B3585" t="s">
        <v>13792</v>
      </c>
      <c r="C3585" s="1" t="str">
        <f t="shared" si="591"/>
        <v>21:0779</v>
      </c>
      <c r="D3585" s="1" t="str">
        <f t="shared" si="592"/>
        <v>21:0221</v>
      </c>
      <c r="E3585" t="s">
        <v>13793</v>
      </c>
      <c r="F3585" t="s">
        <v>13794</v>
      </c>
      <c r="H3585">
        <v>49.587061900000002</v>
      </c>
      <c r="I3585">
        <v>-87.985902400000001</v>
      </c>
      <c r="J3585" s="1" t="str">
        <f t="shared" si="593"/>
        <v>Fluid (lake)</v>
      </c>
      <c r="K3585" s="1" t="str">
        <f t="shared" si="594"/>
        <v>Untreated Water</v>
      </c>
      <c r="L3585">
        <v>1</v>
      </c>
      <c r="M3585" t="s">
        <v>108</v>
      </c>
      <c r="N3585">
        <v>18</v>
      </c>
      <c r="O3585">
        <v>10</v>
      </c>
      <c r="P3585">
        <v>6.5</v>
      </c>
      <c r="Q3585">
        <v>2.5000000000000001E-2</v>
      </c>
      <c r="R3585">
        <v>17</v>
      </c>
      <c r="S3585">
        <v>1.8</v>
      </c>
      <c r="T3585">
        <v>40</v>
      </c>
    </row>
    <row r="3586" spans="1:20" hidden="1" x14ac:dyDescent="0.3">
      <c r="A3586" t="s">
        <v>13795</v>
      </c>
      <c r="B3586" t="s">
        <v>13796</v>
      </c>
      <c r="C3586" s="1" t="str">
        <f t="shared" si="591"/>
        <v>21:0779</v>
      </c>
      <c r="D3586" s="1" t="str">
        <f t="shared" si="592"/>
        <v>21:0221</v>
      </c>
      <c r="E3586" t="s">
        <v>13797</v>
      </c>
      <c r="F3586" t="s">
        <v>13798</v>
      </c>
      <c r="H3586">
        <v>49.505175199999996</v>
      </c>
      <c r="I3586">
        <v>-87.991869100000002</v>
      </c>
      <c r="J3586" s="1" t="str">
        <f t="shared" si="593"/>
        <v>Fluid (lake)</v>
      </c>
      <c r="K3586" s="1" t="str">
        <f t="shared" si="594"/>
        <v>Untreated Water</v>
      </c>
      <c r="L3586">
        <v>1</v>
      </c>
      <c r="M3586" t="s">
        <v>113</v>
      </c>
      <c r="N3586">
        <v>19</v>
      </c>
      <c r="O3586">
        <v>70</v>
      </c>
      <c r="P3586">
        <v>6.2</v>
      </c>
      <c r="Q3586">
        <v>2.5000000000000001E-2</v>
      </c>
      <c r="R3586">
        <v>6.2</v>
      </c>
      <c r="S3586">
        <v>1</v>
      </c>
      <c r="T3586">
        <v>14</v>
      </c>
    </row>
    <row r="3587" spans="1:20" hidden="1" x14ac:dyDescent="0.3">
      <c r="A3587" t="s">
        <v>13799</v>
      </c>
      <c r="B3587" t="s">
        <v>13800</v>
      </c>
      <c r="C3587" s="1" t="str">
        <f t="shared" si="591"/>
        <v>21:0779</v>
      </c>
      <c r="D3587" s="1" t="str">
        <f t="shared" si="592"/>
        <v>21:0221</v>
      </c>
      <c r="E3587" t="s">
        <v>13801</v>
      </c>
      <c r="F3587" t="s">
        <v>13802</v>
      </c>
      <c r="H3587">
        <v>49.514167700000002</v>
      </c>
      <c r="I3587">
        <v>-87.992161199999998</v>
      </c>
      <c r="J3587" s="1" t="str">
        <f t="shared" si="593"/>
        <v>Fluid (lake)</v>
      </c>
      <c r="K3587" s="1" t="str">
        <f t="shared" si="594"/>
        <v>Untreated Water</v>
      </c>
      <c r="L3587">
        <v>2</v>
      </c>
      <c r="M3587" t="s">
        <v>24</v>
      </c>
      <c r="N3587">
        <v>20</v>
      </c>
      <c r="O3587">
        <v>50</v>
      </c>
      <c r="P3587">
        <v>6.2</v>
      </c>
      <c r="Q3587">
        <v>2.5000000000000001E-2</v>
      </c>
      <c r="R3587">
        <v>5.8</v>
      </c>
      <c r="S3587">
        <v>1</v>
      </c>
      <c r="T3587">
        <v>13</v>
      </c>
    </row>
    <row r="3588" spans="1:20" hidden="1" x14ac:dyDescent="0.3">
      <c r="A3588" t="s">
        <v>13803</v>
      </c>
      <c r="B3588" t="s">
        <v>13804</v>
      </c>
      <c r="C3588" s="1" t="str">
        <f t="shared" si="591"/>
        <v>21:0779</v>
      </c>
      <c r="D3588" s="1" t="str">
        <f t="shared" si="592"/>
        <v>21:0221</v>
      </c>
      <c r="E3588" t="s">
        <v>13801</v>
      </c>
      <c r="F3588" t="s">
        <v>13805</v>
      </c>
      <c r="H3588">
        <v>49.514167700000002</v>
      </c>
      <c r="I3588">
        <v>-87.992161199999998</v>
      </c>
      <c r="J3588" s="1" t="str">
        <f t="shared" si="593"/>
        <v>Fluid (lake)</v>
      </c>
      <c r="K3588" s="1" t="str">
        <f t="shared" si="594"/>
        <v>Untreated Water</v>
      </c>
      <c r="L3588">
        <v>2</v>
      </c>
      <c r="M3588" t="s">
        <v>28</v>
      </c>
      <c r="N3588">
        <v>21</v>
      </c>
      <c r="O3588">
        <v>30</v>
      </c>
      <c r="P3588">
        <v>6.2</v>
      </c>
      <c r="Q3588">
        <v>2.5000000000000001E-2</v>
      </c>
      <c r="R3588">
        <v>5.8</v>
      </c>
      <c r="S3588">
        <v>1</v>
      </c>
      <c r="T3588">
        <v>13</v>
      </c>
    </row>
    <row r="3589" spans="1:20" hidden="1" x14ac:dyDescent="0.3">
      <c r="A3589" t="s">
        <v>13806</v>
      </c>
      <c r="B3589" t="s">
        <v>13807</v>
      </c>
      <c r="C3589" s="1" t="str">
        <f t="shared" si="591"/>
        <v>21:0779</v>
      </c>
      <c r="D3589" s="1" t="str">
        <f t="shared" si="592"/>
        <v>21:0221</v>
      </c>
      <c r="E3589" t="s">
        <v>13808</v>
      </c>
      <c r="F3589" t="s">
        <v>13809</v>
      </c>
      <c r="H3589">
        <v>49.512326199999997</v>
      </c>
      <c r="I3589">
        <v>-87.931257299999999</v>
      </c>
      <c r="J3589" s="1" t="str">
        <f t="shared" si="593"/>
        <v>Fluid (lake)</v>
      </c>
      <c r="K3589" s="1" t="str">
        <f t="shared" si="594"/>
        <v>Untreated Water</v>
      </c>
      <c r="L3589">
        <v>2</v>
      </c>
      <c r="M3589" t="s">
        <v>33</v>
      </c>
      <c r="N3589">
        <v>22</v>
      </c>
      <c r="O3589">
        <v>20</v>
      </c>
      <c r="P3589">
        <v>6.4</v>
      </c>
      <c r="Q3589">
        <v>2.5000000000000001E-2</v>
      </c>
      <c r="R3589">
        <v>10.8</v>
      </c>
      <c r="S3589">
        <v>2</v>
      </c>
      <c r="T3589">
        <v>30</v>
      </c>
    </row>
    <row r="3590" spans="1:20" hidden="1" x14ac:dyDescent="0.3">
      <c r="A3590" t="s">
        <v>13810</v>
      </c>
      <c r="B3590" t="s">
        <v>13811</v>
      </c>
      <c r="C3590" s="1" t="str">
        <f t="shared" si="591"/>
        <v>21:0779</v>
      </c>
      <c r="D3590" s="1" t="str">
        <f t="shared" si="592"/>
        <v>21:0221</v>
      </c>
      <c r="E3590" t="s">
        <v>13812</v>
      </c>
      <c r="F3590" t="s">
        <v>13813</v>
      </c>
      <c r="H3590">
        <v>49.510158599999997</v>
      </c>
      <c r="I3590">
        <v>-87.894775300000006</v>
      </c>
      <c r="J3590" s="1" t="str">
        <f t="shared" si="593"/>
        <v>Fluid (lake)</v>
      </c>
      <c r="K3590" s="1" t="str">
        <f t="shared" si="594"/>
        <v>Untreated Water</v>
      </c>
      <c r="L3590">
        <v>2</v>
      </c>
      <c r="M3590" t="s">
        <v>38</v>
      </c>
      <c r="N3590">
        <v>23</v>
      </c>
      <c r="O3590">
        <v>40</v>
      </c>
      <c r="P3590">
        <v>6.4</v>
      </c>
      <c r="Q3590">
        <v>2.5000000000000001E-2</v>
      </c>
      <c r="R3590">
        <v>14.2</v>
      </c>
      <c r="S3590">
        <v>2.7</v>
      </c>
      <c r="T3590">
        <v>38</v>
      </c>
    </row>
    <row r="3591" spans="1:20" hidden="1" x14ac:dyDescent="0.3">
      <c r="A3591" t="s">
        <v>13814</v>
      </c>
      <c r="B3591" t="s">
        <v>13815</v>
      </c>
      <c r="C3591" s="1" t="str">
        <f t="shared" si="591"/>
        <v>21:0779</v>
      </c>
      <c r="D3591" s="1" t="str">
        <f t="shared" si="592"/>
        <v>21:0221</v>
      </c>
      <c r="E3591" t="s">
        <v>13816</v>
      </c>
      <c r="F3591" t="s">
        <v>13817</v>
      </c>
      <c r="H3591">
        <v>49.530591399999999</v>
      </c>
      <c r="I3591">
        <v>-87.890587199999999</v>
      </c>
      <c r="J3591" s="1" t="str">
        <f t="shared" si="593"/>
        <v>Fluid (lake)</v>
      </c>
      <c r="K3591" s="1" t="str">
        <f t="shared" si="594"/>
        <v>Untreated Water</v>
      </c>
      <c r="L3591">
        <v>2</v>
      </c>
      <c r="M3591" t="s">
        <v>43</v>
      </c>
      <c r="N3591">
        <v>24</v>
      </c>
      <c r="O3591">
        <v>50</v>
      </c>
      <c r="P3591">
        <v>6.6</v>
      </c>
      <c r="Q3591">
        <v>2.5000000000000001E-2</v>
      </c>
      <c r="R3591">
        <v>17.399999999999999</v>
      </c>
      <c r="S3591">
        <v>3.2</v>
      </c>
      <c r="T3591">
        <v>50</v>
      </c>
    </row>
    <row r="3592" spans="1:20" hidden="1" x14ac:dyDescent="0.3">
      <c r="A3592" t="s">
        <v>13818</v>
      </c>
      <c r="B3592" t="s">
        <v>13819</v>
      </c>
      <c r="C3592" s="1" t="str">
        <f t="shared" si="591"/>
        <v>21:0779</v>
      </c>
      <c r="D3592" s="1" t="str">
        <f t="shared" si="592"/>
        <v>21:0221</v>
      </c>
      <c r="E3592" t="s">
        <v>13820</v>
      </c>
      <c r="F3592" t="s">
        <v>13821</v>
      </c>
      <c r="H3592">
        <v>49.540446899999999</v>
      </c>
      <c r="I3592">
        <v>-87.945364299999994</v>
      </c>
      <c r="J3592" s="1" t="str">
        <f t="shared" si="593"/>
        <v>Fluid (lake)</v>
      </c>
      <c r="K3592" s="1" t="str">
        <f t="shared" si="594"/>
        <v>Untreated Water</v>
      </c>
      <c r="L3592">
        <v>2</v>
      </c>
      <c r="M3592" t="s">
        <v>53</v>
      </c>
      <c r="N3592">
        <v>25</v>
      </c>
      <c r="O3592">
        <v>30</v>
      </c>
      <c r="P3592">
        <v>6.1</v>
      </c>
      <c r="Q3592">
        <v>2.5000000000000001E-2</v>
      </c>
      <c r="R3592">
        <v>4.5999999999999996</v>
      </c>
      <c r="S3592">
        <v>0.9</v>
      </c>
      <c r="T3592">
        <v>12</v>
      </c>
    </row>
    <row r="3593" spans="1:20" hidden="1" x14ac:dyDescent="0.3">
      <c r="A3593" t="s">
        <v>13822</v>
      </c>
      <c r="B3593" t="s">
        <v>13823</v>
      </c>
      <c r="C3593" s="1" t="str">
        <f t="shared" si="591"/>
        <v>21:0779</v>
      </c>
      <c r="D3593" s="1" t="str">
        <f t="shared" si="592"/>
        <v>21:0221</v>
      </c>
      <c r="E3593" t="s">
        <v>13824</v>
      </c>
      <c r="F3593" t="s">
        <v>13825</v>
      </c>
      <c r="H3593">
        <v>49.547677100000001</v>
      </c>
      <c r="I3593">
        <v>-87.924421300000006</v>
      </c>
      <c r="J3593" s="1" t="str">
        <f t="shared" si="593"/>
        <v>Fluid (lake)</v>
      </c>
      <c r="K3593" s="1" t="str">
        <f t="shared" si="594"/>
        <v>Untreated Water</v>
      </c>
      <c r="L3593">
        <v>2</v>
      </c>
      <c r="M3593" t="s">
        <v>58</v>
      </c>
      <c r="N3593">
        <v>26</v>
      </c>
      <c r="O3593">
        <v>50</v>
      </c>
      <c r="P3593">
        <v>6</v>
      </c>
      <c r="Q3593">
        <v>2.5000000000000001E-2</v>
      </c>
      <c r="R3593">
        <v>5.8</v>
      </c>
      <c r="S3593">
        <v>1</v>
      </c>
      <c r="T3593">
        <v>13</v>
      </c>
    </row>
    <row r="3594" spans="1:20" hidden="1" x14ac:dyDescent="0.3">
      <c r="A3594" t="s">
        <v>13826</v>
      </c>
      <c r="B3594" t="s">
        <v>13827</v>
      </c>
      <c r="C3594" s="1" t="str">
        <f t="shared" si="591"/>
        <v>21:0779</v>
      </c>
      <c r="D3594" s="1" t="str">
        <f t="shared" si="592"/>
        <v>21:0221</v>
      </c>
      <c r="E3594" t="s">
        <v>13828</v>
      </c>
      <c r="F3594" t="s">
        <v>13829</v>
      </c>
      <c r="H3594">
        <v>49.568754300000002</v>
      </c>
      <c r="I3594">
        <v>-87.919618400000004</v>
      </c>
      <c r="J3594" s="1" t="str">
        <f t="shared" si="593"/>
        <v>Fluid (lake)</v>
      </c>
      <c r="K3594" s="1" t="str">
        <f t="shared" si="594"/>
        <v>Untreated Water</v>
      </c>
      <c r="L3594">
        <v>2</v>
      </c>
      <c r="M3594" t="s">
        <v>63</v>
      </c>
      <c r="N3594">
        <v>27</v>
      </c>
      <c r="O3594">
        <v>60</v>
      </c>
      <c r="P3594">
        <v>6.1</v>
      </c>
      <c r="Q3594">
        <v>2.5000000000000001E-2</v>
      </c>
      <c r="R3594">
        <v>5.4</v>
      </c>
      <c r="S3594">
        <v>0.8</v>
      </c>
      <c r="T3594">
        <v>9</v>
      </c>
    </row>
    <row r="3595" spans="1:20" hidden="1" x14ac:dyDescent="0.3">
      <c r="A3595" t="s">
        <v>13830</v>
      </c>
      <c r="B3595" t="s">
        <v>13831</v>
      </c>
      <c r="C3595" s="1" t="str">
        <f t="shared" si="591"/>
        <v>21:0779</v>
      </c>
      <c r="D3595" s="1" t="str">
        <f t="shared" si="592"/>
        <v>21:0221</v>
      </c>
      <c r="E3595" t="s">
        <v>13832</v>
      </c>
      <c r="F3595" t="s">
        <v>13833</v>
      </c>
      <c r="H3595">
        <v>49.580128199999997</v>
      </c>
      <c r="I3595">
        <v>-87.9247151</v>
      </c>
      <c r="J3595" s="1" t="str">
        <f t="shared" si="593"/>
        <v>Fluid (lake)</v>
      </c>
      <c r="K3595" s="1" t="str">
        <f t="shared" si="594"/>
        <v>Untreated Water</v>
      </c>
      <c r="L3595">
        <v>2</v>
      </c>
      <c r="M3595" t="s">
        <v>68</v>
      </c>
      <c r="N3595">
        <v>28</v>
      </c>
      <c r="O3595">
        <v>50</v>
      </c>
      <c r="P3595">
        <v>6.3</v>
      </c>
      <c r="Q3595">
        <v>2.5000000000000001E-2</v>
      </c>
      <c r="R3595">
        <v>13</v>
      </c>
      <c r="S3595">
        <v>1</v>
      </c>
      <c r="T3595">
        <v>28</v>
      </c>
    </row>
    <row r="3596" spans="1:20" hidden="1" x14ac:dyDescent="0.3">
      <c r="A3596" t="s">
        <v>13834</v>
      </c>
      <c r="B3596" t="s">
        <v>13835</v>
      </c>
      <c r="C3596" s="1" t="str">
        <f t="shared" si="591"/>
        <v>21:0779</v>
      </c>
      <c r="D3596" s="1" t="str">
        <f t="shared" si="592"/>
        <v>21:0221</v>
      </c>
      <c r="E3596" t="s">
        <v>13836</v>
      </c>
      <c r="F3596" t="s">
        <v>13837</v>
      </c>
      <c r="H3596">
        <v>49.599739700000001</v>
      </c>
      <c r="I3596">
        <v>-87.925514699999994</v>
      </c>
      <c r="J3596" s="1" t="str">
        <f t="shared" si="593"/>
        <v>Fluid (lake)</v>
      </c>
      <c r="K3596" s="1" t="str">
        <f t="shared" si="594"/>
        <v>Untreated Water</v>
      </c>
      <c r="L3596">
        <v>2</v>
      </c>
      <c r="M3596" t="s">
        <v>73</v>
      </c>
      <c r="N3596">
        <v>29</v>
      </c>
      <c r="O3596">
        <v>60</v>
      </c>
      <c r="P3596">
        <v>6.4</v>
      </c>
      <c r="Q3596">
        <v>2.5000000000000001E-2</v>
      </c>
      <c r="R3596">
        <v>17.600000000000001</v>
      </c>
      <c r="S3596">
        <v>1.1000000000000001</v>
      </c>
      <c r="T3596">
        <v>41</v>
      </c>
    </row>
    <row r="3597" spans="1:20" hidden="1" x14ac:dyDescent="0.3">
      <c r="A3597" t="s">
        <v>13838</v>
      </c>
      <c r="B3597" t="s">
        <v>13839</v>
      </c>
      <c r="C3597" s="1" t="str">
        <f t="shared" si="591"/>
        <v>21:0779</v>
      </c>
      <c r="D3597" s="1" t="str">
        <f t="shared" si="592"/>
        <v>21:0221</v>
      </c>
      <c r="E3597" t="s">
        <v>13840</v>
      </c>
      <c r="F3597" t="s">
        <v>13841</v>
      </c>
      <c r="H3597">
        <v>49.610085599999998</v>
      </c>
      <c r="I3597">
        <v>-87.910539600000007</v>
      </c>
      <c r="J3597" s="1" t="str">
        <f t="shared" si="593"/>
        <v>Fluid (lake)</v>
      </c>
      <c r="K3597" s="1" t="str">
        <f t="shared" si="594"/>
        <v>Untreated Water</v>
      </c>
      <c r="L3597">
        <v>2</v>
      </c>
      <c r="M3597" t="s">
        <v>78</v>
      </c>
      <c r="N3597">
        <v>30</v>
      </c>
      <c r="O3597">
        <v>50</v>
      </c>
      <c r="P3597">
        <v>6.5</v>
      </c>
      <c r="Q3597">
        <v>2.5000000000000001E-2</v>
      </c>
      <c r="R3597">
        <v>17.2</v>
      </c>
      <c r="S3597">
        <v>2</v>
      </c>
      <c r="T3597">
        <v>42</v>
      </c>
    </row>
    <row r="3598" spans="1:20" hidden="1" x14ac:dyDescent="0.3">
      <c r="A3598" t="s">
        <v>13842</v>
      </c>
      <c r="B3598" t="s">
        <v>13843</v>
      </c>
      <c r="C3598" s="1" t="str">
        <f t="shared" si="591"/>
        <v>21:0779</v>
      </c>
      <c r="D3598" s="1" t="str">
        <f t="shared" si="592"/>
        <v>21:0221</v>
      </c>
      <c r="E3598" t="s">
        <v>13844</v>
      </c>
      <c r="F3598" t="s">
        <v>13845</v>
      </c>
      <c r="H3598">
        <v>49.601482300000001</v>
      </c>
      <c r="I3598">
        <v>-87.900733299999999</v>
      </c>
      <c r="J3598" s="1" t="str">
        <f t="shared" si="593"/>
        <v>Fluid (lake)</v>
      </c>
      <c r="K3598" s="1" t="str">
        <f t="shared" si="594"/>
        <v>Untreated Water</v>
      </c>
      <c r="L3598">
        <v>2</v>
      </c>
      <c r="M3598" t="s">
        <v>83</v>
      </c>
      <c r="N3598">
        <v>31</v>
      </c>
      <c r="O3598">
        <v>40</v>
      </c>
      <c r="P3598">
        <v>6.1</v>
      </c>
      <c r="Q3598">
        <v>2.5000000000000001E-2</v>
      </c>
      <c r="R3598">
        <v>4.8</v>
      </c>
      <c r="S3598">
        <v>1</v>
      </c>
      <c r="T3598">
        <v>10</v>
      </c>
    </row>
    <row r="3599" spans="1:20" hidden="1" x14ac:dyDescent="0.3">
      <c r="A3599" t="s">
        <v>13846</v>
      </c>
      <c r="B3599" t="s">
        <v>13847</v>
      </c>
      <c r="C3599" s="1" t="str">
        <f t="shared" si="591"/>
        <v>21:0779</v>
      </c>
      <c r="D3599" s="1" t="str">
        <f t="shared" si="592"/>
        <v>21:0221</v>
      </c>
      <c r="E3599" t="s">
        <v>13848</v>
      </c>
      <c r="F3599" t="s">
        <v>13849</v>
      </c>
      <c r="H3599">
        <v>49.606661500000001</v>
      </c>
      <c r="I3599">
        <v>-87.879942600000007</v>
      </c>
      <c r="J3599" s="1" t="str">
        <f t="shared" si="593"/>
        <v>Fluid (lake)</v>
      </c>
      <c r="K3599" s="1" t="str">
        <f t="shared" si="594"/>
        <v>Untreated Water</v>
      </c>
      <c r="L3599">
        <v>2</v>
      </c>
      <c r="M3599" t="s">
        <v>88</v>
      </c>
      <c r="N3599">
        <v>32</v>
      </c>
      <c r="O3599">
        <v>30</v>
      </c>
      <c r="P3599">
        <v>6.2</v>
      </c>
      <c r="Q3599">
        <v>2.5000000000000001E-2</v>
      </c>
      <c r="R3599">
        <v>9.1999999999999993</v>
      </c>
      <c r="S3599">
        <v>1.1000000000000001</v>
      </c>
      <c r="T3599">
        <v>20</v>
      </c>
    </row>
    <row r="3600" spans="1:20" hidden="1" x14ac:dyDescent="0.3">
      <c r="A3600" t="s">
        <v>13850</v>
      </c>
      <c r="B3600" t="s">
        <v>13851</v>
      </c>
      <c r="C3600" s="1" t="str">
        <f t="shared" si="591"/>
        <v>21:0779</v>
      </c>
      <c r="D3600" s="1" t="str">
        <f t="shared" si="592"/>
        <v>21:0221</v>
      </c>
      <c r="E3600" t="s">
        <v>13852</v>
      </c>
      <c r="F3600" t="s">
        <v>13853</v>
      </c>
      <c r="H3600">
        <v>49.627913800000002</v>
      </c>
      <c r="I3600">
        <v>-87.826626599999997</v>
      </c>
      <c r="J3600" s="1" t="str">
        <f t="shared" si="593"/>
        <v>Fluid (lake)</v>
      </c>
      <c r="K3600" s="1" t="str">
        <f t="shared" si="594"/>
        <v>Untreated Water</v>
      </c>
      <c r="L3600">
        <v>2</v>
      </c>
      <c r="M3600" t="s">
        <v>93</v>
      </c>
      <c r="N3600">
        <v>33</v>
      </c>
      <c r="O3600">
        <v>40</v>
      </c>
      <c r="P3600">
        <v>6.5</v>
      </c>
      <c r="Q3600">
        <v>2.5000000000000001E-2</v>
      </c>
      <c r="R3600">
        <v>19.399999999999999</v>
      </c>
      <c r="S3600">
        <v>1.4</v>
      </c>
      <c r="T3600">
        <v>49</v>
      </c>
    </row>
    <row r="3601" spans="1:20" hidden="1" x14ac:dyDescent="0.3">
      <c r="A3601" t="s">
        <v>13854</v>
      </c>
      <c r="B3601" t="s">
        <v>13855</v>
      </c>
      <c r="C3601" s="1" t="str">
        <f t="shared" si="591"/>
        <v>21:0779</v>
      </c>
      <c r="D3601" s="1" t="str">
        <f>HYPERLINK("https://geochem.nrcan.gc.ca/cdogs/content/svy/svy_e.htm", "")</f>
        <v/>
      </c>
      <c r="G3601" s="1" t="str">
        <f>HYPERLINK("https://geochem.nrcan.gc.ca/cdogs/content/cr_/cr_00087_e.htm", "87")</f>
        <v>87</v>
      </c>
      <c r="J3601" t="s">
        <v>46</v>
      </c>
      <c r="K3601" t="s">
        <v>47</v>
      </c>
      <c r="L3601">
        <v>2</v>
      </c>
      <c r="M3601" t="s">
        <v>48</v>
      </c>
      <c r="N3601">
        <v>34</v>
      </c>
      <c r="O3601">
        <v>80</v>
      </c>
      <c r="P3601">
        <v>6.4</v>
      </c>
      <c r="Q3601">
        <v>0.48</v>
      </c>
      <c r="R3601">
        <v>16.399999999999999</v>
      </c>
      <c r="S3601">
        <v>2.4</v>
      </c>
      <c r="T3601">
        <v>40</v>
      </c>
    </row>
    <row r="3602" spans="1:20" hidden="1" x14ac:dyDescent="0.3">
      <c r="A3602" t="s">
        <v>13856</v>
      </c>
      <c r="B3602" t="s">
        <v>13857</v>
      </c>
      <c r="C3602" s="1" t="str">
        <f t="shared" si="591"/>
        <v>21:0779</v>
      </c>
      <c r="D3602" s="1" t="str">
        <f t="shared" ref="D3602:D3609" si="595">HYPERLINK("https://geochem.nrcan.gc.ca/cdogs/content/svy/svy210221_e.htm", "21:0221")</f>
        <v>21:0221</v>
      </c>
      <c r="E3602" t="s">
        <v>13858</v>
      </c>
      <c r="F3602" t="s">
        <v>13859</v>
      </c>
      <c r="H3602">
        <v>49.637118800000003</v>
      </c>
      <c r="I3602">
        <v>-87.780871399999995</v>
      </c>
      <c r="J3602" s="1" t="str">
        <f t="shared" ref="J3602:J3609" si="596">HYPERLINK("https://geochem.nrcan.gc.ca/cdogs/content/kwd/kwd020016_e.htm", "Fluid (lake)")</f>
        <v>Fluid (lake)</v>
      </c>
      <c r="K3602" s="1" t="str">
        <f t="shared" ref="K3602:K3609" si="597">HYPERLINK("https://geochem.nrcan.gc.ca/cdogs/content/kwd/kwd080007_e.htm", "Untreated Water")</f>
        <v>Untreated Water</v>
      </c>
      <c r="L3602">
        <v>2</v>
      </c>
      <c r="M3602" t="s">
        <v>98</v>
      </c>
      <c r="N3602">
        <v>35</v>
      </c>
      <c r="O3602">
        <v>50</v>
      </c>
      <c r="P3602">
        <v>6.5</v>
      </c>
      <c r="Q3602">
        <v>2.5000000000000001E-2</v>
      </c>
      <c r="R3602">
        <v>18.399999999999999</v>
      </c>
      <c r="S3602">
        <v>1.9</v>
      </c>
      <c r="T3602">
        <v>42</v>
      </c>
    </row>
    <row r="3603" spans="1:20" hidden="1" x14ac:dyDescent="0.3">
      <c r="A3603" t="s">
        <v>13860</v>
      </c>
      <c r="B3603" t="s">
        <v>13861</v>
      </c>
      <c r="C3603" s="1" t="str">
        <f t="shared" si="591"/>
        <v>21:0779</v>
      </c>
      <c r="D3603" s="1" t="str">
        <f t="shared" si="595"/>
        <v>21:0221</v>
      </c>
      <c r="E3603" t="s">
        <v>13862</v>
      </c>
      <c r="F3603" t="s">
        <v>13863</v>
      </c>
      <c r="H3603">
        <v>49.632850500000004</v>
      </c>
      <c r="I3603">
        <v>-87.777576600000003</v>
      </c>
      <c r="J3603" s="1" t="str">
        <f t="shared" si="596"/>
        <v>Fluid (lake)</v>
      </c>
      <c r="K3603" s="1" t="str">
        <f t="shared" si="597"/>
        <v>Untreated Water</v>
      </c>
      <c r="L3603">
        <v>2</v>
      </c>
      <c r="M3603" t="s">
        <v>103</v>
      </c>
      <c r="N3603">
        <v>36</v>
      </c>
      <c r="O3603">
        <v>40</v>
      </c>
      <c r="P3603">
        <v>6.8</v>
      </c>
      <c r="Q3603">
        <v>2.5000000000000001E-2</v>
      </c>
      <c r="R3603">
        <v>35</v>
      </c>
      <c r="S3603">
        <v>2.2000000000000002</v>
      </c>
      <c r="T3603">
        <v>86</v>
      </c>
    </row>
    <row r="3604" spans="1:20" hidden="1" x14ac:dyDescent="0.3">
      <c r="A3604" t="s">
        <v>13864</v>
      </c>
      <c r="B3604" t="s">
        <v>13865</v>
      </c>
      <c r="C3604" s="1" t="str">
        <f t="shared" si="591"/>
        <v>21:0779</v>
      </c>
      <c r="D3604" s="1" t="str">
        <f t="shared" si="595"/>
        <v>21:0221</v>
      </c>
      <c r="E3604" t="s">
        <v>13866</v>
      </c>
      <c r="F3604" t="s">
        <v>13867</v>
      </c>
      <c r="H3604">
        <v>49.643284299999998</v>
      </c>
      <c r="I3604">
        <v>-87.758641800000007</v>
      </c>
      <c r="J3604" s="1" t="str">
        <f t="shared" si="596"/>
        <v>Fluid (lake)</v>
      </c>
      <c r="K3604" s="1" t="str">
        <f t="shared" si="597"/>
        <v>Untreated Water</v>
      </c>
      <c r="L3604">
        <v>2</v>
      </c>
      <c r="M3604" t="s">
        <v>108</v>
      </c>
      <c r="N3604">
        <v>37</v>
      </c>
      <c r="O3604">
        <v>50</v>
      </c>
      <c r="P3604">
        <v>6.6</v>
      </c>
      <c r="Q3604">
        <v>2.5000000000000001E-2</v>
      </c>
      <c r="R3604">
        <v>19</v>
      </c>
      <c r="S3604">
        <v>1.7</v>
      </c>
      <c r="T3604">
        <v>52</v>
      </c>
    </row>
    <row r="3605" spans="1:20" hidden="1" x14ac:dyDescent="0.3">
      <c r="A3605" t="s">
        <v>13868</v>
      </c>
      <c r="B3605" t="s">
        <v>13869</v>
      </c>
      <c r="C3605" s="1" t="str">
        <f t="shared" si="591"/>
        <v>21:0779</v>
      </c>
      <c r="D3605" s="1" t="str">
        <f t="shared" si="595"/>
        <v>21:0221</v>
      </c>
      <c r="E3605" t="s">
        <v>13870</v>
      </c>
      <c r="F3605" t="s">
        <v>13871</v>
      </c>
      <c r="H3605">
        <v>49.639651399999998</v>
      </c>
      <c r="I3605">
        <v>-87.7418823</v>
      </c>
      <c r="J3605" s="1" t="str">
        <f t="shared" si="596"/>
        <v>Fluid (lake)</v>
      </c>
      <c r="K3605" s="1" t="str">
        <f t="shared" si="597"/>
        <v>Untreated Water</v>
      </c>
      <c r="L3605">
        <v>2</v>
      </c>
      <c r="M3605" t="s">
        <v>113</v>
      </c>
      <c r="N3605">
        <v>38</v>
      </c>
      <c r="O3605">
        <v>40</v>
      </c>
      <c r="P3605">
        <v>6.5</v>
      </c>
      <c r="Q3605">
        <v>2.5000000000000001E-2</v>
      </c>
      <c r="R3605">
        <v>17.399999999999999</v>
      </c>
      <c r="S3605">
        <v>1.4</v>
      </c>
      <c r="T3605">
        <v>40</v>
      </c>
    </row>
    <row r="3606" spans="1:20" hidden="1" x14ac:dyDescent="0.3">
      <c r="A3606" t="s">
        <v>13872</v>
      </c>
      <c r="B3606" t="s">
        <v>13873</v>
      </c>
      <c r="C3606" s="1" t="str">
        <f t="shared" si="591"/>
        <v>21:0779</v>
      </c>
      <c r="D3606" s="1" t="str">
        <f t="shared" si="595"/>
        <v>21:0221</v>
      </c>
      <c r="E3606" t="s">
        <v>13874</v>
      </c>
      <c r="F3606" t="s">
        <v>13875</v>
      </c>
      <c r="H3606">
        <v>49.649016500000002</v>
      </c>
      <c r="I3606">
        <v>-87.707212699999999</v>
      </c>
      <c r="J3606" s="1" t="str">
        <f t="shared" si="596"/>
        <v>Fluid (lake)</v>
      </c>
      <c r="K3606" s="1" t="str">
        <f t="shared" si="597"/>
        <v>Untreated Water</v>
      </c>
      <c r="L3606">
        <v>3</v>
      </c>
      <c r="M3606" t="s">
        <v>24</v>
      </c>
      <c r="N3606">
        <v>39</v>
      </c>
      <c r="O3606">
        <v>50</v>
      </c>
      <c r="P3606">
        <v>6.9</v>
      </c>
      <c r="Q3606">
        <v>2.5000000000000001E-2</v>
      </c>
      <c r="R3606">
        <v>32</v>
      </c>
      <c r="S3606">
        <v>2.2000000000000002</v>
      </c>
      <c r="T3606">
        <v>90</v>
      </c>
    </row>
    <row r="3607" spans="1:20" hidden="1" x14ac:dyDescent="0.3">
      <c r="A3607" t="s">
        <v>13876</v>
      </c>
      <c r="B3607" t="s">
        <v>13877</v>
      </c>
      <c r="C3607" s="1" t="str">
        <f t="shared" si="591"/>
        <v>21:0779</v>
      </c>
      <c r="D3607" s="1" t="str">
        <f t="shared" si="595"/>
        <v>21:0221</v>
      </c>
      <c r="E3607" t="s">
        <v>13874</v>
      </c>
      <c r="F3607" t="s">
        <v>13878</v>
      </c>
      <c r="H3607">
        <v>49.649016500000002</v>
      </c>
      <c r="I3607">
        <v>-87.707212699999999</v>
      </c>
      <c r="J3607" s="1" t="str">
        <f t="shared" si="596"/>
        <v>Fluid (lake)</v>
      </c>
      <c r="K3607" s="1" t="str">
        <f t="shared" si="597"/>
        <v>Untreated Water</v>
      </c>
      <c r="L3607">
        <v>3</v>
      </c>
      <c r="M3607" t="s">
        <v>28</v>
      </c>
      <c r="N3607">
        <v>40</v>
      </c>
      <c r="O3607">
        <v>40</v>
      </c>
      <c r="P3607">
        <v>7</v>
      </c>
      <c r="Q3607">
        <v>2.5000000000000001E-2</v>
      </c>
      <c r="R3607">
        <v>35</v>
      </c>
      <c r="S3607">
        <v>2.2999999999999998</v>
      </c>
      <c r="T3607">
        <v>91</v>
      </c>
    </row>
    <row r="3608" spans="1:20" hidden="1" x14ac:dyDescent="0.3">
      <c r="A3608" t="s">
        <v>13879</v>
      </c>
      <c r="B3608" t="s">
        <v>13880</v>
      </c>
      <c r="C3608" s="1" t="str">
        <f t="shared" si="591"/>
        <v>21:0779</v>
      </c>
      <c r="D3608" s="1" t="str">
        <f t="shared" si="595"/>
        <v>21:0221</v>
      </c>
      <c r="E3608" t="s">
        <v>13881</v>
      </c>
      <c r="F3608" t="s">
        <v>13882</v>
      </c>
      <c r="H3608">
        <v>49.647792600000002</v>
      </c>
      <c r="I3608">
        <v>-87.687954300000001</v>
      </c>
      <c r="J3608" s="1" t="str">
        <f t="shared" si="596"/>
        <v>Fluid (lake)</v>
      </c>
      <c r="K3608" s="1" t="str">
        <f t="shared" si="597"/>
        <v>Untreated Water</v>
      </c>
      <c r="L3608">
        <v>3</v>
      </c>
      <c r="M3608" t="s">
        <v>33</v>
      </c>
      <c r="N3608">
        <v>41</v>
      </c>
      <c r="O3608">
        <v>30</v>
      </c>
      <c r="P3608">
        <v>6.8</v>
      </c>
      <c r="Q3608">
        <v>2.5000000000000001E-2</v>
      </c>
      <c r="R3608">
        <v>32</v>
      </c>
      <c r="S3608">
        <v>2</v>
      </c>
      <c r="T3608">
        <v>81</v>
      </c>
    </row>
    <row r="3609" spans="1:20" hidden="1" x14ac:dyDescent="0.3">
      <c r="A3609" t="s">
        <v>13883</v>
      </c>
      <c r="B3609" t="s">
        <v>13884</v>
      </c>
      <c r="C3609" s="1" t="str">
        <f t="shared" si="591"/>
        <v>21:0779</v>
      </c>
      <c r="D3609" s="1" t="str">
        <f t="shared" si="595"/>
        <v>21:0221</v>
      </c>
      <c r="E3609" t="s">
        <v>13885</v>
      </c>
      <c r="F3609" t="s">
        <v>13886</v>
      </c>
      <c r="H3609">
        <v>49.6450934</v>
      </c>
      <c r="I3609">
        <v>-87.660393600000006</v>
      </c>
      <c r="J3609" s="1" t="str">
        <f t="shared" si="596"/>
        <v>Fluid (lake)</v>
      </c>
      <c r="K3609" s="1" t="str">
        <f t="shared" si="597"/>
        <v>Untreated Water</v>
      </c>
      <c r="L3609">
        <v>3</v>
      </c>
      <c r="M3609" t="s">
        <v>38</v>
      </c>
      <c r="N3609">
        <v>42</v>
      </c>
      <c r="O3609">
        <v>40</v>
      </c>
      <c r="P3609">
        <v>6.8</v>
      </c>
      <c r="Q3609">
        <v>2.5000000000000001E-2</v>
      </c>
      <c r="R3609">
        <v>31</v>
      </c>
      <c r="S3609">
        <v>3</v>
      </c>
      <c r="T3609">
        <v>81</v>
      </c>
    </row>
    <row r="3610" spans="1:20" hidden="1" x14ac:dyDescent="0.3">
      <c r="A3610" t="s">
        <v>13887</v>
      </c>
      <c r="B3610" t="s">
        <v>13888</v>
      </c>
      <c r="C3610" s="1" t="str">
        <f t="shared" si="591"/>
        <v>21:0779</v>
      </c>
      <c r="D3610" s="1" t="str">
        <f>HYPERLINK("https://geochem.nrcan.gc.ca/cdogs/content/svy/svy_e.htm", "")</f>
        <v/>
      </c>
      <c r="G3610" s="1" t="str">
        <f>HYPERLINK("https://geochem.nrcan.gc.ca/cdogs/content/cr_/cr_00089_e.htm", "89")</f>
        <v>89</v>
      </c>
      <c r="J3610" t="s">
        <v>46</v>
      </c>
      <c r="K3610" t="s">
        <v>47</v>
      </c>
      <c r="L3610">
        <v>3</v>
      </c>
      <c r="M3610" t="s">
        <v>48</v>
      </c>
      <c r="N3610">
        <v>43</v>
      </c>
      <c r="O3610">
        <v>180</v>
      </c>
      <c r="P3610">
        <v>7.2</v>
      </c>
      <c r="Q3610">
        <v>3.75</v>
      </c>
      <c r="R3610">
        <v>45</v>
      </c>
      <c r="S3610">
        <v>5.8</v>
      </c>
      <c r="T3610">
        <v>105</v>
      </c>
    </row>
    <row r="3611" spans="1:20" hidden="1" x14ac:dyDescent="0.3">
      <c r="A3611" t="s">
        <v>13889</v>
      </c>
      <c r="B3611" t="s">
        <v>13890</v>
      </c>
      <c r="C3611" s="1" t="str">
        <f t="shared" si="591"/>
        <v>21:0779</v>
      </c>
      <c r="D3611" s="1" t="str">
        <f t="shared" ref="D3611:D3627" si="598">HYPERLINK("https://geochem.nrcan.gc.ca/cdogs/content/svy/svy210221_e.htm", "21:0221")</f>
        <v>21:0221</v>
      </c>
      <c r="E3611" t="s">
        <v>13891</v>
      </c>
      <c r="F3611" t="s">
        <v>13892</v>
      </c>
      <c r="H3611">
        <v>49.652360399999999</v>
      </c>
      <c r="I3611">
        <v>-87.636483499999997</v>
      </c>
      <c r="J3611" s="1" t="str">
        <f t="shared" ref="J3611:J3627" si="599">HYPERLINK("https://geochem.nrcan.gc.ca/cdogs/content/kwd/kwd020016_e.htm", "Fluid (lake)")</f>
        <v>Fluid (lake)</v>
      </c>
      <c r="K3611" s="1" t="str">
        <f t="shared" ref="K3611:K3627" si="600">HYPERLINK("https://geochem.nrcan.gc.ca/cdogs/content/kwd/kwd080007_e.htm", "Untreated Water")</f>
        <v>Untreated Water</v>
      </c>
      <c r="L3611">
        <v>3</v>
      </c>
      <c r="M3611" t="s">
        <v>43</v>
      </c>
      <c r="N3611">
        <v>44</v>
      </c>
      <c r="O3611">
        <v>40</v>
      </c>
      <c r="P3611">
        <v>7</v>
      </c>
      <c r="Q3611">
        <v>2.5000000000000001E-2</v>
      </c>
      <c r="R3611">
        <v>33</v>
      </c>
      <c r="S3611">
        <v>2.8</v>
      </c>
      <c r="T3611">
        <v>91</v>
      </c>
    </row>
    <row r="3612" spans="1:20" hidden="1" x14ac:dyDescent="0.3">
      <c r="A3612" t="s">
        <v>13893</v>
      </c>
      <c r="B3612" t="s">
        <v>13894</v>
      </c>
      <c r="C3612" s="1" t="str">
        <f t="shared" si="591"/>
        <v>21:0779</v>
      </c>
      <c r="D3612" s="1" t="str">
        <f t="shared" si="598"/>
        <v>21:0221</v>
      </c>
      <c r="E3612" t="s">
        <v>13895</v>
      </c>
      <c r="F3612" t="s">
        <v>13896</v>
      </c>
      <c r="H3612">
        <v>49.6590487</v>
      </c>
      <c r="I3612">
        <v>-87.617297699999995</v>
      </c>
      <c r="J3612" s="1" t="str">
        <f t="shared" si="599"/>
        <v>Fluid (lake)</v>
      </c>
      <c r="K3612" s="1" t="str">
        <f t="shared" si="600"/>
        <v>Untreated Water</v>
      </c>
      <c r="L3612">
        <v>3</v>
      </c>
      <c r="M3612" t="s">
        <v>53</v>
      </c>
      <c r="N3612">
        <v>45</v>
      </c>
      <c r="O3612">
        <v>50</v>
      </c>
      <c r="P3612">
        <v>6.7</v>
      </c>
      <c r="Q3612">
        <v>2.5000000000000001E-2</v>
      </c>
      <c r="R3612">
        <v>29</v>
      </c>
      <c r="S3612">
        <v>1.9</v>
      </c>
      <c r="T3612">
        <v>78</v>
      </c>
    </row>
    <row r="3613" spans="1:20" hidden="1" x14ac:dyDescent="0.3">
      <c r="A3613" t="s">
        <v>13897</v>
      </c>
      <c r="B3613" t="s">
        <v>13898</v>
      </c>
      <c r="C3613" s="1" t="str">
        <f t="shared" si="591"/>
        <v>21:0779</v>
      </c>
      <c r="D3613" s="1" t="str">
        <f t="shared" si="598"/>
        <v>21:0221</v>
      </c>
      <c r="E3613" t="s">
        <v>13899</v>
      </c>
      <c r="F3613" t="s">
        <v>13900</v>
      </c>
      <c r="H3613">
        <v>49.6822187</v>
      </c>
      <c r="I3613">
        <v>-87.612253699999997</v>
      </c>
      <c r="J3613" s="1" t="str">
        <f t="shared" si="599"/>
        <v>Fluid (lake)</v>
      </c>
      <c r="K3613" s="1" t="str">
        <f t="shared" si="600"/>
        <v>Untreated Water</v>
      </c>
      <c r="L3613">
        <v>3</v>
      </c>
      <c r="M3613" t="s">
        <v>58</v>
      </c>
      <c r="N3613">
        <v>46</v>
      </c>
      <c r="O3613">
        <v>40</v>
      </c>
      <c r="P3613">
        <v>6.3</v>
      </c>
      <c r="Q3613">
        <v>2.5000000000000001E-2</v>
      </c>
      <c r="R3613">
        <v>12.4</v>
      </c>
      <c r="S3613">
        <v>1.7</v>
      </c>
      <c r="T3613">
        <v>33</v>
      </c>
    </row>
    <row r="3614" spans="1:20" hidden="1" x14ac:dyDescent="0.3">
      <c r="A3614" t="s">
        <v>13901</v>
      </c>
      <c r="B3614" t="s">
        <v>13902</v>
      </c>
      <c r="C3614" s="1" t="str">
        <f t="shared" si="591"/>
        <v>21:0779</v>
      </c>
      <c r="D3614" s="1" t="str">
        <f t="shared" si="598"/>
        <v>21:0221</v>
      </c>
      <c r="E3614" t="s">
        <v>13903</v>
      </c>
      <c r="F3614" t="s">
        <v>13904</v>
      </c>
      <c r="H3614">
        <v>49.6797878</v>
      </c>
      <c r="I3614">
        <v>-87.673960899999997</v>
      </c>
      <c r="J3614" s="1" t="str">
        <f t="shared" si="599"/>
        <v>Fluid (lake)</v>
      </c>
      <c r="K3614" s="1" t="str">
        <f t="shared" si="600"/>
        <v>Untreated Water</v>
      </c>
      <c r="L3614">
        <v>3</v>
      </c>
      <c r="M3614" t="s">
        <v>63</v>
      </c>
      <c r="N3614">
        <v>47</v>
      </c>
      <c r="O3614">
        <v>30</v>
      </c>
      <c r="P3614">
        <v>6.6</v>
      </c>
      <c r="Q3614">
        <v>2.5000000000000001E-2</v>
      </c>
      <c r="R3614">
        <v>17</v>
      </c>
      <c r="S3614">
        <v>3.1</v>
      </c>
      <c r="T3614">
        <v>54</v>
      </c>
    </row>
    <row r="3615" spans="1:20" hidden="1" x14ac:dyDescent="0.3">
      <c r="A3615" t="s">
        <v>13905</v>
      </c>
      <c r="B3615" t="s">
        <v>13906</v>
      </c>
      <c r="C3615" s="1" t="str">
        <f t="shared" si="591"/>
        <v>21:0779</v>
      </c>
      <c r="D3615" s="1" t="str">
        <f t="shared" si="598"/>
        <v>21:0221</v>
      </c>
      <c r="E3615" t="s">
        <v>13907</v>
      </c>
      <c r="F3615" t="s">
        <v>13908</v>
      </c>
      <c r="H3615">
        <v>49.6818831</v>
      </c>
      <c r="I3615">
        <v>-87.696793</v>
      </c>
      <c r="J3615" s="1" t="str">
        <f t="shared" si="599"/>
        <v>Fluid (lake)</v>
      </c>
      <c r="K3615" s="1" t="str">
        <f t="shared" si="600"/>
        <v>Untreated Water</v>
      </c>
      <c r="L3615">
        <v>3</v>
      </c>
      <c r="M3615" t="s">
        <v>68</v>
      </c>
      <c r="N3615">
        <v>48</v>
      </c>
      <c r="O3615">
        <v>30</v>
      </c>
      <c r="P3615">
        <v>6.5</v>
      </c>
      <c r="Q3615">
        <v>2.5000000000000001E-2</v>
      </c>
      <c r="R3615">
        <v>10.4</v>
      </c>
      <c r="S3615">
        <v>2.1</v>
      </c>
      <c r="T3615">
        <v>35</v>
      </c>
    </row>
    <row r="3616" spans="1:20" hidden="1" x14ac:dyDescent="0.3">
      <c r="A3616" t="s">
        <v>13909</v>
      </c>
      <c r="B3616" t="s">
        <v>13910</v>
      </c>
      <c r="C3616" s="1" t="str">
        <f t="shared" si="591"/>
        <v>21:0779</v>
      </c>
      <c r="D3616" s="1" t="str">
        <f t="shared" si="598"/>
        <v>21:0221</v>
      </c>
      <c r="E3616" t="s">
        <v>13911</v>
      </c>
      <c r="F3616" t="s">
        <v>13912</v>
      </c>
      <c r="H3616">
        <v>49.668213399999999</v>
      </c>
      <c r="I3616">
        <v>-87.752376900000002</v>
      </c>
      <c r="J3616" s="1" t="str">
        <f t="shared" si="599"/>
        <v>Fluid (lake)</v>
      </c>
      <c r="K3616" s="1" t="str">
        <f t="shared" si="600"/>
        <v>Untreated Water</v>
      </c>
      <c r="L3616">
        <v>3</v>
      </c>
      <c r="M3616" t="s">
        <v>73</v>
      </c>
      <c r="N3616">
        <v>49</v>
      </c>
      <c r="O3616">
        <v>30</v>
      </c>
      <c r="P3616">
        <v>6.8</v>
      </c>
      <c r="Q3616">
        <v>2.5000000000000001E-2</v>
      </c>
      <c r="R3616">
        <v>29</v>
      </c>
      <c r="S3616">
        <v>3.9</v>
      </c>
      <c r="T3616">
        <v>77</v>
      </c>
    </row>
    <row r="3617" spans="1:20" hidden="1" x14ac:dyDescent="0.3">
      <c r="A3617" t="s">
        <v>13913</v>
      </c>
      <c r="B3617" t="s">
        <v>13914</v>
      </c>
      <c r="C3617" s="1" t="str">
        <f t="shared" si="591"/>
        <v>21:0779</v>
      </c>
      <c r="D3617" s="1" t="str">
        <f t="shared" si="598"/>
        <v>21:0221</v>
      </c>
      <c r="E3617" t="s">
        <v>13915</v>
      </c>
      <c r="F3617" t="s">
        <v>13916</v>
      </c>
      <c r="H3617">
        <v>49.677104100000001</v>
      </c>
      <c r="I3617">
        <v>-87.753165600000003</v>
      </c>
      <c r="J3617" s="1" t="str">
        <f t="shared" si="599"/>
        <v>Fluid (lake)</v>
      </c>
      <c r="K3617" s="1" t="str">
        <f t="shared" si="600"/>
        <v>Untreated Water</v>
      </c>
      <c r="L3617">
        <v>3</v>
      </c>
      <c r="M3617" t="s">
        <v>78</v>
      </c>
      <c r="N3617">
        <v>50</v>
      </c>
      <c r="O3617">
        <v>40</v>
      </c>
      <c r="P3617">
        <v>6.6</v>
      </c>
      <c r="Q3617">
        <v>2.5000000000000001E-2</v>
      </c>
      <c r="R3617">
        <v>20</v>
      </c>
      <c r="S3617">
        <v>2.6</v>
      </c>
      <c r="T3617">
        <v>56</v>
      </c>
    </row>
    <row r="3618" spans="1:20" hidden="1" x14ac:dyDescent="0.3">
      <c r="A3618" t="s">
        <v>13917</v>
      </c>
      <c r="B3618" t="s">
        <v>13918</v>
      </c>
      <c r="C3618" s="1" t="str">
        <f t="shared" si="591"/>
        <v>21:0779</v>
      </c>
      <c r="D3618" s="1" t="str">
        <f t="shared" si="598"/>
        <v>21:0221</v>
      </c>
      <c r="E3618" t="s">
        <v>13919</v>
      </c>
      <c r="F3618" t="s">
        <v>13920</v>
      </c>
      <c r="H3618">
        <v>49.672615700000001</v>
      </c>
      <c r="I3618">
        <v>-87.805235999999994</v>
      </c>
      <c r="J3618" s="1" t="str">
        <f t="shared" si="599"/>
        <v>Fluid (lake)</v>
      </c>
      <c r="K3618" s="1" t="str">
        <f t="shared" si="600"/>
        <v>Untreated Water</v>
      </c>
      <c r="L3618">
        <v>3</v>
      </c>
      <c r="M3618" t="s">
        <v>83</v>
      </c>
      <c r="N3618">
        <v>51</v>
      </c>
      <c r="O3618">
        <v>30</v>
      </c>
      <c r="P3618">
        <v>6.6</v>
      </c>
      <c r="Q3618">
        <v>2.5000000000000001E-2</v>
      </c>
      <c r="R3618">
        <v>20</v>
      </c>
      <c r="S3618">
        <v>2.4</v>
      </c>
      <c r="T3618">
        <v>61</v>
      </c>
    </row>
    <row r="3619" spans="1:20" hidden="1" x14ac:dyDescent="0.3">
      <c r="A3619" t="s">
        <v>13921</v>
      </c>
      <c r="B3619" t="s">
        <v>13922</v>
      </c>
      <c r="C3619" s="1" t="str">
        <f t="shared" si="591"/>
        <v>21:0779</v>
      </c>
      <c r="D3619" s="1" t="str">
        <f t="shared" si="598"/>
        <v>21:0221</v>
      </c>
      <c r="E3619" t="s">
        <v>13923</v>
      </c>
      <c r="F3619" t="s">
        <v>13924</v>
      </c>
      <c r="H3619">
        <v>49.665013199999997</v>
      </c>
      <c r="I3619">
        <v>-87.827185400000005</v>
      </c>
      <c r="J3619" s="1" t="str">
        <f t="shared" si="599"/>
        <v>Fluid (lake)</v>
      </c>
      <c r="K3619" s="1" t="str">
        <f t="shared" si="600"/>
        <v>Untreated Water</v>
      </c>
      <c r="L3619">
        <v>3</v>
      </c>
      <c r="M3619" t="s">
        <v>88</v>
      </c>
      <c r="N3619">
        <v>52</v>
      </c>
      <c r="O3619">
        <v>20</v>
      </c>
      <c r="P3619">
        <v>6.5</v>
      </c>
      <c r="Q3619">
        <v>2.5000000000000001E-2</v>
      </c>
      <c r="R3619">
        <v>16.2</v>
      </c>
      <c r="S3619">
        <v>2.2999999999999998</v>
      </c>
      <c r="T3619">
        <v>43</v>
      </c>
    </row>
    <row r="3620" spans="1:20" hidden="1" x14ac:dyDescent="0.3">
      <c r="A3620" t="s">
        <v>13925</v>
      </c>
      <c r="B3620" t="s">
        <v>13926</v>
      </c>
      <c r="C3620" s="1" t="str">
        <f t="shared" si="591"/>
        <v>21:0779</v>
      </c>
      <c r="D3620" s="1" t="str">
        <f t="shared" si="598"/>
        <v>21:0221</v>
      </c>
      <c r="E3620" t="s">
        <v>13927</v>
      </c>
      <c r="F3620" t="s">
        <v>13928</v>
      </c>
      <c r="H3620">
        <v>49.652624899999999</v>
      </c>
      <c r="I3620">
        <v>-87.846191000000005</v>
      </c>
      <c r="J3620" s="1" t="str">
        <f t="shared" si="599"/>
        <v>Fluid (lake)</v>
      </c>
      <c r="K3620" s="1" t="str">
        <f t="shared" si="600"/>
        <v>Untreated Water</v>
      </c>
      <c r="L3620">
        <v>3</v>
      </c>
      <c r="M3620" t="s">
        <v>93</v>
      </c>
      <c r="N3620">
        <v>53</v>
      </c>
      <c r="O3620">
        <v>30</v>
      </c>
      <c r="P3620">
        <v>6.4</v>
      </c>
      <c r="Q3620">
        <v>2.5000000000000001E-2</v>
      </c>
      <c r="R3620">
        <v>13.2</v>
      </c>
      <c r="S3620">
        <v>1.9</v>
      </c>
      <c r="T3620">
        <v>35</v>
      </c>
    </row>
    <row r="3621" spans="1:20" hidden="1" x14ac:dyDescent="0.3">
      <c r="A3621" t="s">
        <v>13929</v>
      </c>
      <c r="B3621" t="s">
        <v>13930</v>
      </c>
      <c r="C3621" s="1" t="str">
        <f t="shared" si="591"/>
        <v>21:0779</v>
      </c>
      <c r="D3621" s="1" t="str">
        <f t="shared" si="598"/>
        <v>21:0221</v>
      </c>
      <c r="E3621" t="s">
        <v>13931</v>
      </c>
      <c r="F3621" t="s">
        <v>13932</v>
      </c>
      <c r="H3621">
        <v>49.657726099999998</v>
      </c>
      <c r="I3621">
        <v>-87.880987399999995</v>
      </c>
      <c r="J3621" s="1" t="str">
        <f t="shared" si="599"/>
        <v>Fluid (lake)</v>
      </c>
      <c r="K3621" s="1" t="str">
        <f t="shared" si="600"/>
        <v>Untreated Water</v>
      </c>
      <c r="L3621">
        <v>3</v>
      </c>
      <c r="M3621" t="s">
        <v>98</v>
      </c>
      <c r="N3621">
        <v>54</v>
      </c>
      <c r="O3621">
        <v>30</v>
      </c>
      <c r="P3621">
        <v>6.4</v>
      </c>
      <c r="Q3621">
        <v>2.5000000000000001E-2</v>
      </c>
      <c r="R3621">
        <v>15.8</v>
      </c>
      <c r="S3621">
        <v>1.6</v>
      </c>
      <c r="T3621">
        <v>38</v>
      </c>
    </row>
    <row r="3622" spans="1:20" hidden="1" x14ac:dyDescent="0.3">
      <c r="A3622" t="s">
        <v>13933</v>
      </c>
      <c r="B3622" t="s">
        <v>13934</v>
      </c>
      <c r="C3622" s="1" t="str">
        <f t="shared" si="591"/>
        <v>21:0779</v>
      </c>
      <c r="D3622" s="1" t="str">
        <f t="shared" si="598"/>
        <v>21:0221</v>
      </c>
      <c r="E3622" t="s">
        <v>13935</v>
      </c>
      <c r="F3622" t="s">
        <v>13936</v>
      </c>
      <c r="H3622">
        <v>49.646773099999997</v>
      </c>
      <c r="I3622">
        <v>-87.913135100000005</v>
      </c>
      <c r="J3622" s="1" t="str">
        <f t="shared" si="599"/>
        <v>Fluid (lake)</v>
      </c>
      <c r="K3622" s="1" t="str">
        <f t="shared" si="600"/>
        <v>Untreated Water</v>
      </c>
      <c r="L3622">
        <v>3</v>
      </c>
      <c r="M3622" t="s">
        <v>103</v>
      </c>
      <c r="N3622">
        <v>55</v>
      </c>
      <c r="O3622">
        <v>20</v>
      </c>
      <c r="P3622">
        <v>6.4</v>
      </c>
      <c r="Q3622">
        <v>2.5000000000000001E-2</v>
      </c>
      <c r="R3622">
        <v>19.8</v>
      </c>
      <c r="S3622">
        <v>1.7</v>
      </c>
      <c r="T3622">
        <v>26</v>
      </c>
    </row>
    <row r="3623" spans="1:20" hidden="1" x14ac:dyDescent="0.3">
      <c r="A3623" t="s">
        <v>13937</v>
      </c>
      <c r="B3623" t="s">
        <v>13938</v>
      </c>
      <c r="C3623" s="1" t="str">
        <f t="shared" si="591"/>
        <v>21:0779</v>
      </c>
      <c r="D3623" s="1" t="str">
        <f t="shared" si="598"/>
        <v>21:0221</v>
      </c>
      <c r="E3623" t="s">
        <v>13939</v>
      </c>
      <c r="F3623" t="s">
        <v>13940</v>
      </c>
      <c r="H3623">
        <v>49.646653899999997</v>
      </c>
      <c r="I3623">
        <v>-87.928121200000007</v>
      </c>
      <c r="J3623" s="1" t="str">
        <f t="shared" si="599"/>
        <v>Fluid (lake)</v>
      </c>
      <c r="K3623" s="1" t="str">
        <f t="shared" si="600"/>
        <v>Untreated Water</v>
      </c>
      <c r="L3623">
        <v>3</v>
      </c>
      <c r="M3623" t="s">
        <v>108</v>
      </c>
      <c r="N3623">
        <v>56</v>
      </c>
      <c r="O3623">
        <v>30</v>
      </c>
      <c r="P3623">
        <v>6.5</v>
      </c>
      <c r="Q3623">
        <v>2.5000000000000001E-2</v>
      </c>
      <c r="R3623">
        <v>19.8</v>
      </c>
      <c r="S3623">
        <v>1.9</v>
      </c>
      <c r="T3623">
        <v>53</v>
      </c>
    </row>
    <row r="3624" spans="1:20" hidden="1" x14ac:dyDescent="0.3">
      <c r="A3624" t="s">
        <v>13941</v>
      </c>
      <c r="B3624" t="s">
        <v>13942</v>
      </c>
      <c r="C3624" s="1" t="str">
        <f t="shared" si="591"/>
        <v>21:0779</v>
      </c>
      <c r="D3624" s="1" t="str">
        <f t="shared" si="598"/>
        <v>21:0221</v>
      </c>
      <c r="E3624" t="s">
        <v>13943</v>
      </c>
      <c r="F3624" t="s">
        <v>13944</v>
      </c>
      <c r="H3624">
        <v>49.634817099999999</v>
      </c>
      <c r="I3624">
        <v>-87.962228199999998</v>
      </c>
      <c r="J3624" s="1" t="str">
        <f t="shared" si="599"/>
        <v>Fluid (lake)</v>
      </c>
      <c r="K3624" s="1" t="str">
        <f t="shared" si="600"/>
        <v>Untreated Water</v>
      </c>
      <c r="L3624">
        <v>3</v>
      </c>
      <c r="M3624" t="s">
        <v>113</v>
      </c>
      <c r="N3624">
        <v>57</v>
      </c>
      <c r="O3624">
        <v>40</v>
      </c>
      <c r="P3624">
        <v>6.5</v>
      </c>
      <c r="Q3624">
        <v>2.5000000000000001E-2</v>
      </c>
      <c r="R3624">
        <v>18.600000000000001</v>
      </c>
      <c r="S3624">
        <v>2.2999999999999998</v>
      </c>
      <c r="T3624">
        <v>49</v>
      </c>
    </row>
    <row r="3625" spans="1:20" hidden="1" x14ac:dyDescent="0.3">
      <c r="A3625" t="s">
        <v>13945</v>
      </c>
      <c r="B3625" t="s">
        <v>13946</v>
      </c>
      <c r="C3625" s="1" t="str">
        <f t="shared" si="591"/>
        <v>21:0779</v>
      </c>
      <c r="D3625" s="1" t="str">
        <f t="shared" si="598"/>
        <v>21:0221</v>
      </c>
      <c r="E3625" t="s">
        <v>13947</v>
      </c>
      <c r="F3625" t="s">
        <v>13948</v>
      </c>
      <c r="H3625">
        <v>49.640445200000002</v>
      </c>
      <c r="I3625">
        <v>-87.965787899999995</v>
      </c>
      <c r="J3625" s="1" t="str">
        <f t="shared" si="599"/>
        <v>Fluid (lake)</v>
      </c>
      <c r="K3625" s="1" t="str">
        <f t="shared" si="600"/>
        <v>Untreated Water</v>
      </c>
      <c r="L3625">
        <v>4</v>
      </c>
      <c r="M3625" t="s">
        <v>33</v>
      </c>
      <c r="N3625">
        <v>58</v>
      </c>
      <c r="O3625">
        <v>40</v>
      </c>
      <c r="P3625">
        <v>6.9</v>
      </c>
      <c r="Q3625">
        <v>2.5000000000000001E-2</v>
      </c>
      <c r="R3625">
        <v>36</v>
      </c>
      <c r="S3625">
        <v>3.4</v>
      </c>
      <c r="T3625">
        <v>93</v>
      </c>
    </row>
    <row r="3626" spans="1:20" hidden="1" x14ac:dyDescent="0.3">
      <c r="A3626" t="s">
        <v>13949</v>
      </c>
      <c r="B3626" t="s">
        <v>13950</v>
      </c>
      <c r="C3626" s="1" t="str">
        <f t="shared" si="591"/>
        <v>21:0779</v>
      </c>
      <c r="D3626" s="1" t="str">
        <f t="shared" si="598"/>
        <v>21:0221</v>
      </c>
      <c r="E3626" t="s">
        <v>13951</v>
      </c>
      <c r="F3626" t="s">
        <v>13952</v>
      </c>
      <c r="H3626">
        <v>49.639125200000002</v>
      </c>
      <c r="I3626">
        <v>-87.976246399999994</v>
      </c>
      <c r="J3626" s="1" t="str">
        <f t="shared" si="599"/>
        <v>Fluid (lake)</v>
      </c>
      <c r="K3626" s="1" t="str">
        <f t="shared" si="600"/>
        <v>Untreated Water</v>
      </c>
      <c r="L3626">
        <v>4</v>
      </c>
      <c r="M3626" t="s">
        <v>24</v>
      </c>
      <c r="N3626">
        <v>59</v>
      </c>
      <c r="O3626">
        <v>40</v>
      </c>
      <c r="P3626">
        <v>6.7</v>
      </c>
      <c r="Q3626">
        <v>2.5000000000000001E-2</v>
      </c>
      <c r="R3626">
        <v>28</v>
      </c>
      <c r="S3626">
        <v>3.2</v>
      </c>
      <c r="T3626">
        <v>77</v>
      </c>
    </row>
    <row r="3627" spans="1:20" hidden="1" x14ac:dyDescent="0.3">
      <c r="A3627" t="s">
        <v>13953</v>
      </c>
      <c r="B3627" t="s">
        <v>13954</v>
      </c>
      <c r="C3627" s="1" t="str">
        <f t="shared" si="591"/>
        <v>21:0779</v>
      </c>
      <c r="D3627" s="1" t="str">
        <f t="shared" si="598"/>
        <v>21:0221</v>
      </c>
      <c r="E3627" t="s">
        <v>13951</v>
      </c>
      <c r="F3627" t="s">
        <v>13955</v>
      </c>
      <c r="H3627">
        <v>49.639125200000002</v>
      </c>
      <c r="I3627">
        <v>-87.976246399999994</v>
      </c>
      <c r="J3627" s="1" t="str">
        <f t="shared" si="599"/>
        <v>Fluid (lake)</v>
      </c>
      <c r="K3627" s="1" t="str">
        <f t="shared" si="600"/>
        <v>Untreated Water</v>
      </c>
      <c r="L3627">
        <v>4</v>
      </c>
      <c r="M3627" t="s">
        <v>28</v>
      </c>
      <c r="N3627">
        <v>60</v>
      </c>
      <c r="O3627">
        <v>20</v>
      </c>
      <c r="P3627">
        <v>6.8</v>
      </c>
      <c r="Q3627">
        <v>2.5000000000000001E-2</v>
      </c>
      <c r="R3627">
        <v>29</v>
      </c>
      <c r="S3627">
        <v>3.3</v>
      </c>
      <c r="T3627">
        <v>76</v>
      </c>
    </row>
    <row r="3628" spans="1:20" hidden="1" x14ac:dyDescent="0.3">
      <c r="A3628" t="s">
        <v>13956</v>
      </c>
      <c r="B3628" t="s">
        <v>13957</v>
      </c>
      <c r="C3628" s="1" t="str">
        <f t="shared" si="591"/>
        <v>21:0779</v>
      </c>
      <c r="D3628" s="1" t="str">
        <f>HYPERLINK("https://geochem.nrcan.gc.ca/cdogs/content/svy/svy_e.htm", "")</f>
        <v/>
      </c>
      <c r="G3628" s="1" t="str">
        <f>HYPERLINK("https://geochem.nrcan.gc.ca/cdogs/content/cr_/cr_00089_e.htm", "89")</f>
        <v>89</v>
      </c>
      <c r="J3628" t="s">
        <v>46</v>
      </c>
      <c r="K3628" t="s">
        <v>47</v>
      </c>
      <c r="L3628">
        <v>4</v>
      </c>
      <c r="M3628" t="s">
        <v>48</v>
      </c>
      <c r="N3628">
        <v>61</v>
      </c>
      <c r="O3628">
        <v>230</v>
      </c>
      <c r="P3628">
        <v>7.2</v>
      </c>
      <c r="Q3628">
        <v>3.75</v>
      </c>
      <c r="R3628">
        <v>45</v>
      </c>
      <c r="S3628">
        <v>5.6</v>
      </c>
      <c r="T3628">
        <v>103</v>
      </c>
    </row>
    <row r="3629" spans="1:20" hidden="1" x14ac:dyDescent="0.3">
      <c r="A3629" t="s">
        <v>13958</v>
      </c>
      <c r="B3629" t="s">
        <v>13959</v>
      </c>
      <c r="C3629" s="1" t="str">
        <f t="shared" si="591"/>
        <v>21:0779</v>
      </c>
      <c r="D3629" s="1" t="str">
        <f t="shared" ref="D3629:D3656" si="601">HYPERLINK("https://geochem.nrcan.gc.ca/cdogs/content/svy/svy210221_e.htm", "21:0221")</f>
        <v>21:0221</v>
      </c>
      <c r="E3629" t="s">
        <v>13960</v>
      </c>
      <c r="F3629" t="s">
        <v>13961</v>
      </c>
      <c r="H3629">
        <v>49.735530300000001</v>
      </c>
      <c r="I3629">
        <v>-87.995386999999994</v>
      </c>
      <c r="J3629" s="1" t="str">
        <f t="shared" ref="J3629:J3656" si="602">HYPERLINK("https://geochem.nrcan.gc.ca/cdogs/content/kwd/kwd020016_e.htm", "Fluid (lake)")</f>
        <v>Fluid (lake)</v>
      </c>
      <c r="K3629" s="1" t="str">
        <f t="shared" ref="K3629:K3656" si="603">HYPERLINK("https://geochem.nrcan.gc.ca/cdogs/content/kwd/kwd080007_e.htm", "Untreated Water")</f>
        <v>Untreated Water</v>
      </c>
      <c r="L3629">
        <v>4</v>
      </c>
      <c r="M3629" t="s">
        <v>38</v>
      </c>
      <c r="N3629">
        <v>62</v>
      </c>
      <c r="O3629">
        <v>30</v>
      </c>
      <c r="P3629">
        <v>5.8</v>
      </c>
      <c r="Q3629">
        <v>2.5000000000000001E-2</v>
      </c>
      <c r="R3629">
        <v>2</v>
      </c>
      <c r="S3629">
        <v>0.6</v>
      </c>
      <c r="T3629">
        <v>4</v>
      </c>
    </row>
    <row r="3630" spans="1:20" hidden="1" x14ac:dyDescent="0.3">
      <c r="A3630" t="s">
        <v>13962</v>
      </c>
      <c r="B3630" t="s">
        <v>13963</v>
      </c>
      <c r="C3630" s="1" t="str">
        <f t="shared" si="591"/>
        <v>21:0779</v>
      </c>
      <c r="D3630" s="1" t="str">
        <f t="shared" si="601"/>
        <v>21:0221</v>
      </c>
      <c r="E3630" t="s">
        <v>13964</v>
      </c>
      <c r="F3630" t="s">
        <v>13965</v>
      </c>
      <c r="H3630">
        <v>49.726505400000001</v>
      </c>
      <c r="I3630">
        <v>-87.987349100000003</v>
      </c>
      <c r="J3630" s="1" t="str">
        <f t="shared" si="602"/>
        <v>Fluid (lake)</v>
      </c>
      <c r="K3630" s="1" t="str">
        <f t="shared" si="603"/>
        <v>Untreated Water</v>
      </c>
      <c r="L3630">
        <v>4</v>
      </c>
      <c r="M3630" t="s">
        <v>43</v>
      </c>
      <c r="N3630">
        <v>63</v>
      </c>
      <c r="O3630">
        <v>40</v>
      </c>
      <c r="P3630">
        <v>6.6</v>
      </c>
      <c r="Q3630">
        <v>2.5000000000000001E-2</v>
      </c>
      <c r="R3630">
        <v>15.8</v>
      </c>
      <c r="S3630">
        <v>3.7</v>
      </c>
      <c r="T3630">
        <v>53</v>
      </c>
    </row>
    <row r="3631" spans="1:20" hidden="1" x14ac:dyDescent="0.3">
      <c r="A3631" t="s">
        <v>13966</v>
      </c>
      <c r="B3631" t="s">
        <v>13967</v>
      </c>
      <c r="C3631" s="1" t="str">
        <f t="shared" si="591"/>
        <v>21:0779</v>
      </c>
      <c r="D3631" s="1" t="str">
        <f t="shared" si="601"/>
        <v>21:0221</v>
      </c>
      <c r="E3631" t="s">
        <v>13968</v>
      </c>
      <c r="F3631" t="s">
        <v>13969</v>
      </c>
      <c r="H3631">
        <v>49.735475100000002</v>
      </c>
      <c r="I3631">
        <v>-87.975443600000006</v>
      </c>
      <c r="J3631" s="1" t="str">
        <f t="shared" si="602"/>
        <v>Fluid (lake)</v>
      </c>
      <c r="K3631" s="1" t="str">
        <f t="shared" si="603"/>
        <v>Untreated Water</v>
      </c>
      <c r="L3631">
        <v>4</v>
      </c>
      <c r="M3631" t="s">
        <v>53</v>
      </c>
      <c r="N3631">
        <v>64</v>
      </c>
      <c r="O3631">
        <v>20</v>
      </c>
      <c r="P3631">
        <v>6.2</v>
      </c>
      <c r="Q3631">
        <v>2.5000000000000001E-2</v>
      </c>
      <c r="R3631">
        <v>4</v>
      </c>
      <c r="S3631">
        <v>1.6</v>
      </c>
      <c r="T3631">
        <v>16</v>
      </c>
    </row>
    <row r="3632" spans="1:20" hidden="1" x14ac:dyDescent="0.3">
      <c r="A3632" t="s">
        <v>13970</v>
      </c>
      <c r="B3632" t="s">
        <v>13971</v>
      </c>
      <c r="C3632" s="1" t="str">
        <f t="shared" ref="C3632:C3695" si="604">HYPERLINK("https://geochem.nrcan.gc.ca/cdogs/content/bdl/bdl210779_e.htm", "21:0779")</f>
        <v>21:0779</v>
      </c>
      <c r="D3632" s="1" t="str">
        <f t="shared" si="601"/>
        <v>21:0221</v>
      </c>
      <c r="E3632" t="s">
        <v>13972</v>
      </c>
      <c r="F3632" t="s">
        <v>13973</v>
      </c>
      <c r="H3632">
        <v>49.731169899999998</v>
      </c>
      <c r="I3632">
        <v>-87.966462500000006</v>
      </c>
      <c r="J3632" s="1" t="str">
        <f t="shared" si="602"/>
        <v>Fluid (lake)</v>
      </c>
      <c r="K3632" s="1" t="str">
        <f t="shared" si="603"/>
        <v>Untreated Water</v>
      </c>
      <c r="L3632">
        <v>4</v>
      </c>
      <c r="M3632" t="s">
        <v>58</v>
      </c>
      <c r="N3632">
        <v>65</v>
      </c>
      <c r="O3632">
        <v>30</v>
      </c>
      <c r="P3632">
        <v>6.2</v>
      </c>
      <c r="Q3632">
        <v>2.5000000000000001E-2</v>
      </c>
      <c r="R3632">
        <v>5.6</v>
      </c>
      <c r="S3632">
        <v>1.9</v>
      </c>
      <c r="T3632">
        <v>19</v>
      </c>
    </row>
    <row r="3633" spans="1:20" hidden="1" x14ac:dyDescent="0.3">
      <c r="A3633" t="s">
        <v>13974</v>
      </c>
      <c r="B3633" t="s">
        <v>13975</v>
      </c>
      <c r="C3633" s="1" t="str">
        <f t="shared" si="604"/>
        <v>21:0779</v>
      </c>
      <c r="D3633" s="1" t="str">
        <f t="shared" si="601"/>
        <v>21:0221</v>
      </c>
      <c r="E3633" t="s">
        <v>13976</v>
      </c>
      <c r="F3633" t="s">
        <v>13977</v>
      </c>
      <c r="H3633">
        <v>49.750758400000002</v>
      </c>
      <c r="I3633">
        <v>-87.944890099999995</v>
      </c>
      <c r="J3633" s="1" t="str">
        <f t="shared" si="602"/>
        <v>Fluid (lake)</v>
      </c>
      <c r="K3633" s="1" t="str">
        <f t="shared" si="603"/>
        <v>Untreated Water</v>
      </c>
      <c r="L3633">
        <v>4</v>
      </c>
      <c r="M3633" t="s">
        <v>63</v>
      </c>
      <c r="N3633">
        <v>66</v>
      </c>
      <c r="O3633">
        <v>40</v>
      </c>
      <c r="P3633">
        <v>6.5</v>
      </c>
      <c r="Q3633">
        <v>2.5000000000000001E-2</v>
      </c>
      <c r="R3633">
        <v>18</v>
      </c>
      <c r="S3633">
        <v>2.2000000000000002</v>
      </c>
      <c r="T3633">
        <v>50</v>
      </c>
    </row>
    <row r="3634" spans="1:20" hidden="1" x14ac:dyDescent="0.3">
      <c r="A3634" t="s">
        <v>13978</v>
      </c>
      <c r="B3634" t="s">
        <v>13979</v>
      </c>
      <c r="C3634" s="1" t="str">
        <f t="shared" si="604"/>
        <v>21:0779</v>
      </c>
      <c r="D3634" s="1" t="str">
        <f t="shared" si="601"/>
        <v>21:0221</v>
      </c>
      <c r="E3634" t="s">
        <v>13980</v>
      </c>
      <c r="F3634" t="s">
        <v>13981</v>
      </c>
      <c r="H3634">
        <v>49.752006600000001</v>
      </c>
      <c r="I3634">
        <v>-87.930712700000001</v>
      </c>
      <c r="J3634" s="1" t="str">
        <f t="shared" si="602"/>
        <v>Fluid (lake)</v>
      </c>
      <c r="K3634" s="1" t="str">
        <f t="shared" si="603"/>
        <v>Untreated Water</v>
      </c>
      <c r="L3634">
        <v>4</v>
      </c>
      <c r="M3634" t="s">
        <v>68</v>
      </c>
      <c r="N3634">
        <v>67</v>
      </c>
      <c r="O3634">
        <v>40</v>
      </c>
      <c r="P3634">
        <v>6.6</v>
      </c>
      <c r="Q3634">
        <v>2.5000000000000001E-2</v>
      </c>
      <c r="R3634">
        <v>16.8</v>
      </c>
      <c r="S3634">
        <v>2.4</v>
      </c>
      <c r="T3634">
        <v>50</v>
      </c>
    </row>
    <row r="3635" spans="1:20" hidden="1" x14ac:dyDescent="0.3">
      <c r="A3635" t="s">
        <v>13982</v>
      </c>
      <c r="B3635" t="s">
        <v>13983</v>
      </c>
      <c r="C3635" s="1" t="str">
        <f t="shared" si="604"/>
        <v>21:0779</v>
      </c>
      <c r="D3635" s="1" t="str">
        <f t="shared" si="601"/>
        <v>21:0221</v>
      </c>
      <c r="E3635" t="s">
        <v>13984</v>
      </c>
      <c r="F3635" t="s">
        <v>13985</v>
      </c>
      <c r="H3635">
        <v>49.762516300000001</v>
      </c>
      <c r="I3635">
        <v>-87.891382800000002</v>
      </c>
      <c r="J3635" s="1" t="str">
        <f t="shared" si="602"/>
        <v>Fluid (lake)</v>
      </c>
      <c r="K3635" s="1" t="str">
        <f t="shared" si="603"/>
        <v>Untreated Water</v>
      </c>
      <c r="L3635">
        <v>4</v>
      </c>
      <c r="M3635" t="s">
        <v>73</v>
      </c>
      <c r="N3635">
        <v>68</v>
      </c>
      <c r="O3635">
        <v>30</v>
      </c>
      <c r="P3635">
        <v>6.5</v>
      </c>
      <c r="Q3635">
        <v>2.5000000000000001E-2</v>
      </c>
      <c r="R3635">
        <v>15.2</v>
      </c>
      <c r="S3635">
        <v>3</v>
      </c>
      <c r="T3635">
        <v>42</v>
      </c>
    </row>
    <row r="3636" spans="1:20" hidden="1" x14ac:dyDescent="0.3">
      <c r="A3636" t="s">
        <v>13986</v>
      </c>
      <c r="B3636" t="s">
        <v>13987</v>
      </c>
      <c r="C3636" s="1" t="str">
        <f t="shared" si="604"/>
        <v>21:0779</v>
      </c>
      <c r="D3636" s="1" t="str">
        <f t="shared" si="601"/>
        <v>21:0221</v>
      </c>
      <c r="E3636" t="s">
        <v>13988</v>
      </c>
      <c r="F3636" t="s">
        <v>13989</v>
      </c>
      <c r="H3636">
        <v>49.776518000000003</v>
      </c>
      <c r="I3636">
        <v>-87.874139900000003</v>
      </c>
      <c r="J3636" s="1" t="str">
        <f t="shared" si="602"/>
        <v>Fluid (lake)</v>
      </c>
      <c r="K3636" s="1" t="str">
        <f t="shared" si="603"/>
        <v>Untreated Water</v>
      </c>
      <c r="L3636">
        <v>4</v>
      </c>
      <c r="M3636" t="s">
        <v>78</v>
      </c>
      <c r="N3636">
        <v>69</v>
      </c>
      <c r="O3636">
        <v>30</v>
      </c>
      <c r="P3636">
        <v>6.8</v>
      </c>
      <c r="Q3636">
        <v>0.05</v>
      </c>
      <c r="R3636">
        <v>17.399999999999999</v>
      </c>
      <c r="S3636">
        <v>1.7</v>
      </c>
      <c r="T3636">
        <v>71</v>
      </c>
    </row>
    <row r="3637" spans="1:20" hidden="1" x14ac:dyDescent="0.3">
      <c r="A3637" t="s">
        <v>13990</v>
      </c>
      <c r="B3637" t="s">
        <v>13991</v>
      </c>
      <c r="C3637" s="1" t="str">
        <f t="shared" si="604"/>
        <v>21:0779</v>
      </c>
      <c r="D3637" s="1" t="str">
        <f t="shared" si="601"/>
        <v>21:0221</v>
      </c>
      <c r="E3637" t="s">
        <v>13992</v>
      </c>
      <c r="F3637" t="s">
        <v>13993</v>
      </c>
      <c r="H3637">
        <v>49.783574100000003</v>
      </c>
      <c r="I3637">
        <v>-87.853111100000007</v>
      </c>
      <c r="J3637" s="1" t="str">
        <f t="shared" si="602"/>
        <v>Fluid (lake)</v>
      </c>
      <c r="K3637" s="1" t="str">
        <f t="shared" si="603"/>
        <v>Untreated Water</v>
      </c>
      <c r="L3637">
        <v>4</v>
      </c>
      <c r="M3637" t="s">
        <v>83</v>
      </c>
      <c r="N3637">
        <v>70</v>
      </c>
      <c r="O3637">
        <v>20</v>
      </c>
      <c r="P3637">
        <v>6.4</v>
      </c>
      <c r="Q3637">
        <v>2.5000000000000001E-2</v>
      </c>
      <c r="R3637">
        <v>10.199999999999999</v>
      </c>
      <c r="S3637">
        <v>1.3</v>
      </c>
      <c r="T3637">
        <v>35</v>
      </c>
    </row>
    <row r="3638" spans="1:20" hidden="1" x14ac:dyDescent="0.3">
      <c r="A3638" t="s">
        <v>13994</v>
      </c>
      <c r="B3638" t="s">
        <v>13995</v>
      </c>
      <c r="C3638" s="1" t="str">
        <f t="shared" si="604"/>
        <v>21:0779</v>
      </c>
      <c r="D3638" s="1" t="str">
        <f t="shared" si="601"/>
        <v>21:0221</v>
      </c>
      <c r="E3638" t="s">
        <v>13996</v>
      </c>
      <c r="F3638" t="s">
        <v>13997</v>
      </c>
      <c r="H3638">
        <v>49.791043799999997</v>
      </c>
      <c r="I3638">
        <v>-87.829068500000005</v>
      </c>
      <c r="J3638" s="1" t="str">
        <f t="shared" si="602"/>
        <v>Fluid (lake)</v>
      </c>
      <c r="K3638" s="1" t="str">
        <f t="shared" si="603"/>
        <v>Untreated Water</v>
      </c>
      <c r="L3638">
        <v>4</v>
      </c>
      <c r="M3638" t="s">
        <v>88</v>
      </c>
      <c r="N3638">
        <v>71</v>
      </c>
      <c r="O3638">
        <v>30</v>
      </c>
      <c r="P3638">
        <v>6.3</v>
      </c>
      <c r="Q3638">
        <v>2.5000000000000001E-2</v>
      </c>
      <c r="R3638">
        <v>12.8</v>
      </c>
      <c r="S3638">
        <v>2</v>
      </c>
      <c r="T3638">
        <v>24</v>
      </c>
    </row>
    <row r="3639" spans="1:20" hidden="1" x14ac:dyDescent="0.3">
      <c r="A3639" t="s">
        <v>13998</v>
      </c>
      <c r="B3639" t="s">
        <v>13999</v>
      </c>
      <c r="C3639" s="1" t="str">
        <f t="shared" si="604"/>
        <v>21:0779</v>
      </c>
      <c r="D3639" s="1" t="str">
        <f t="shared" si="601"/>
        <v>21:0221</v>
      </c>
      <c r="E3639" t="s">
        <v>14000</v>
      </c>
      <c r="F3639" t="s">
        <v>14001</v>
      </c>
      <c r="H3639">
        <v>49.794659899999999</v>
      </c>
      <c r="I3639">
        <v>-87.799674800000005</v>
      </c>
      <c r="J3639" s="1" t="str">
        <f t="shared" si="602"/>
        <v>Fluid (lake)</v>
      </c>
      <c r="K3639" s="1" t="str">
        <f t="shared" si="603"/>
        <v>Untreated Water</v>
      </c>
      <c r="L3639">
        <v>4</v>
      </c>
      <c r="M3639" t="s">
        <v>93</v>
      </c>
      <c r="N3639">
        <v>72</v>
      </c>
      <c r="O3639">
        <v>30</v>
      </c>
      <c r="P3639">
        <v>6.5</v>
      </c>
      <c r="Q3639">
        <v>2.5000000000000001E-2</v>
      </c>
      <c r="R3639">
        <v>25</v>
      </c>
      <c r="S3639">
        <v>4</v>
      </c>
      <c r="T3639">
        <v>48</v>
      </c>
    </row>
    <row r="3640" spans="1:20" hidden="1" x14ac:dyDescent="0.3">
      <c r="A3640" t="s">
        <v>14002</v>
      </c>
      <c r="B3640" t="s">
        <v>14003</v>
      </c>
      <c r="C3640" s="1" t="str">
        <f t="shared" si="604"/>
        <v>21:0779</v>
      </c>
      <c r="D3640" s="1" t="str">
        <f t="shared" si="601"/>
        <v>21:0221</v>
      </c>
      <c r="E3640" t="s">
        <v>14004</v>
      </c>
      <c r="F3640" t="s">
        <v>14005</v>
      </c>
      <c r="H3640">
        <v>49.802730400000002</v>
      </c>
      <c r="I3640">
        <v>-87.812287400000002</v>
      </c>
      <c r="J3640" s="1" t="str">
        <f t="shared" si="602"/>
        <v>Fluid (lake)</v>
      </c>
      <c r="K3640" s="1" t="str">
        <f t="shared" si="603"/>
        <v>Untreated Water</v>
      </c>
      <c r="L3640">
        <v>4</v>
      </c>
      <c r="M3640" t="s">
        <v>98</v>
      </c>
      <c r="N3640">
        <v>73</v>
      </c>
      <c r="O3640">
        <v>20</v>
      </c>
      <c r="P3640">
        <v>6.4</v>
      </c>
      <c r="Q3640">
        <v>2.5000000000000001E-2</v>
      </c>
      <c r="R3640">
        <v>13.4</v>
      </c>
      <c r="S3640">
        <v>2.4</v>
      </c>
      <c r="T3640">
        <v>37</v>
      </c>
    </row>
    <row r="3641" spans="1:20" hidden="1" x14ac:dyDescent="0.3">
      <c r="A3641" t="s">
        <v>14006</v>
      </c>
      <c r="B3641" t="s">
        <v>14007</v>
      </c>
      <c r="C3641" s="1" t="str">
        <f t="shared" si="604"/>
        <v>21:0779</v>
      </c>
      <c r="D3641" s="1" t="str">
        <f t="shared" si="601"/>
        <v>21:0221</v>
      </c>
      <c r="E3641" t="s">
        <v>14008</v>
      </c>
      <c r="F3641" t="s">
        <v>14009</v>
      </c>
      <c r="H3641">
        <v>49.793175900000001</v>
      </c>
      <c r="I3641">
        <v>-87.850098599999995</v>
      </c>
      <c r="J3641" s="1" t="str">
        <f t="shared" si="602"/>
        <v>Fluid (lake)</v>
      </c>
      <c r="K3641" s="1" t="str">
        <f t="shared" si="603"/>
        <v>Untreated Water</v>
      </c>
      <c r="L3641">
        <v>4</v>
      </c>
      <c r="M3641" t="s">
        <v>103</v>
      </c>
      <c r="N3641">
        <v>74</v>
      </c>
      <c r="O3641">
        <v>20</v>
      </c>
      <c r="P3641">
        <v>6.5</v>
      </c>
      <c r="Q3641">
        <v>2.5000000000000001E-2</v>
      </c>
      <c r="R3641">
        <v>16.399999999999999</v>
      </c>
      <c r="S3641">
        <v>1.9</v>
      </c>
      <c r="T3641">
        <v>40</v>
      </c>
    </row>
    <row r="3642" spans="1:20" hidden="1" x14ac:dyDescent="0.3">
      <c r="A3642" t="s">
        <v>14010</v>
      </c>
      <c r="B3642" t="s">
        <v>14011</v>
      </c>
      <c r="C3642" s="1" t="str">
        <f t="shared" si="604"/>
        <v>21:0779</v>
      </c>
      <c r="D3642" s="1" t="str">
        <f t="shared" si="601"/>
        <v>21:0221</v>
      </c>
      <c r="E3642" t="s">
        <v>14012</v>
      </c>
      <c r="F3642" t="s">
        <v>14013</v>
      </c>
      <c r="H3642">
        <v>49.784332599999999</v>
      </c>
      <c r="I3642">
        <v>-87.882699200000005</v>
      </c>
      <c r="J3642" s="1" t="str">
        <f t="shared" si="602"/>
        <v>Fluid (lake)</v>
      </c>
      <c r="K3642" s="1" t="str">
        <f t="shared" si="603"/>
        <v>Untreated Water</v>
      </c>
      <c r="L3642">
        <v>4</v>
      </c>
      <c r="M3642" t="s">
        <v>108</v>
      </c>
      <c r="N3642">
        <v>75</v>
      </c>
      <c r="O3642">
        <v>20</v>
      </c>
      <c r="P3642">
        <v>6.4</v>
      </c>
      <c r="Q3642">
        <v>2.5000000000000001E-2</v>
      </c>
      <c r="R3642">
        <v>13.8</v>
      </c>
      <c r="S3642">
        <v>1.4</v>
      </c>
      <c r="T3642">
        <v>34</v>
      </c>
    </row>
    <row r="3643" spans="1:20" hidden="1" x14ac:dyDescent="0.3">
      <c r="A3643" t="s">
        <v>14014</v>
      </c>
      <c r="B3643" t="s">
        <v>14015</v>
      </c>
      <c r="C3643" s="1" t="str">
        <f t="shared" si="604"/>
        <v>21:0779</v>
      </c>
      <c r="D3643" s="1" t="str">
        <f t="shared" si="601"/>
        <v>21:0221</v>
      </c>
      <c r="E3643" t="s">
        <v>14016</v>
      </c>
      <c r="F3643" t="s">
        <v>14017</v>
      </c>
      <c r="H3643">
        <v>49.770550100000001</v>
      </c>
      <c r="I3643">
        <v>-87.928971500000003</v>
      </c>
      <c r="J3643" s="1" t="str">
        <f t="shared" si="602"/>
        <v>Fluid (lake)</v>
      </c>
      <c r="K3643" s="1" t="str">
        <f t="shared" si="603"/>
        <v>Untreated Water</v>
      </c>
      <c r="L3643">
        <v>4</v>
      </c>
      <c r="M3643" t="s">
        <v>113</v>
      </c>
      <c r="N3643">
        <v>76</v>
      </c>
      <c r="O3643">
        <v>30</v>
      </c>
      <c r="P3643">
        <v>6.2</v>
      </c>
      <c r="Q3643">
        <v>2.5000000000000001E-2</v>
      </c>
      <c r="R3643">
        <v>8.8000000000000007</v>
      </c>
      <c r="S3643">
        <v>1.3</v>
      </c>
      <c r="T3643">
        <v>23</v>
      </c>
    </row>
    <row r="3644" spans="1:20" hidden="1" x14ac:dyDescent="0.3">
      <c r="A3644" t="s">
        <v>14018</v>
      </c>
      <c r="B3644" t="s">
        <v>14019</v>
      </c>
      <c r="C3644" s="1" t="str">
        <f t="shared" si="604"/>
        <v>21:0779</v>
      </c>
      <c r="D3644" s="1" t="str">
        <f t="shared" si="601"/>
        <v>21:0221</v>
      </c>
      <c r="E3644" t="s">
        <v>14020</v>
      </c>
      <c r="F3644" t="s">
        <v>14021</v>
      </c>
      <c r="H3644">
        <v>49.768828499999998</v>
      </c>
      <c r="I3644">
        <v>-87.955949099999998</v>
      </c>
      <c r="J3644" s="1" t="str">
        <f t="shared" si="602"/>
        <v>Fluid (lake)</v>
      </c>
      <c r="K3644" s="1" t="str">
        <f t="shared" si="603"/>
        <v>Untreated Water</v>
      </c>
      <c r="L3644">
        <v>5</v>
      </c>
      <c r="M3644" t="s">
        <v>33</v>
      </c>
      <c r="N3644">
        <v>77</v>
      </c>
      <c r="O3644">
        <v>100</v>
      </c>
      <c r="P3644">
        <v>6.5</v>
      </c>
      <c r="Q3644">
        <v>2.5000000000000001E-2</v>
      </c>
      <c r="R3644">
        <v>17.399999999999999</v>
      </c>
      <c r="S3644">
        <v>2.8</v>
      </c>
      <c r="T3644">
        <v>45</v>
      </c>
    </row>
    <row r="3645" spans="1:20" hidden="1" x14ac:dyDescent="0.3">
      <c r="A3645" t="s">
        <v>14022</v>
      </c>
      <c r="B3645" t="s">
        <v>14023</v>
      </c>
      <c r="C3645" s="1" t="str">
        <f t="shared" si="604"/>
        <v>21:0779</v>
      </c>
      <c r="D3645" s="1" t="str">
        <f t="shared" si="601"/>
        <v>21:0221</v>
      </c>
      <c r="E3645" t="s">
        <v>14024</v>
      </c>
      <c r="F3645" t="s">
        <v>14025</v>
      </c>
      <c r="H3645">
        <v>49.759531699999997</v>
      </c>
      <c r="I3645">
        <v>-87.972760699999995</v>
      </c>
      <c r="J3645" s="1" t="str">
        <f t="shared" si="602"/>
        <v>Fluid (lake)</v>
      </c>
      <c r="K3645" s="1" t="str">
        <f t="shared" si="603"/>
        <v>Untreated Water</v>
      </c>
      <c r="L3645">
        <v>5</v>
      </c>
      <c r="M3645" t="s">
        <v>24</v>
      </c>
      <c r="N3645">
        <v>78</v>
      </c>
      <c r="O3645">
        <v>90</v>
      </c>
      <c r="P3645">
        <v>6.7</v>
      </c>
      <c r="Q3645">
        <v>2.5000000000000001E-2</v>
      </c>
      <c r="R3645">
        <v>23</v>
      </c>
      <c r="S3645">
        <v>3.8</v>
      </c>
      <c r="T3645">
        <v>64</v>
      </c>
    </row>
    <row r="3646" spans="1:20" hidden="1" x14ac:dyDescent="0.3">
      <c r="A3646" t="s">
        <v>14026</v>
      </c>
      <c r="B3646" t="s">
        <v>14027</v>
      </c>
      <c r="C3646" s="1" t="str">
        <f t="shared" si="604"/>
        <v>21:0779</v>
      </c>
      <c r="D3646" s="1" t="str">
        <f t="shared" si="601"/>
        <v>21:0221</v>
      </c>
      <c r="E3646" t="s">
        <v>14024</v>
      </c>
      <c r="F3646" t="s">
        <v>14028</v>
      </c>
      <c r="H3646">
        <v>49.759531699999997</v>
      </c>
      <c r="I3646">
        <v>-87.972760699999995</v>
      </c>
      <c r="J3646" s="1" t="str">
        <f t="shared" si="602"/>
        <v>Fluid (lake)</v>
      </c>
      <c r="K3646" s="1" t="str">
        <f t="shared" si="603"/>
        <v>Untreated Water</v>
      </c>
      <c r="L3646">
        <v>5</v>
      </c>
      <c r="M3646" t="s">
        <v>28</v>
      </c>
      <c r="N3646">
        <v>79</v>
      </c>
      <c r="O3646">
        <v>80</v>
      </c>
      <c r="P3646">
        <v>6.7</v>
      </c>
      <c r="Q3646">
        <v>2.5000000000000001E-2</v>
      </c>
      <c r="R3646">
        <v>23</v>
      </c>
      <c r="S3646">
        <v>3.7</v>
      </c>
      <c r="T3646">
        <v>64</v>
      </c>
    </row>
    <row r="3647" spans="1:20" hidden="1" x14ac:dyDescent="0.3">
      <c r="A3647" t="s">
        <v>14029</v>
      </c>
      <c r="B3647" t="s">
        <v>14030</v>
      </c>
      <c r="C3647" s="1" t="str">
        <f t="shared" si="604"/>
        <v>21:0779</v>
      </c>
      <c r="D3647" s="1" t="str">
        <f t="shared" si="601"/>
        <v>21:0221</v>
      </c>
      <c r="E3647" t="s">
        <v>14031</v>
      </c>
      <c r="F3647" t="s">
        <v>14032</v>
      </c>
      <c r="H3647">
        <v>49.756285300000002</v>
      </c>
      <c r="I3647">
        <v>-87.993868199999994</v>
      </c>
      <c r="J3647" s="1" t="str">
        <f t="shared" si="602"/>
        <v>Fluid (lake)</v>
      </c>
      <c r="K3647" s="1" t="str">
        <f t="shared" si="603"/>
        <v>Untreated Water</v>
      </c>
      <c r="L3647">
        <v>5</v>
      </c>
      <c r="M3647" t="s">
        <v>38</v>
      </c>
      <c r="N3647">
        <v>80</v>
      </c>
      <c r="O3647">
        <v>90</v>
      </c>
      <c r="P3647">
        <v>6.8</v>
      </c>
      <c r="Q3647">
        <v>2.5000000000000001E-2</v>
      </c>
      <c r="R3647">
        <v>24</v>
      </c>
      <c r="S3647">
        <v>3.6</v>
      </c>
      <c r="T3647">
        <v>67</v>
      </c>
    </row>
    <row r="3648" spans="1:20" hidden="1" x14ac:dyDescent="0.3">
      <c r="A3648" t="s">
        <v>14033</v>
      </c>
      <c r="B3648" t="s">
        <v>14034</v>
      </c>
      <c r="C3648" s="1" t="str">
        <f t="shared" si="604"/>
        <v>21:0779</v>
      </c>
      <c r="D3648" s="1" t="str">
        <f t="shared" si="601"/>
        <v>21:0221</v>
      </c>
      <c r="E3648" t="s">
        <v>14035</v>
      </c>
      <c r="F3648" t="s">
        <v>14036</v>
      </c>
      <c r="H3648">
        <v>49.909636599999999</v>
      </c>
      <c r="I3648">
        <v>-87.980096900000007</v>
      </c>
      <c r="J3648" s="1" t="str">
        <f t="shared" si="602"/>
        <v>Fluid (lake)</v>
      </c>
      <c r="K3648" s="1" t="str">
        <f t="shared" si="603"/>
        <v>Untreated Water</v>
      </c>
      <c r="L3648">
        <v>5</v>
      </c>
      <c r="M3648" t="s">
        <v>43</v>
      </c>
      <c r="N3648">
        <v>81</v>
      </c>
      <c r="O3648">
        <v>110</v>
      </c>
      <c r="P3648">
        <v>6.9</v>
      </c>
      <c r="Q3648">
        <v>0.06</v>
      </c>
      <c r="R3648">
        <v>28</v>
      </c>
      <c r="S3648">
        <v>4.5999999999999996</v>
      </c>
      <c r="T3648">
        <v>86</v>
      </c>
    </row>
    <row r="3649" spans="1:20" hidden="1" x14ac:dyDescent="0.3">
      <c r="A3649" t="s">
        <v>14037</v>
      </c>
      <c r="B3649" t="s">
        <v>14038</v>
      </c>
      <c r="C3649" s="1" t="str">
        <f t="shared" si="604"/>
        <v>21:0779</v>
      </c>
      <c r="D3649" s="1" t="str">
        <f t="shared" si="601"/>
        <v>21:0221</v>
      </c>
      <c r="E3649" t="s">
        <v>14039</v>
      </c>
      <c r="F3649" t="s">
        <v>14040</v>
      </c>
      <c r="H3649">
        <v>49.924465599999998</v>
      </c>
      <c r="I3649">
        <v>-87.966535699999994</v>
      </c>
      <c r="J3649" s="1" t="str">
        <f t="shared" si="602"/>
        <v>Fluid (lake)</v>
      </c>
      <c r="K3649" s="1" t="str">
        <f t="shared" si="603"/>
        <v>Untreated Water</v>
      </c>
      <c r="L3649">
        <v>5</v>
      </c>
      <c r="M3649" t="s">
        <v>53</v>
      </c>
      <c r="N3649">
        <v>82</v>
      </c>
      <c r="O3649">
        <v>110</v>
      </c>
      <c r="P3649">
        <v>6.7</v>
      </c>
      <c r="Q3649">
        <v>2.5000000000000001E-2</v>
      </c>
      <c r="R3649">
        <v>18.8</v>
      </c>
      <c r="S3649">
        <v>4</v>
      </c>
      <c r="T3649">
        <v>65</v>
      </c>
    </row>
    <row r="3650" spans="1:20" hidden="1" x14ac:dyDescent="0.3">
      <c r="A3650" t="s">
        <v>14041</v>
      </c>
      <c r="B3650" t="s">
        <v>14042</v>
      </c>
      <c r="C3650" s="1" t="str">
        <f t="shared" si="604"/>
        <v>21:0779</v>
      </c>
      <c r="D3650" s="1" t="str">
        <f t="shared" si="601"/>
        <v>21:0221</v>
      </c>
      <c r="E3650" t="s">
        <v>14043</v>
      </c>
      <c r="F3650" t="s">
        <v>14044</v>
      </c>
      <c r="H3650">
        <v>49.914310499999999</v>
      </c>
      <c r="I3650">
        <v>-87.954689099999996</v>
      </c>
      <c r="J3650" s="1" t="str">
        <f t="shared" si="602"/>
        <v>Fluid (lake)</v>
      </c>
      <c r="K3650" s="1" t="str">
        <f t="shared" si="603"/>
        <v>Untreated Water</v>
      </c>
      <c r="L3650">
        <v>5</v>
      </c>
      <c r="M3650" t="s">
        <v>58</v>
      </c>
      <c r="N3650">
        <v>83</v>
      </c>
      <c r="O3650">
        <v>110</v>
      </c>
      <c r="P3650">
        <v>6.5</v>
      </c>
      <c r="Q3650">
        <v>2.5000000000000001E-2</v>
      </c>
      <c r="R3650">
        <v>14.4</v>
      </c>
      <c r="S3650">
        <v>2.8</v>
      </c>
      <c r="T3650">
        <v>41</v>
      </c>
    </row>
    <row r="3651" spans="1:20" hidden="1" x14ac:dyDescent="0.3">
      <c r="A3651" t="s">
        <v>14045</v>
      </c>
      <c r="B3651" t="s">
        <v>14046</v>
      </c>
      <c r="C3651" s="1" t="str">
        <f t="shared" si="604"/>
        <v>21:0779</v>
      </c>
      <c r="D3651" s="1" t="str">
        <f t="shared" si="601"/>
        <v>21:0221</v>
      </c>
      <c r="E3651" t="s">
        <v>14047</v>
      </c>
      <c r="F3651" t="s">
        <v>14048</v>
      </c>
      <c r="H3651">
        <v>49.8761875</v>
      </c>
      <c r="I3651">
        <v>-87.979906700000001</v>
      </c>
      <c r="J3651" s="1" t="str">
        <f t="shared" si="602"/>
        <v>Fluid (lake)</v>
      </c>
      <c r="K3651" s="1" t="str">
        <f t="shared" si="603"/>
        <v>Untreated Water</v>
      </c>
      <c r="L3651">
        <v>5</v>
      </c>
      <c r="M3651" t="s">
        <v>63</v>
      </c>
      <c r="N3651">
        <v>84</v>
      </c>
      <c r="O3651">
        <v>120</v>
      </c>
      <c r="P3651">
        <v>6.6</v>
      </c>
      <c r="Q3651">
        <v>2.5000000000000001E-2</v>
      </c>
      <c r="R3651">
        <v>13.8</v>
      </c>
      <c r="S3651">
        <v>3</v>
      </c>
      <c r="T3651">
        <v>48</v>
      </c>
    </row>
    <row r="3652" spans="1:20" hidden="1" x14ac:dyDescent="0.3">
      <c r="A3652" t="s">
        <v>14049</v>
      </c>
      <c r="B3652" t="s">
        <v>14050</v>
      </c>
      <c r="C3652" s="1" t="str">
        <f t="shared" si="604"/>
        <v>21:0779</v>
      </c>
      <c r="D3652" s="1" t="str">
        <f t="shared" si="601"/>
        <v>21:0221</v>
      </c>
      <c r="E3652" t="s">
        <v>14051</v>
      </c>
      <c r="F3652" t="s">
        <v>14052</v>
      </c>
      <c r="H3652">
        <v>49.8348078</v>
      </c>
      <c r="I3652">
        <v>-87.946933400000006</v>
      </c>
      <c r="J3652" s="1" t="str">
        <f t="shared" si="602"/>
        <v>Fluid (lake)</v>
      </c>
      <c r="K3652" s="1" t="str">
        <f t="shared" si="603"/>
        <v>Untreated Water</v>
      </c>
      <c r="L3652">
        <v>5</v>
      </c>
      <c r="M3652" t="s">
        <v>68</v>
      </c>
      <c r="N3652">
        <v>85</v>
      </c>
      <c r="O3652">
        <v>120</v>
      </c>
      <c r="P3652">
        <v>6.6</v>
      </c>
      <c r="Q3652">
        <v>2.5000000000000001E-2</v>
      </c>
      <c r="R3652">
        <v>14.8</v>
      </c>
      <c r="S3652">
        <v>3.7</v>
      </c>
      <c r="T3652">
        <v>50</v>
      </c>
    </row>
    <row r="3653" spans="1:20" hidden="1" x14ac:dyDescent="0.3">
      <c r="A3653" t="s">
        <v>14053</v>
      </c>
      <c r="B3653" t="s">
        <v>14054</v>
      </c>
      <c r="C3653" s="1" t="str">
        <f t="shared" si="604"/>
        <v>21:0779</v>
      </c>
      <c r="D3653" s="1" t="str">
        <f t="shared" si="601"/>
        <v>21:0221</v>
      </c>
      <c r="E3653" t="s">
        <v>14055</v>
      </c>
      <c r="F3653" t="s">
        <v>14056</v>
      </c>
      <c r="H3653">
        <v>49.809089800000002</v>
      </c>
      <c r="I3653">
        <v>-87.963525899999993</v>
      </c>
      <c r="J3653" s="1" t="str">
        <f t="shared" si="602"/>
        <v>Fluid (lake)</v>
      </c>
      <c r="K3653" s="1" t="str">
        <f t="shared" si="603"/>
        <v>Untreated Water</v>
      </c>
      <c r="L3653">
        <v>5</v>
      </c>
      <c r="M3653" t="s">
        <v>73</v>
      </c>
      <c r="N3653">
        <v>86</v>
      </c>
      <c r="O3653">
        <v>110</v>
      </c>
      <c r="P3653">
        <v>6.7</v>
      </c>
      <c r="Q3653">
        <v>2.5000000000000001E-2</v>
      </c>
      <c r="R3653">
        <v>23</v>
      </c>
      <c r="S3653">
        <v>4.8</v>
      </c>
      <c r="T3653">
        <v>70</v>
      </c>
    </row>
    <row r="3654" spans="1:20" hidden="1" x14ac:dyDescent="0.3">
      <c r="A3654" t="s">
        <v>14057</v>
      </c>
      <c r="B3654" t="s">
        <v>14058</v>
      </c>
      <c r="C3654" s="1" t="str">
        <f t="shared" si="604"/>
        <v>21:0779</v>
      </c>
      <c r="D3654" s="1" t="str">
        <f t="shared" si="601"/>
        <v>21:0221</v>
      </c>
      <c r="E3654" t="s">
        <v>14059</v>
      </c>
      <c r="F3654" t="s">
        <v>14060</v>
      </c>
      <c r="H3654">
        <v>49.804618499999997</v>
      </c>
      <c r="I3654">
        <v>-87.989244600000006</v>
      </c>
      <c r="J3654" s="1" t="str">
        <f t="shared" si="602"/>
        <v>Fluid (lake)</v>
      </c>
      <c r="K3654" s="1" t="str">
        <f t="shared" si="603"/>
        <v>Untreated Water</v>
      </c>
      <c r="L3654">
        <v>5</v>
      </c>
      <c r="M3654" t="s">
        <v>78</v>
      </c>
      <c r="N3654">
        <v>87</v>
      </c>
      <c r="O3654">
        <v>90</v>
      </c>
      <c r="P3654">
        <v>6.6</v>
      </c>
      <c r="Q3654">
        <v>2.5000000000000001E-2</v>
      </c>
      <c r="R3654">
        <v>15.6</v>
      </c>
      <c r="S3654">
        <v>3.7</v>
      </c>
      <c r="T3654">
        <v>56</v>
      </c>
    </row>
    <row r="3655" spans="1:20" hidden="1" x14ac:dyDescent="0.3">
      <c r="A3655" t="s">
        <v>14061</v>
      </c>
      <c r="B3655" t="s">
        <v>14062</v>
      </c>
      <c r="C3655" s="1" t="str">
        <f t="shared" si="604"/>
        <v>21:0779</v>
      </c>
      <c r="D3655" s="1" t="str">
        <f t="shared" si="601"/>
        <v>21:0221</v>
      </c>
      <c r="E3655" t="s">
        <v>14063</v>
      </c>
      <c r="F3655" t="s">
        <v>14064</v>
      </c>
      <c r="H3655">
        <v>49.7902001</v>
      </c>
      <c r="I3655">
        <v>-87.979669599999994</v>
      </c>
      <c r="J3655" s="1" t="str">
        <f t="shared" si="602"/>
        <v>Fluid (lake)</v>
      </c>
      <c r="K3655" s="1" t="str">
        <f t="shared" si="603"/>
        <v>Untreated Water</v>
      </c>
      <c r="L3655">
        <v>5</v>
      </c>
      <c r="M3655" t="s">
        <v>83</v>
      </c>
      <c r="N3655">
        <v>88</v>
      </c>
      <c r="O3655">
        <v>90</v>
      </c>
      <c r="P3655">
        <v>6.1</v>
      </c>
      <c r="Q3655">
        <v>2.5000000000000001E-2</v>
      </c>
      <c r="R3655">
        <v>4.5999999999999996</v>
      </c>
      <c r="S3655">
        <v>1</v>
      </c>
      <c r="T3655">
        <v>73</v>
      </c>
    </row>
    <row r="3656" spans="1:20" hidden="1" x14ac:dyDescent="0.3">
      <c r="A3656" t="s">
        <v>14065</v>
      </c>
      <c r="B3656" t="s">
        <v>14066</v>
      </c>
      <c r="C3656" s="1" t="str">
        <f t="shared" si="604"/>
        <v>21:0779</v>
      </c>
      <c r="D3656" s="1" t="str">
        <f t="shared" si="601"/>
        <v>21:0221</v>
      </c>
      <c r="E3656" t="s">
        <v>14067</v>
      </c>
      <c r="F3656" t="s">
        <v>14068</v>
      </c>
      <c r="H3656">
        <v>49.784039</v>
      </c>
      <c r="I3656">
        <v>-87.942760300000003</v>
      </c>
      <c r="J3656" s="1" t="str">
        <f t="shared" si="602"/>
        <v>Fluid (lake)</v>
      </c>
      <c r="K3656" s="1" t="str">
        <f t="shared" si="603"/>
        <v>Untreated Water</v>
      </c>
      <c r="L3656">
        <v>5</v>
      </c>
      <c r="M3656" t="s">
        <v>88</v>
      </c>
      <c r="N3656">
        <v>89</v>
      </c>
      <c r="O3656">
        <v>70</v>
      </c>
      <c r="P3656">
        <v>6.4</v>
      </c>
      <c r="Q3656">
        <v>2.5000000000000001E-2</v>
      </c>
      <c r="R3656">
        <v>10.8</v>
      </c>
      <c r="S3656">
        <v>2.2000000000000002</v>
      </c>
      <c r="T3656">
        <v>33</v>
      </c>
    </row>
    <row r="3657" spans="1:20" hidden="1" x14ac:dyDescent="0.3">
      <c r="A3657" t="s">
        <v>14069</v>
      </c>
      <c r="B3657" t="s">
        <v>14070</v>
      </c>
      <c r="C3657" s="1" t="str">
        <f t="shared" si="604"/>
        <v>21:0779</v>
      </c>
      <c r="D3657" s="1" t="str">
        <f>HYPERLINK("https://geochem.nrcan.gc.ca/cdogs/content/svy/svy_e.htm", "")</f>
        <v/>
      </c>
      <c r="G3657" s="1" t="str">
        <f>HYPERLINK("https://geochem.nrcan.gc.ca/cdogs/content/cr_/cr_00087_e.htm", "87")</f>
        <v>87</v>
      </c>
      <c r="J3657" t="s">
        <v>46</v>
      </c>
      <c r="K3657" t="s">
        <v>47</v>
      </c>
      <c r="L3657">
        <v>5</v>
      </c>
      <c r="M3657" t="s">
        <v>48</v>
      </c>
      <c r="N3657">
        <v>90</v>
      </c>
      <c r="O3657">
        <v>70</v>
      </c>
      <c r="P3657">
        <v>6.4</v>
      </c>
      <c r="Q3657">
        <v>0.5</v>
      </c>
      <c r="R3657">
        <v>14.8</v>
      </c>
      <c r="S3657">
        <v>2.4</v>
      </c>
      <c r="T3657">
        <v>40</v>
      </c>
    </row>
    <row r="3658" spans="1:20" hidden="1" x14ac:dyDescent="0.3">
      <c r="A3658" t="s">
        <v>14071</v>
      </c>
      <c r="B3658" t="s">
        <v>14072</v>
      </c>
      <c r="C3658" s="1" t="str">
        <f t="shared" si="604"/>
        <v>21:0779</v>
      </c>
      <c r="D3658" s="1" t="str">
        <f t="shared" ref="D3658:D3671" si="605">HYPERLINK("https://geochem.nrcan.gc.ca/cdogs/content/svy/svy210221_e.htm", "21:0221")</f>
        <v>21:0221</v>
      </c>
      <c r="E3658" t="s">
        <v>14073</v>
      </c>
      <c r="F3658" t="s">
        <v>14074</v>
      </c>
      <c r="H3658">
        <v>49.794872499999997</v>
      </c>
      <c r="I3658">
        <v>-87.901634799999997</v>
      </c>
      <c r="J3658" s="1" t="str">
        <f t="shared" ref="J3658:J3671" si="606">HYPERLINK("https://geochem.nrcan.gc.ca/cdogs/content/kwd/kwd020016_e.htm", "Fluid (lake)")</f>
        <v>Fluid (lake)</v>
      </c>
      <c r="K3658" s="1" t="str">
        <f t="shared" ref="K3658:K3671" si="607">HYPERLINK("https://geochem.nrcan.gc.ca/cdogs/content/kwd/kwd080007_e.htm", "Untreated Water")</f>
        <v>Untreated Water</v>
      </c>
      <c r="L3658">
        <v>5</v>
      </c>
      <c r="M3658" t="s">
        <v>93</v>
      </c>
      <c r="N3658">
        <v>91</v>
      </c>
      <c r="O3658">
        <v>90</v>
      </c>
      <c r="P3658">
        <v>6.6</v>
      </c>
      <c r="Q3658">
        <v>2.5000000000000001E-2</v>
      </c>
      <c r="R3658">
        <v>17.600000000000001</v>
      </c>
      <c r="S3658">
        <v>2.4</v>
      </c>
      <c r="T3658">
        <v>55</v>
      </c>
    </row>
    <row r="3659" spans="1:20" hidden="1" x14ac:dyDescent="0.3">
      <c r="A3659" t="s">
        <v>14075</v>
      </c>
      <c r="B3659" t="s">
        <v>14076</v>
      </c>
      <c r="C3659" s="1" t="str">
        <f t="shared" si="604"/>
        <v>21:0779</v>
      </c>
      <c r="D3659" s="1" t="str">
        <f t="shared" si="605"/>
        <v>21:0221</v>
      </c>
      <c r="E3659" t="s">
        <v>14077</v>
      </c>
      <c r="F3659" t="s">
        <v>14078</v>
      </c>
      <c r="H3659">
        <v>49.809792600000002</v>
      </c>
      <c r="I3659">
        <v>-87.863038399999994</v>
      </c>
      <c r="J3659" s="1" t="str">
        <f t="shared" si="606"/>
        <v>Fluid (lake)</v>
      </c>
      <c r="K3659" s="1" t="str">
        <f t="shared" si="607"/>
        <v>Untreated Water</v>
      </c>
      <c r="L3659">
        <v>5</v>
      </c>
      <c r="M3659" t="s">
        <v>98</v>
      </c>
      <c r="N3659">
        <v>92</v>
      </c>
      <c r="O3659">
        <v>80</v>
      </c>
      <c r="P3659">
        <v>6.4</v>
      </c>
      <c r="Q3659">
        <v>2.5000000000000001E-2</v>
      </c>
      <c r="R3659">
        <v>12.4</v>
      </c>
      <c r="S3659">
        <v>1.7</v>
      </c>
      <c r="T3659">
        <v>33</v>
      </c>
    </row>
    <row r="3660" spans="1:20" hidden="1" x14ac:dyDescent="0.3">
      <c r="A3660" t="s">
        <v>14079</v>
      </c>
      <c r="B3660" t="s">
        <v>14080</v>
      </c>
      <c r="C3660" s="1" t="str">
        <f t="shared" si="604"/>
        <v>21:0779</v>
      </c>
      <c r="D3660" s="1" t="str">
        <f t="shared" si="605"/>
        <v>21:0221</v>
      </c>
      <c r="E3660" t="s">
        <v>14081</v>
      </c>
      <c r="F3660" t="s">
        <v>14082</v>
      </c>
      <c r="H3660">
        <v>49.7826156</v>
      </c>
      <c r="I3660">
        <v>-87.7918497</v>
      </c>
      <c r="J3660" s="1" t="str">
        <f t="shared" si="606"/>
        <v>Fluid (lake)</v>
      </c>
      <c r="K3660" s="1" t="str">
        <f t="shared" si="607"/>
        <v>Untreated Water</v>
      </c>
      <c r="L3660">
        <v>5</v>
      </c>
      <c r="M3660" t="s">
        <v>103</v>
      </c>
      <c r="N3660">
        <v>93</v>
      </c>
      <c r="O3660">
        <v>80</v>
      </c>
      <c r="P3660">
        <v>6.4</v>
      </c>
      <c r="Q3660">
        <v>2.5000000000000001E-2</v>
      </c>
      <c r="R3660">
        <v>12</v>
      </c>
      <c r="S3660">
        <v>2.1</v>
      </c>
      <c r="T3660">
        <v>36</v>
      </c>
    </row>
    <row r="3661" spans="1:20" hidden="1" x14ac:dyDescent="0.3">
      <c r="A3661" t="s">
        <v>14083</v>
      </c>
      <c r="B3661" t="s">
        <v>14084</v>
      </c>
      <c r="C3661" s="1" t="str">
        <f t="shared" si="604"/>
        <v>21:0779</v>
      </c>
      <c r="D3661" s="1" t="str">
        <f t="shared" si="605"/>
        <v>21:0221</v>
      </c>
      <c r="E3661" t="s">
        <v>14085</v>
      </c>
      <c r="F3661" t="s">
        <v>14086</v>
      </c>
      <c r="H3661">
        <v>49.7785133</v>
      </c>
      <c r="I3661">
        <v>-87.830381599999996</v>
      </c>
      <c r="J3661" s="1" t="str">
        <f t="shared" si="606"/>
        <v>Fluid (lake)</v>
      </c>
      <c r="K3661" s="1" t="str">
        <f t="shared" si="607"/>
        <v>Untreated Water</v>
      </c>
      <c r="L3661">
        <v>5</v>
      </c>
      <c r="M3661" t="s">
        <v>108</v>
      </c>
      <c r="N3661">
        <v>94</v>
      </c>
      <c r="O3661">
        <v>90</v>
      </c>
      <c r="P3661">
        <v>6.4</v>
      </c>
      <c r="Q3661">
        <v>2.5000000000000001E-2</v>
      </c>
      <c r="R3661">
        <v>13.4</v>
      </c>
      <c r="S3661">
        <v>2</v>
      </c>
      <c r="T3661">
        <v>42</v>
      </c>
    </row>
    <row r="3662" spans="1:20" hidden="1" x14ac:dyDescent="0.3">
      <c r="A3662" t="s">
        <v>14087</v>
      </c>
      <c r="B3662" t="s">
        <v>14088</v>
      </c>
      <c r="C3662" s="1" t="str">
        <f t="shared" si="604"/>
        <v>21:0779</v>
      </c>
      <c r="D3662" s="1" t="str">
        <f t="shared" si="605"/>
        <v>21:0221</v>
      </c>
      <c r="E3662" t="s">
        <v>14089</v>
      </c>
      <c r="F3662" t="s">
        <v>14090</v>
      </c>
      <c r="H3662">
        <v>49.746504700000003</v>
      </c>
      <c r="I3662">
        <v>-87.866589200000007</v>
      </c>
      <c r="J3662" s="1" t="str">
        <f t="shared" si="606"/>
        <v>Fluid (lake)</v>
      </c>
      <c r="K3662" s="1" t="str">
        <f t="shared" si="607"/>
        <v>Untreated Water</v>
      </c>
      <c r="L3662">
        <v>5</v>
      </c>
      <c r="M3662" t="s">
        <v>113</v>
      </c>
      <c r="N3662">
        <v>95</v>
      </c>
      <c r="O3662">
        <v>90</v>
      </c>
      <c r="P3662">
        <v>6.4</v>
      </c>
      <c r="Q3662">
        <v>2.5000000000000001E-2</v>
      </c>
      <c r="R3662">
        <v>10.199999999999999</v>
      </c>
      <c r="S3662">
        <v>1.8</v>
      </c>
      <c r="T3662">
        <v>30</v>
      </c>
    </row>
    <row r="3663" spans="1:20" hidden="1" x14ac:dyDescent="0.3">
      <c r="A3663" t="s">
        <v>14091</v>
      </c>
      <c r="B3663" t="s">
        <v>14092</v>
      </c>
      <c r="C3663" s="1" t="str">
        <f t="shared" si="604"/>
        <v>21:0779</v>
      </c>
      <c r="D3663" s="1" t="str">
        <f t="shared" si="605"/>
        <v>21:0221</v>
      </c>
      <c r="E3663" t="s">
        <v>14093</v>
      </c>
      <c r="F3663" t="s">
        <v>14094</v>
      </c>
      <c r="H3663">
        <v>49.734140699999998</v>
      </c>
      <c r="I3663">
        <v>-87.900298899999996</v>
      </c>
      <c r="J3663" s="1" t="str">
        <f t="shared" si="606"/>
        <v>Fluid (lake)</v>
      </c>
      <c r="K3663" s="1" t="str">
        <f t="shared" si="607"/>
        <v>Untreated Water</v>
      </c>
      <c r="L3663">
        <v>6</v>
      </c>
      <c r="M3663" t="s">
        <v>33</v>
      </c>
      <c r="N3663">
        <v>96</v>
      </c>
      <c r="O3663">
        <v>60</v>
      </c>
      <c r="P3663">
        <v>7.2</v>
      </c>
      <c r="Q3663">
        <v>2.5000000000000001E-2</v>
      </c>
      <c r="R3663">
        <v>39</v>
      </c>
      <c r="S3663">
        <v>3.2</v>
      </c>
      <c r="T3663">
        <v>109</v>
      </c>
    </row>
    <row r="3664" spans="1:20" hidden="1" x14ac:dyDescent="0.3">
      <c r="A3664" t="s">
        <v>14095</v>
      </c>
      <c r="B3664" t="s">
        <v>14096</v>
      </c>
      <c r="C3664" s="1" t="str">
        <f t="shared" si="604"/>
        <v>21:0779</v>
      </c>
      <c r="D3664" s="1" t="str">
        <f t="shared" si="605"/>
        <v>21:0221</v>
      </c>
      <c r="E3664" t="s">
        <v>14097</v>
      </c>
      <c r="F3664" t="s">
        <v>14098</v>
      </c>
      <c r="H3664">
        <v>49.731810699999997</v>
      </c>
      <c r="I3664">
        <v>-87.927689900000004</v>
      </c>
      <c r="J3664" s="1" t="str">
        <f t="shared" si="606"/>
        <v>Fluid (lake)</v>
      </c>
      <c r="K3664" s="1" t="str">
        <f t="shared" si="607"/>
        <v>Untreated Water</v>
      </c>
      <c r="L3664">
        <v>6</v>
      </c>
      <c r="M3664" t="s">
        <v>38</v>
      </c>
      <c r="N3664">
        <v>97</v>
      </c>
      <c r="O3664">
        <v>60</v>
      </c>
      <c r="P3664">
        <v>6.6</v>
      </c>
      <c r="Q3664">
        <v>2.5000000000000001E-2</v>
      </c>
      <c r="R3664">
        <v>18.399999999999999</v>
      </c>
      <c r="S3664">
        <v>2.7</v>
      </c>
      <c r="T3664">
        <v>59</v>
      </c>
    </row>
    <row r="3665" spans="1:20" hidden="1" x14ac:dyDescent="0.3">
      <c r="A3665" t="s">
        <v>14099</v>
      </c>
      <c r="B3665" t="s">
        <v>14100</v>
      </c>
      <c r="C3665" s="1" t="str">
        <f t="shared" si="604"/>
        <v>21:0779</v>
      </c>
      <c r="D3665" s="1" t="str">
        <f t="shared" si="605"/>
        <v>21:0221</v>
      </c>
      <c r="E3665" t="s">
        <v>14101</v>
      </c>
      <c r="F3665" t="s">
        <v>14102</v>
      </c>
      <c r="H3665">
        <v>49.707306600000003</v>
      </c>
      <c r="I3665">
        <v>-87.916709999999995</v>
      </c>
      <c r="J3665" s="1" t="str">
        <f t="shared" si="606"/>
        <v>Fluid (lake)</v>
      </c>
      <c r="K3665" s="1" t="str">
        <f t="shared" si="607"/>
        <v>Untreated Water</v>
      </c>
      <c r="L3665">
        <v>6</v>
      </c>
      <c r="M3665" t="s">
        <v>43</v>
      </c>
      <c r="N3665">
        <v>98</v>
      </c>
      <c r="O3665">
        <v>50</v>
      </c>
      <c r="P3665">
        <v>7</v>
      </c>
      <c r="Q3665">
        <v>0.06</v>
      </c>
      <c r="R3665">
        <v>29</v>
      </c>
      <c r="S3665">
        <v>3.7</v>
      </c>
      <c r="T3665">
        <v>84</v>
      </c>
    </row>
    <row r="3666" spans="1:20" hidden="1" x14ac:dyDescent="0.3">
      <c r="A3666" t="s">
        <v>14103</v>
      </c>
      <c r="B3666" t="s">
        <v>14104</v>
      </c>
      <c r="C3666" s="1" t="str">
        <f t="shared" si="604"/>
        <v>21:0779</v>
      </c>
      <c r="D3666" s="1" t="str">
        <f t="shared" si="605"/>
        <v>21:0221</v>
      </c>
      <c r="E3666" t="s">
        <v>14105</v>
      </c>
      <c r="F3666" t="s">
        <v>14106</v>
      </c>
      <c r="H3666">
        <v>49.706617100000003</v>
      </c>
      <c r="I3666">
        <v>-87.940996400000003</v>
      </c>
      <c r="J3666" s="1" t="str">
        <f t="shared" si="606"/>
        <v>Fluid (lake)</v>
      </c>
      <c r="K3666" s="1" t="str">
        <f t="shared" si="607"/>
        <v>Untreated Water</v>
      </c>
      <c r="L3666">
        <v>6</v>
      </c>
      <c r="M3666" t="s">
        <v>53</v>
      </c>
      <c r="N3666">
        <v>99</v>
      </c>
      <c r="O3666">
        <v>50</v>
      </c>
      <c r="P3666">
        <v>7.1</v>
      </c>
      <c r="Q3666">
        <v>2.5000000000000001E-2</v>
      </c>
      <c r="R3666">
        <v>31</v>
      </c>
      <c r="S3666">
        <v>4.2</v>
      </c>
      <c r="T3666">
        <v>97</v>
      </c>
    </row>
    <row r="3667" spans="1:20" hidden="1" x14ac:dyDescent="0.3">
      <c r="A3667" t="s">
        <v>14107</v>
      </c>
      <c r="B3667" t="s">
        <v>14108</v>
      </c>
      <c r="C3667" s="1" t="str">
        <f t="shared" si="604"/>
        <v>21:0779</v>
      </c>
      <c r="D3667" s="1" t="str">
        <f t="shared" si="605"/>
        <v>21:0221</v>
      </c>
      <c r="E3667" t="s">
        <v>14109</v>
      </c>
      <c r="F3667" t="s">
        <v>14110</v>
      </c>
      <c r="H3667">
        <v>49.670153300000003</v>
      </c>
      <c r="I3667">
        <v>-87.985210300000006</v>
      </c>
      <c r="J3667" s="1" t="str">
        <f t="shared" si="606"/>
        <v>Fluid (lake)</v>
      </c>
      <c r="K3667" s="1" t="str">
        <f t="shared" si="607"/>
        <v>Untreated Water</v>
      </c>
      <c r="L3667">
        <v>6</v>
      </c>
      <c r="M3667" t="s">
        <v>24</v>
      </c>
      <c r="N3667">
        <v>100</v>
      </c>
      <c r="O3667">
        <v>40</v>
      </c>
      <c r="P3667">
        <v>6.2</v>
      </c>
      <c r="Q3667">
        <v>2.5000000000000001E-2</v>
      </c>
      <c r="R3667">
        <v>12.4</v>
      </c>
      <c r="S3667">
        <v>2.9</v>
      </c>
      <c r="T3667">
        <v>35</v>
      </c>
    </row>
    <row r="3668" spans="1:20" hidden="1" x14ac:dyDescent="0.3">
      <c r="A3668" t="s">
        <v>14111</v>
      </c>
      <c r="B3668" t="s">
        <v>14112</v>
      </c>
      <c r="C3668" s="1" t="str">
        <f t="shared" si="604"/>
        <v>21:0779</v>
      </c>
      <c r="D3668" s="1" t="str">
        <f t="shared" si="605"/>
        <v>21:0221</v>
      </c>
      <c r="E3668" t="s">
        <v>14109</v>
      </c>
      <c r="F3668" t="s">
        <v>14113</v>
      </c>
      <c r="H3668">
        <v>49.670153300000003</v>
      </c>
      <c r="I3668">
        <v>-87.985210300000006</v>
      </c>
      <c r="J3668" s="1" t="str">
        <f t="shared" si="606"/>
        <v>Fluid (lake)</v>
      </c>
      <c r="K3668" s="1" t="str">
        <f t="shared" si="607"/>
        <v>Untreated Water</v>
      </c>
      <c r="L3668">
        <v>6</v>
      </c>
      <c r="M3668" t="s">
        <v>28</v>
      </c>
      <c r="N3668">
        <v>101</v>
      </c>
      <c r="O3668">
        <v>40</v>
      </c>
      <c r="P3668">
        <v>6.7</v>
      </c>
      <c r="Q3668">
        <v>2.5000000000000001E-2</v>
      </c>
      <c r="R3668">
        <v>30</v>
      </c>
      <c r="S3668">
        <v>4.4000000000000004</v>
      </c>
      <c r="T3668">
        <v>89</v>
      </c>
    </row>
    <row r="3669" spans="1:20" hidden="1" x14ac:dyDescent="0.3">
      <c r="A3669" t="s">
        <v>14114</v>
      </c>
      <c r="B3669" t="s">
        <v>14115</v>
      </c>
      <c r="C3669" s="1" t="str">
        <f t="shared" si="604"/>
        <v>21:0779</v>
      </c>
      <c r="D3669" s="1" t="str">
        <f t="shared" si="605"/>
        <v>21:0221</v>
      </c>
      <c r="E3669" t="s">
        <v>14116</v>
      </c>
      <c r="F3669" t="s">
        <v>14117</v>
      </c>
      <c r="H3669">
        <v>49.655827500000001</v>
      </c>
      <c r="I3669">
        <v>-87.980626099999995</v>
      </c>
      <c r="J3669" s="1" t="str">
        <f t="shared" si="606"/>
        <v>Fluid (lake)</v>
      </c>
      <c r="K3669" s="1" t="str">
        <f t="shared" si="607"/>
        <v>Untreated Water</v>
      </c>
      <c r="L3669">
        <v>6</v>
      </c>
      <c r="M3669" t="s">
        <v>58</v>
      </c>
      <c r="N3669">
        <v>102</v>
      </c>
      <c r="O3669">
        <v>50</v>
      </c>
      <c r="P3669">
        <v>6.8</v>
      </c>
      <c r="Q3669">
        <v>2.5000000000000001E-2</v>
      </c>
      <c r="R3669">
        <v>23</v>
      </c>
      <c r="S3669">
        <v>3.3</v>
      </c>
      <c r="T3669">
        <v>67</v>
      </c>
    </row>
    <row r="3670" spans="1:20" hidden="1" x14ac:dyDescent="0.3">
      <c r="A3670" t="s">
        <v>14118</v>
      </c>
      <c r="B3670" t="s">
        <v>14119</v>
      </c>
      <c r="C3670" s="1" t="str">
        <f t="shared" si="604"/>
        <v>21:0779</v>
      </c>
      <c r="D3670" s="1" t="str">
        <f t="shared" si="605"/>
        <v>21:0221</v>
      </c>
      <c r="E3670" t="s">
        <v>14120</v>
      </c>
      <c r="F3670" t="s">
        <v>14121</v>
      </c>
      <c r="H3670">
        <v>49.651707999999999</v>
      </c>
      <c r="I3670">
        <v>-87.964556000000002</v>
      </c>
      <c r="J3670" s="1" t="str">
        <f t="shared" si="606"/>
        <v>Fluid (lake)</v>
      </c>
      <c r="K3670" s="1" t="str">
        <f t="shared" si="607"/>
        <v>Untreated Water</v>
      </c>
      <c r="L3670">
        <v>6</v>
      </c>
      <c r="M3670" t="s">
        <v>63</v>
      </c>
      <c r="N3670">
        <v>103</v>
      </c>
      <c r="O3670">
        <v>60</v>
      </c>
      <c r="P3670">
        <v>6.5</v>
      </c>
      <c r="Q3670">
        <v>2.5000000000000001E-2</v>
      </c>
      <c r="R3670">
        <v>22</v>
      </c>
      <c r="S3670">
        <v>2.2000000000000002</v>
      </c>
      <c r="T3670">
        <v>60</v>
      </c>
    </row>
    <row r="3671" spans="1:20" hidden="1" x14ac:dyDescent="0.3">
      <c r="A3671" t="s">
        <v>14122</v>
      </c>
      <c r="B3671" t="s">
        <v>14123</v>
      </c>
      <c r="C3671" s="1" t="str">
        <f t="shared" si="604"/>
        <v>21:0779</v>
      </c>
      <c r="D3671" s="1" t="str">
        <f t="shared" si="605"/>
        <v>21:0221</v>
      </c>
      <c r="E3671" t="s">
        <v>14124</v>
      </c>
      <c r="F3671" t="s">
        <v>14125</v>
      </c>
      <c r="H3671">
        <v>49.656602399999997</v>
      </c>
      <c r="I3671">
        <v>-87.943675799999994</v>
      </c>
      <c r="J3671" s="1" t="str">
        <f t="shared" si="606"/>
        <v>Fluid (lake)</v>
      </c>
      <c r="K3671" s="1" t="str">
        <f t="shared" si="607"/>
        <v>Untreated Water</v>
      </c>
      <c r="L3671">
        <v>6</v>
      </c>
      <c r="M3671" t="s">
        <v>68</v>
      </c>
      <c r="N3671">
        <v>104</v>
      </c>
      <c r="O3671">
        <v>40</v>
      </c>
      <c r="P3671">
        <v>6.5</v>
      </c>
      <c r="Q3671">
        <v>2.5000000000000001E-2</v>
      </c>
      <c r="R3671">
        <v>21</v>
      </c>
      <c r="S3671">
        <v>2.1</v>
      </c>
      <c r="T3671">
        <v>56</v>
      </c>
    </row>
    <row r="3672" spans="1:20" hidden="1" x14ac:dyDescent="0.3">
      <c r="A3672" t="s">
        <v>14126</v>
      </c>
      <c r="B3672" t="s">
        <v>14127</v>
      </c>
      <c r="C3672" s="1" t="str">
        <f t="shared" si="604"/>
        <v>21:0779</v>
      </c>
      <c r="D3672" s="1" t="str">
        <f>HYPERLINK("https://geochem.nrcan.gc.ca/cdogs/content/svy/svy_e.htm", "")</f>
        <v/>
      </c>
      <c r="G3672" s="1" t="str">
        <f>HYPERLINK("https://geochem.nrcan.gc.ca/cdogs/content/cr_/cr_00087_e.htm", "87")</f>
        <v>87</v>
      </c>
      <c r="J3672" t="s">
        <v>46</v>
      </c>
      <c r="K3672" t="s">
        <v>47</v>
      </c>
      <c r="L3672">
        <v>6</v>
      </c>
      <c r="M3672" t="s">
        <v>48</v>
      </c>
      <c r="N3672">
        <v>105</v>
      </c>
      <c r="O3672">
        <v>80</v>
      </c>
      <c r="P3672">
        <v>6.4</v>
      </c>
      <c r="Q3672">
        <v>0.54</v>
      </c>
      <c r="R3672">
        <v>16.2</v>
      </c>
      <c r="S3672">
        <v>2.4</v>
      </c>
      <c r="T3672">
        <v>40</v>
      </c>
    </row>
    <row r="3673" spans="1:20" hidden="1" x14ac:dyDescent="0.3">
      <c r="A3673" t="s">
        <v>14128</v>
      </c>
      <c r="B3673" t="s">
        <v>14129</v>
      </c>
      <c r="C3673" s="1" t="str">
        <f t="shared" si="604"/>
        <v>21:0779</v>
      </c>
      <c r="D3673" s="1" t="str">
        <f t="shared" ref="D3673:D3698" si="608">HYPERLINK("https://geochem.nrcan.gc.ca/cdogs/content/svy/svy210221_e.htm", "21:0221")</f>
        <v>21:0221</v>
      </c>
      <c r="E3673" t="s">
        <v>14130</v>
      </c>
      <c r="F3673" t="s">
        <v>14131</v>
      </c>
      <c r="H3673">
        <v>49.659120000000001</v>
      </c>
      <c r="I3673">
        <v>-87.924838800000003</v>
      </c>
      <c r="J3673" s="1" t="str">
        <f t="shared" ref="J3673:J3698" si="609">HYPERLINK("https://geochem.nrcan.gc.ca/cdogs/content/kwd/kwd020016_e.htm", "Fluid (lake)")</f>
        <v>Fluid (lake)</v>
      </c>
      <c r="K3673" s="1" t="str">
        <f t="shared" ref="K3673:K3698" si="610">HYPERLINK("https://geochem.nrcan.gc.ca/cdogs/content/kwd/kwd080007_e.htm", "Untreated Water")</f>
        <v>Untreated Water</v>
      </c>
      <c r="L3673">
        <v>6</v>
      </c>
      <c r="M3673" t="s">
        <v>73</v>
      </c>
      <c r="N3673">
        <v>106</v>
      </c>
      <c r="O3673">
        <v>50</v>
      </c>
      <c r="P3673">
        <v>6.3</v>
      </c>
      <c r="Q3673">
        <v>2.5000000000000001E-2</v>
      </c>
      <c r="R3673">
        <v>12.4</v>
      </c>
      <c r="S3673">
        <v>1.6</v>
      </c>
      <c r="T3673">
        <v>32</v>
      </c>
    </row>
    <row r="3674" spans="1:20" hidden="1" x14ac:dyDescent="0.3">
      <c r="A3674" t="s">
        <v>14132</v>
      </c>
      <c r="B3674" t="s">
        <v>14133</v>
      </c>
      <c r="C3674" s="1" t="str">
        <f t="shared" si="604"/>
        <v>21:0779</v>
      </c>
      <c r="D3674" s="1" t="str">
        <f t="shared" si="608"/>
        <v>21:0221</v>
      </c>
      <c r="E3674" t="s">
        <v>14134</v>
      </c>
      <c r="F3674" t="s">
        <v>14135</v>
      </c>
      <c r="H3674">
        <v>49.675519799999996</v>
      </c>
      <c r="I3674">
        <v>-87.923430999999994</v>
      </c>
      <c r="J3674" s="1" t="str">
        <f t="shared" si="609"/>
        <v>Fluid (lake)</v>
      </c>
      <c r="K3674" s="1" t="str">
        <f t="shared" si="610"/>
        <v>Untreated Water</v>
      </c>
      <c r="L3674">
        <v>6</v>
      </c>
      <c r="M3674" t="s">
        <v>78</v>
      </c>
      <c r="N3674">
        <v>107</v>
      </c>
      <c r="O3674">
        <v>40</v>
      </c>
      <c r="P3674">
        <v>6.2</v>
      </c>
      <c r="Q3674">
        <v>2.5000000000000001E-2</v>
      </c>
      <c r="R3674">
        <v>8.1999999999999993</v>
      </c>
      <c r="S3674">
        <v>1.5</v>
      </c>
      <c r="T3674">
        <v>20</v>
      </c>
    </row>
    <row r="3675" spans="1:20" hidden="1" x14ac:dyDescent="0.3">
      <c r="A3675" t="s">
        <v>14136</v>
      </c>
      <c r="B3675" t="s">
        <v>14137</v>
      </c>
      <c r="C3675" s="1" t="str">
        <f t="shared" si="604"/>
        <v>21:0779</v>
      </c>
      <c r="D3675" s="1" t="str">
        <f t="shared" si="608"/>
        <v>21:0221</v>
      </c>
      <c r="E3675" t="s">
        <v>14138</v>
      </c>
      <c r="F3675" t="s">
        <v>14139</v>
      </c>
      <c r="H3675">
        <v>49.688780999999999</v>
      </c>
      <c r="I3675">
        <v>-87.926441100000005</v>
      </c>
      <c r="J3675" s="1" t="str">
        <f t="shared" si="609"/>
        <v>Fluid (lake)</v>
      </c>
      <c r="K3675" s="1" t="str">
        <f t="shared" si="610"/>
        <v>Untreated Water</v>
      </c>
      <c r="L3675">
        <v>6</v>
      </c>
      <c r="M3675" t="s">
        <v>83</v>
      </c>
      <c r="N3675">
        <v>108</v>
      </c>
      <c r="O3675">
        <v>50</v>
      </c>
      <c r="P3675">
        <v>7.2</v>
      </c>
      <c r="Q3675">
        <v>2.5000000000000001E-2</v>
      </c>
      <c r="R3675">
        <v>32</v>
      </c>
      <c r="S3675">
        <v>4.2</v>
      </c>
      <c r="T3675">
        <v>94</v>
      </c>
    </row>
    <row r="3676" spans="1:20" hidden="1" x14ac:dyDescent="0.3">
      <c r="A3676" t="s">
        <v>14140</v>
      </c>
      <c r="B3676" t="s">
        <v>14141</v>
      </c>
      <c r="C3676" s="1" t="str">
        <f t="shared" si="604"/>
        <v>21:0779</v>
      </c>
      <c r="D3676" s="1" t="str">
        <f t="shared" si="608"/>
        <v>21:0221</v>
      </c>
      <c r="E3676" t="s">
        <v>14142</v>
      </c>
      <c r="F3676" t="s">
        <v>14143</v>
      </c>
      <c r="H3676">
        <v>49.691372899999998</v>
      </c>
      <c r="I3676">
        <v>-87.906954400000004</v>
      </c>
      <c r="J3676" s="1" t="str">
        <f t="shared" si="609"/>
        <v>Fluid (lake)</v>
      </c>
      <c r="K3676" s="1" t="str">
        <f t="shared" si="610"/>
        <v>Untreated Water</v>
      </c>
      <c r="L3676">
        <v>6</v>
      </c>
      <c r="M3676" t="s">
        <v>88</v>
      </c>
      <c r="N3676">
        <v>109</v>
      </c>
      <c r="O3676">
        <v>40</v>
      </c>
      <c r="P3676">
        <v>6.2</v>
      </c>
      <c r="Q3676">
        <v>2.5000000000000001E-2</v>
      </c>
      <c r="R3676">
        <v>5.4</v>
      </c>
      <c r="S3676">
        <v>1.4</v>
      </c>
      <c r="T3676">
        <v>14</v>
      </c>
    </row>
    <row r="3677" spans="1:20" hidden="1" x14ac:dyDescent="0.3">
      <c r="A3677" t="s">
        <v>14144</v>
      </c>
      <c r="B3677" t="s">
        <v>14145</v>
      </c>
      <c r="C3677" s="1" t="str">
        <f t="shared" si="604"/>
        <v>21:0779</v>
      </c>
      <c r="D3677" s="1" t="str">
        <f t="shared" si="608"/>
        <v>21:0221</v>
      </c>
      <c r="E3677" t="s">
        <v>14146</v>
      </c>
      <c r="F3677" t="s">
        <v>14147</v>
      </c>
      <c r="H3677">
        <v>49.676396799999999</v>
      </c>
      <c r="I3677">
        <v>-87.902323699999997</v>
      </c>
      <c r="J3677" s="1" t="str">
        <f t="shared" si="609"/>
        <v>Fluid (lake)</v>
      </c>
      <c r="K3677" s="1" t="str">
        <f t="shared" si="610"/>
        <v>Untreated Water</v>
      </c>
      <c r="L3677">
        <v>6</v>
      </c>
      <c r="M3677" t="s">
        <v>93</v>
      </c>
      <c r="N3677">
        <v>110</v>
      </c>
      <c r="O3677">
        <v>30</v>
      </c>
      <c r="P3677">
        <v>6.3</v>
      </c>
      <c r="Q3677">
        <v>2.5000000000000001E-2</v>
      </c>
      <c r="R3677">
        <v>10.8</v>
      </c>
      <c r="S3677">
        <v>2.1</v>
      </c>
      <c r="T3677">
        <v>32</v>
      </c>
    </row>
    <row r="3678" spans="1:20" hidden="1" x14ac:dyDescent="0.3">
      <c r="A3678" t="s">
        <v>14148</v>
      </c>
      <c r="B3678" t="s">
        <v>14149</v>
      </c>
      <c r="C3678" s="1" t="str">
        <f t="shared" si="604"/>
        <v>21:0779</v>
      </c>
      <c r="D3678" s="1" t="str">
        <f t="shared" si="608"/>
        <v>21:0221</v>
      </c>
      <c r="E3678" t="s">
        <v>14150</v>
      </c>
      <c r="F3678" t="s">
        <v>14151</v>
      </c>
      <c r="H3678">
        <v>49.678701799999999</v>
      </c>
      <c r="I3678">
        <v>-87.885718699999998</v>
      </c>
      <c r="J3678" s="1" t="str">
        <f t="shared" si="609"/>
        <v>Fluid (lake)</v>
      </c>
      <c r="K3678" s="1" t="str">
        <f t="shared" si="610"/>
        <v>Untreated Water</v>
      </c>
      <c r="L3678">
        <v>6</v>
      </c>
      <c r="M3678" t="s">
        <v>98</v>
      </c>
      <c r="N3678">
        <v>111</v>
      </c>
      <c r="O3678">
        <v>40</v>
      </c>
      <c r="P3678">
        <v>7.1</v>
      </c>
      <c r="Q3678">
        <v>0.12</v>
      </c>
      <c r="R3678">
        <v>37</v>
      </c>
      <c r="S3678">
        <v>5.2</v>
      </c>
      <c r="T3678">
        <v>112</v>
      </c>
    </row>
    <row r="3679" spans="1:20" hidden="1" x14ac:dyDescent="0.3">
      <c r="A3679" t="s">
        <v>14152</v>
      </c>
      <c r="B3679" t="s">
        <v>14153</v>
      </c>
      <c r="C3679" s="1" t="str">
        <f t="shared" si="604"/>
        <v>21:0779</v>
      </c>
      <c r="D3679" s="1" t="str">
        <f t="shared" si="608"/>
        <v>21:0221</v>
      </c>
      <c r="E3679" t="s">
        <v>14154</v>
      </c>
      <c r="F3679" t="s">
        <v>14155</v>
      </c>
      <c r="H3679">
        <v>49.686798699999997</v>
      </c>
      <c r="I3679">
        <v>-87.874858000000003</v>
      </c>
      <c r="J3679" s="1" t="str">
        <f t="shared" si="609"/>
        <v>Fluid (lake)</v>
      </c>
      <c r="K3679" s="1" t="str">
        <f t="shared" si="610"/>
        <v>Untreated Water</v>
      </c>
      <c r="L3679">
        <v>6</v>
      </c>
      <c r="M3679" t="s">
        <v>103</v>
      </c>
      <c r="N3679">
        <v>112</v>
      </c>
      <c r="O3679">
        <v>60</v>
      </c>
      <c r="P3679">
        <v>6.8</v>
      </c>
      <c r="Q3679">
        <v>0.05</v>
      </c>
      <c r="R3679">
        <v>30</v>
      </c>
      <c r="S3679">
        <v>4.4000000000000004</v>
      </c>
      <c r="T3679">
        <v>94</v>
      </c>
    </row>
    <row r="3680" spans="1:20" hidden="1" x14ac:dyDescent="0.3">
      <c r="A3680" t="s">
        <v>14156</v>
      </c>
      <c r="B3680" t="s">
        <v>14157</v>
      </c>
      <c r="C3680" s="1" t="str">
        <f t="shared" si="604"/>
        <v>21:0779</v>
      </c>
      <c r="D3680" s="1" t="str">
        <f t="shared" si="608"/>
        <v>21:0221</v>
      </c>
      <c r="E3680" t="s">
        <v>14158</v>
      </c>
      <c r="F3680" t="s">
        <v>14159</v>
      </c>
      <c r="H3680">
        <v>49.696902999999999</v>
      </c>
      <c r="I3680">
        <v>-87.856388699999997</v>
      </c>
      <c r="J3680" s="1" t="str">
        <f t="shared" si="609"/>
        <v>Fluid (lake)</v>
      </c>
      <c r="K3680" s="1" t="str">
        <f t="shared" si="610"/>
        <v>Untreated Water</v>
      </c>
      <c r="L3680">
        <v>6</v>
      </c>
      <c r="M3680" t="s">
        <v>108</v>
      </c>
      <c r="N3680">
        <v>113</v>
      </c>
      <c r="O3680">
        <v>50</v>
      </c>
      <c r="P3680">
        <v>6.9</v>
      </c>
      <c r="Q3680">
        <v>0.05</v>
      </c>
      <c r="R3680">
        <v>38</v>
      </c>
      <c r="S3680">
        <v>4.2</v>
      </c>
      <c r="T3680">
        <v>90</v>
      </c>
    </row>
    <row r="3681" spans="1:20" hidden="1" x14ac:dyDescent="0.3">
      <c r="A3681" t="s">
        <v>14160</v>
      </c>
      <c r="B3681" t="s">
        <v>14161</v>
      </c>
      <c r="C3681" s="1" t="str">
        <f t="shared" si="604"/>
        <v>21:0779</v>
      </c>
      <c r="D3681" s="1" t="str">
        <f t="shared" si="608"/>
        <v>21:0221</v>
      </c>
      <c r="E3681" t="s">
        <v>14162</v>
      </c>
      <c r="F3681" t="s">
        <v>14163</v>
      </c>
      <c r="H3681">
        <v>49.684832399999998</v>
      </c>
      <c r="I3681">
        <v>-87.845335700000007</v>
      </c>
      <c r="J3681" s="1" t="str">
        <f t="shared" si="609"/>
        <v>Fluid (lake)</v>
      </c>
      <c r="K3681" s="1" t="str">
        <f t="shared" si="610"/>
        <v>Untreated Water</v>
      </c>
      <c r="L3681">
        <v>6</v>
      </c>
      <c r="M3681" t="s">
        <v>113</v>
      </c>
      <c r="N3681">
        <v>114</v>
      </c>
      <c r="O3681">
        <v>40</v>
      </c>
      <c r="P3681">
        <v>6.7</v>
      </c>
      <c r="Q3681">
        <v>2.5000000000000001E-2</v>
      </c>
      <c r="R3681">
        <v>24</v>
      </c>
      <c r="S3681">
        <v>3.1</v>
      </c>
      <c r="T3681">
        <v>69</v>
      </c>
    </row>
    <row r="3682" spans="1:20" hidden="1" x14ac:dyDescent="0.3">
      <c r="A3682" t="s">
        <v>14164</v>
      </c>
      <c r="B3682" t="s">
        <v>14165</v>
      </c>
      <c r="C3682" s="1" t="str">
        <f t="shared" si="604"/>
        <v>21:0779</v>
      </c>
      <c r="D3682" s="1" t="str">
        <f t="shared" si="608"/>
        <v>21:0221</v>
      </c>
      <c r="E3682" t="s">
        <v>14166</v>
      </c>
      <c r="F3682" t="s">
        <v>14167</v>
      </c>
      <c r="H3682">
        <v>49.671132200000002</v>
      </c>
      <c r="I3682">
        <v>-87.869781700000004</v>
      </c>
      <c r="J3682" s="1" t="str">
        <f t="shared" si="609"/>
        <v>Fluid (lake)</v>
      </c>
      <c r="K3682" s="1" t="str">
        <f t="shared" si="610"/>
        <v>Untreated Water</v>
      </c>
      <c r="L3682">
        <v>7</v>
      </c>
      <c r="M3682" t="s">
        <v>33</v>
      </c>
      <c r="N3682">
        <v>115</v>
      </c>
      <c r="O3682">
        <v>40</v>
      </c>
      <c r="P3682">
        <v>6.6</v>
      </c>
      <c r="Q3682">
        <v>2.5000000000000001E-2</v>
      </c>
      <c r="R3682">
        <v>24</v>
      </c>
      <c r="S3682">
        <v>1.4</v>
      </c>
      <c r="T3682">
        <v>58</v>
      </c>
    </row>
    <row r="3683" spans="1:20" hidden="1" x14ac:dyDescent="0.3">
      <c r="A3683" t="s">
        <v>14168</v>
      </c>
      <c r="B3683" t="s">
        <v>14169</v>
      </c>
      <c r="C3683" s="1" t="str">
        <f t="shared" si="604"/>
        <v>21:0779</v>
      </c>
      <c r="D3683" s="1" t="str">
        <f t="shared" si="608"/>
        <v>21:0221</v>
      </c>
      <c r="E3683" t="s">
        <v>14170</v>
      </c>
      <c r="F3683" t="s">
        <v>14171</v>
      </c>
      <c r="H3683">
        <v>49.711962800000002</v>
      </c>
      <c r="I3683">
        <v>-87.858456599999997</v>
      </c>
      <c r="J3683" s="1" t="str">
        <f t="shared" si="609"/>
        <v>Fluid (lake)</v>
      </c>
      <c r="K3683" s="1" t="str">
        <f t="shared" si="610"/>
        <v>Untreated Water</v>
      </c>
      <c r="L3683">
        <v>7</v>
      </c>
      <c r="M3683" t="s">
        <v>38</v>
      </c>
      <c r="N3683">
        <v>116</v>
      </c>
      <c r="O3683">
        <v>40</v>
      </c>
      <c r="P3683">
        <v>6.7</v>
      </c>
      <c r="Q3683">
        <v>0.06</v>
      </c>
      <c r="R3683">
        <v>27</v>
      </c>
      <c r="S3683">
        <v>1.7</v>
      </c>
      <c r="T3683">
        <v>69</v>
      </c>
    </row>
    <row r="3684" spans="1:20" hidden="1" x14ac:dyDescent="0.3">
      <c r="A3684" t="s">
        <v>14172</v>
      </c>
      <c r="B3684" t="s">
        <v>14173</v>
      </c>
      <c r="C3684" s="1" t="str">
        <f t="shared" si="604"/>
        <v>21:0779</v>
      </c>
      <c r="D3684" s="1" t="str">
        <f t="shared" si="608"/>
        <v>21:0221</v>
      </c>
      <c r="E3684" t="s">
        <v>14174</v>
      </c>
      <c r="F3684" t="s">
        <v>14175</v>
      </c>
      <c r="H3684">
        <v>49.710372900000003</v>
      </c>
      <c r="I3684">
        <v>-87.882091599999995</v>
      </c>
      <c r="J3684" s="1" t="str">
        <f t="shared" si="609"/>
        <v>Fluid (lake)</v>
      </c>
      <c r="K3684" s="1" t="str">
        <f t="shared" si="610"/>
        <v>Untreated Water</v>
      </c>
      <c r="L3684">
        <v>7</v>
      </c>
      <c r="M3684" t="s">
        <v>43</v>
      </c>
      <c r="N3684">
        <v>117</v>
      </c>
      <c r="O3684">
        <v>20</v>
      </c>
      <c r="P3684">
        <v>6.7</v>
      </c>
      <c r="Q3684">
        <v>2.5000000000000001E-2</v>
      </c>
      <c r="R3684">
        <v>27</v>
      </c>
      <c r="S3684">
        <v>1.8</v>
      </c>
      <c r="T3684">
        <v>69</v>
      </c>
    </row>
    <row r="3685" spans="1:20" hidden="1" x14ac:dyDescent="0.3">
      <c r="A3685" t="s">
        <v>14176</v>
      </c>
      <c r="B3685" t="s">
        <v>14177</v>
      </c>
      <c r="C3685" s="1" t="str">
        <f t="shared" si="604"/>
        <v>21:0779</v>
      </c>
      <c r="D3685" s="1" t="str">
        <f t="shared" si="608"/>
        <v>21:0221</v>
      </c>
      <c r="E3685" t="s">
        <v>14178</v>
      </c>
      <c r="F3685" t="s">
        <v>14179</v>
      </c>
      <c r="H3685">
        <v>49.730300200000002</v>
      </c>
      <c r="I3685">
        <v>-87.864871500000007</v>
      </c>
      <c r="J3685" s="1" t="str">
        <f t="shared" si="609"/>
        <v>Fluid (lake)</v>
      </c>
      <c r="K3685" s="1" t="str">
        <f t="shared" si="610"/>
        <v>Untreated Water</v>
      </c>
      <c r="L3685">
        <v>7</v>
      </c>
      <c r="M3685" t="s">
        <v>24</v>
      </c>
      <c r="N3685">
        <v>118</v>
      </c>
      <c r="O3685">
        <v>30</v>
      </c>
      <c r="P3685">
        <v>6.7</v>
      </c>
      <c r="Q3685">
        <v>2.5000000000000001E-2</v>
      </c>
      <c r="R3685">
        <v>30</v>
      </c>
      <c r="S3685">
        <v>1.6</v>
      </c>
      <c r="T3685">
        <v>76</v>
      </c>
    </row>
    <row r="3686" spans="1:20" hidden="1" x14ac:dyDescent="0.3">
      <c r="A3686" t="s">
        <v>14180</v>
      </c>
      <c r="B3686" t="s">
        <v>14181</v>
      </c>
      <c r="C3686" s="1" t="str">
        <f t="shared" si="604"/>
        <v>21:0779</v>
      </c>
      <c r="D3686" s="1" t="str">
        <f t="shared" si="608"/>
        <v>21:0221</v>
      </c>
      <c r="E3686" t="s">
        <v>14178</v>
      </c>
      <c r="F3686" t="s">
        <v>14182</v>
      </c>
      <c r="H3686">
        <v>49.730300200000002</v>
      </c>
      <c r="I3686">
        <v>-87.864871500000007</v>
      </c>
      <c r="J3686" s="1" t="str">
        <f t="shared" si="609"/>
        <v>Fluid (lake)</v>
      </c>
      <c r="K3686" s="1" t="str">
        <f t="shared" si="610"/>
        <v>Untreated Water</v>
      </c>
      <c r="L3686">
        <v>7</v>
      </c>
      <c r="M3686" t="s">
        <v>28</v>
      </c>
      <c r="N3686">
        <v>119</v>
      </c>
      <c r="O3686">
        <v>30</v>
      </c>
      <c r="P3686">
        <v>6.8</v>
      </c>
      <c r="Q3686">
        <v>2.5000000000000001E-2</v>
      </c>
      <c r="R3686">
        <v>31</v>
      </c>
      <c r="S3686">
        <v>1.6</v>
      </c>
      <c r="T3686">
        <v>76</v>
      </c>
    </row>
    <row r="3687" spans="1:20" hidden="1" x14ac:dyDescent="0.3">
      <c r="A3687" t="s">
        <v>14183</v>
      </c>
      <c r="B3687" t="s">
        <v>14184</v>
      </c>
      <c r="C3687" s="1" t="str">
        <f t="shared" si="604"/>
        <v>21:0779</v>
      </c>
      <c r="D3687" s="1" t="str">
        <f t="shared" si="608"/>
        <v>21:0221</v>
      </c>
      <c r="E3687" t="s">
        <v>14185</v>
      </c>
      <c r="F3687" t="s">
        <v>14186</v>
      </c>
      <c r="H3687">
        <v>49.733001399999999</v>
      </c>
      <c r="I3687">
        <v>-87.831337500000004</v>
      </c>
      <c r="J3687" s="1" t="str">
        <f t="shared" si="609"/>
        <v>Fluid (lake)</v>
      </c>
      <c r="K3687" s="1" t="str">
        <f t="shared" si="610"/>
        <v>Untreated Water</v>
      </c>
      <c r="L3687">
        <v>7</v>
      </c>
      <c r="M3687" t="s">
        <v>53</v>
      </c>
      <c r="N3687">
        <v>120</v>
      </c>
      <c r="O3687">
        <v>30</v>
      </c>
      <c r="P3687">
        <v>6.9</v>
      </c>
      <c r="Q3687">
        <v>2.5000000000000001E-2</v>
      </c>
      <c r="R3687">
        <v>39</v>
      </c>
      <c r="S3687">
        <v>3</v>
      </c>
      <c r="T3687">
        <v>101</v>
      </c>
    </row>
    <row r="3688" spans="1:20" hidden="1" x14ac:dyDescent="0.3">
      <c r="A3688" t="s">
        <v>14187</v>
      </c>
      <c r="B3688" t="s">
        <v>14188</v>
      </c>
      <c r="C3688" s="1" t="str">
        <f t="shared" si="604"/>
        <v>21:0779</v>
      </c>
      <c r="D3688" s="1" t="str">
        <f t="shared" si="608"/>
        <v>21:0221</v>
      </c>
      <c r="E3688" t="s">
        <v>14189</v>
      </c>
      <c r="F3688" t="s">
        <v>14190</v>
      </c>
      <c r="H3688">
        <v>49.724455499999998</v>
      </c>
      <c r="I3688">
        <v>-87.808645999999996</v>
      </c>
      <c r="J3688" s="1" t="str">
        <f t="shared" si="609"/>
        <v>Fluid (lake)</v>
      </c>
      <c r="K3688" s="1" t="str">
        <f t="shared" si="610"/>
        <v>Untreated Water</v>
      </c>
      <c r="L3688">
        <v>7</v>
      </c>
      <c r="M3688" t="s">
        <v>58</v>
      </c>
      <c r="N3688">
        <v>121</v>
      </c>
      <c r="O3688">
        <v>40</v>
      </c>
      <c r="P3688">
        <v>6.8</v>
      </c>
      <c r="Q3688">
        <v>2.5000000000000001E-2</v>
      </c>
      <c r="R3688">
        <v>31</v>
      </c>
      <c r="S3688">
        <v>2.9</v>
      </c>
      <c r="T3688">
        <v>85</v>
      </c>
    </row>
    <row r="3689" spans="1:20" hidden="1" x14ac:dyDescent="0.3">
      <c r="A3689" t="s">
        <v>14191</v>
      </c>
      <c r="B3689" t="s">
        <v>14192</v>
      </c>
      <c r="C3689" s="1" t="str">
        <f t="shared" si="604"/>
        <v>21:0779</v>
      </c>
      <c r="D3689" s="1" t="str">
        <f t="shared" si="608"/>
        <v>21:0221</v>
      </c>
      <c r="E3689" t="s">
        <v>14193</v>
      </c>
      <c r="F3689" t="s">
        <v>14194</v>
      </c>
      <c r="H3689">
        <v>49.710504</v>
      </c>
      <c r="I3689">
        <v>-87.812603199999998</v>
      </c>
      <c r="J3689" s="1" t="str">
        <f t="shared" si="609"/>
        <v>Fluid (lake)</v>
      </c>
      <c r="K3689" s="1" t="str">
        <f t="shared" si="610"/>
        <v>Untreated Water</v>
      </c>
      <c r="L3689">
        <v>7</v>
      </c>
      <c r="M3689" t="s">
        <v>63</v>
      </c>
      <c r="N3689">
        <v>122</v>
      </c>
      <c r="O3689">
        <v>40</v>
      </c>
      <c r="P3689">
        <v>6.9</v>
      </c>
      <c r="Q3689">
        <v>7.0000000000000007E-2</v>
      </c>
      <c r="R3689">
        <v>27</v>
      </c>
      <c r="S3689">
        <v>4.4000000000000004</v>
      </c>
      <c r="T3689">
        <v>91</v>
      </c>
    </row>
    <row r="3690" spans="1:20" hidden="1" x14ac:dyDescent="0.3">
      <c r="A3690" t="s">
        <v>14195</v>
      </c>
      <c r="B3690" t="s">
        <v>14196</v>
      </c>
      <c r="C3690" s="1" t="str">
        <f t="shared" si="604"/>
        <v>21:0779</v>
      </c>
      <c r="D3690" s="1" t="str">
        <f t="shared" si="608"/>
        <v>21:0221</v>
      </c>
      <c r="E3690" t="s">
        <v>14197</v>
      </c>
      <c r="F3690" t="s">
        <v>14198</v>
      </c>
      <c r="H3690">
        <v>49.698453700000002</v>
      </c>
      <c r="I3690">
        <v>-87.817338800000002</v>
      </c>
      <c r="J3690" s="1" t="str">
        <f t="shared" si="609"/>
        <v>Fluid (lake)</v>
      </c>
      <c r="K3690" s="1" t="str">
        <f t="shared" si="610"/>
        <v>Untreated Water</v>
      </c>
      <c r="L3690">
        <v>7</v>
      </c>
      <c r="M3690" t="s">
        <v>68</v>
      </c>
      <c r="N3690">
        <v>123</v>
      </c>
      <c r="O3690">
        <v>50</v>
      </c>
      <c r="P3690">
        <v>6.7</v>
      </c>
      <c r="Q3690">
        <v>2.5000000000000001E-2</v>
      </c>
      <c r="R3690">
        <v>24</v>
      </c>
      <c r="S3690">
        <v>4</v>
      </c>
      <c r="T3690">
        <v>72</v>
      </c>
    </row>
    <row r="3691" spans="1:20" hidden="1" x14ac:dyDescent="0.3">
      <c r="A3691" t="s">
        <v>14199</v>
      </c>
      <c r="B3691" t="s">
        <v>14200</v>
      </c>
      <c r="C3691" s="1" t="str">
        <f t="shared" si="604"/>
        <v>21:0779</v>
      </c>
      <c r="D3691" s="1" t="str">
        <f t="shared" si="608"/>
        <v>21:0221</v>
      </c>
      <c r="E3691" t="s">
        <v>14201</v>
      </c>
      <c r="F3691" t="s">
        <v>14202</v>
      </c>
      <c r="H3691">
        <v>49.685046200000002</v>
      </c>
      <c r="I3691">
        <v>-87.811707400000003</v>
      </c>
      <c r="J3691" s="1" t="str">
        <f t="shared" si="609"/>
        <v>Fluid (lake)</v>
      </c>
      <c r="K3691" s="1" t="str">
        <f t="shared" si="610"/>
        <v>Untreated Water</v>
      </c>
      <c r="L3691">
        <v>7</v>
      </c>
      <c r="M3691" t="s">
        <v>73</v>
      </c>
      <c r="N3691">
        <v>124</v>
      </c>
      <c r="O3691">
        <v>60</v>
      </c>
      <c r="P3691">
        <v>6.5</v>
      </c>
      <c r="Q3691">
        <v>2.5000000000000001E-2</v>
      </c>
      <c r="R3691">
        <v>20</v>
      </c>
      <c r="S3691">
        <v>2.5</v>
      </c>
      <c r="T3691">
        <v>56</v>
      </c>
    </row>
    <row r="3692" spans="1:20" hidden="1" x14ac:dyDescent="0.3">
      <c r="A3692" t="s">
        <v>14203</v>
      </c>
      <c r="B3692" t="s">
        <v>14204</v>
      </c>
      <c r="C3692" s="1" t="str">
        <f t="shared" si="604"/>
        <v>21:0779</v>
      </c>
      <c r="D3692" s="1" t="str">
        <f t="shared" si="608"/>
        <v>21:0221</v>
      </c>
      <c r="E3692" t="s">
        <v>14205</v>
      </c>
      <c r="F3692" t="s">
        <v>14206</v>
      </c>
      <c r="H3692">
        <v>49.641280000000002</v>
      </c>
      <c r="I3692">
        <v>-87.597697400000001</v>
      </c>
      <c r="J3692" s="1" t="str">
        <f t="shared" si="609"/>
        <v>Fluid (lake)</v>
      </c>
      <c r="K3692" s="1" t="str">
        <f t="shared" si="610"/>
        <v>Untreated Water</v>
      </c>
      <c r="L3692">
        <v>7</v>
      </c>
      <c r="M3692" t="s">
        <v>78</v>
      </c>
      <c r="N3692">
        <v>125</v>
      </c>
      <c r="O3692">
        <v>50</v>
      </c>
      <c r="P3692">
        <v>6.6</v>
      </c>
      <c r="Q3692">
        <v>2.5000000000000001E-2</v>
      </c>
      <c r="R3692">
        <v>22</v>
      </c>
      <c r="S3692">
        <v>3.2</v>
      </c>
      <c r="T3692">
        <v>63</v>
      </c>
    </row>
    <row r="3693" spans="1:20" hidden="1" x14ac:dyDescent="0.3">
      <c r="A3693" t="s">
        <v>14207</v>
      </c>
      <c r="B3693" t="s">
        <v>14208</v>
      </c>
      <c r="C3693" s="1" t="str">
        <f t="shared" si="604"/>
        <v>21:0779</v>
      </c>
      <c r="D3693" s="1" t="str">
        <f t="shared" si="608"/>
        <v>21:0221</v>
      </c>
      <c r="E3693" t="s">
        <v>14209</v>
      </c>
      <c r="F3693" t="s">
        <v>14210</v>
      </c>
      <c r="H3693">
        <v>49.6397008</v>
      </c>
      <c r="I3693">
        <v>-87.635654400000007</v>
      </c>
      <c r="J3693" s="1" t="str">
        <f t="shared" si="609"/>
        <v>Fluid (lake)</v>
      </c>
      <c r="K3693" s="1" t="str">
        <f t="shared" si="610"/>
        <v>Untreated Water</v>
      </c>
      <c r="L3693">
        <v>7</v>
      </c>
      <c r="M3693" t="s">
        <v>83</v>
      </c>
      <c r="N3693">
        <v>126</v>
      </c>
      <c r="O3693">
        <v>40</v>
      </c>
      <c r="P3693">
        <v>6.6</v>
      </c>
      <c r="Q3693">
        <v>2.5000000000000001E-2</v>
      </c>
      <c r="R3693">
        <v>15</v>
      </c>
      <c r="S3693">
        <v>2.9</v>
      </c>
      <c r="T3693">
        <v>45</v>
      </c>
    </row>
    <row r="3694" spans="1:20" hidden="1" x14ac:dyDescent="0.3">
      <c r="A3694" t="s">
        <v>14211</v>
      </c>
      <c r="B3694" t="s">
        <v>14212</v>
      </c>
      <c r="C3694" s="1" t="str">
        <f t="shared" si="604"/>
        <v>21:0779</v>
      </c>
      <c r="D3694" s="1" t="str">
        <f t="shared" si="608"/>
        <v>21:0221</v>
      </c>
      <c r="E3694" t="s">
        <v>14213</v>
      </c>
      <c r="F3694" t="s">
        <v>14214</v>
      </c>
      <c r="H3694">
        <v>49.6396984</v>
      </c>
      <c r="I3694">
        <v>-87.674101500000006</v>
      </c>
      <c r="J3694" s="1" t="str">
        <f t="shared" si="609"/>
        <v>Fluid (lake)</v>
      </c>
      <c r="K3694" s="1" t="str">
        <f t="shared" si="610"/>
        <v>Untreated Water</v>
      </c>
      <c r="L3694">
        <v>7</v>
      </c>
      <c r="M3694" t="s">
        <v>88</v>
      </c>
      <c r="N3694">
        <v>127</v>
      </c>
      <c r="O3694">
        <v>40</v>
      </c>
      <c r="P3694">
        <v>6.7</v>
      </c>
      <c r="Q3694">
        <v>2.5000000000000001E-2</v>
      </c>
      <c r="R3694">
        <v>30</v>
      </c>
      <c r="S3694">
        <v>1.1000000000000001</v>
      </c>
      <c r="T3694">
        <v>82</v>
      </c>
    </row>
    <row r="3695" spans="1:20" hidden="1" x14ac:dyDescent="0.3">
      <c r="A3695" t="s">
        <v>14215</v>
      </c>
      <c r="B3695" t="s">
        <v>14216</v>
      </c>
      <c r="C3695" s="1" t="str">
        <f t="shared" si="604"/>
        <v>21:0779</v>
      </c>
      <c r="D3695" s="1" t="str">
        <f t="shared" si="608"/>
        <v>21:0221</v>
      </c>
      <c r="E3695" t="s">
        <v>14217</v>
      </c>
      <c r="F3695" t="s">
        <v>14218</v>
      </c>
      <c r="H3695">
        <v>49.6328441</v>
      </c>
      <c r="I3695">
        <v>-87.6833685</v>
      </c>
      <c r="J3695" s="1" t="str">
        <f t="shared" si="609"/>
        <v>Fluid (lake)</v>
      </c>
      <c r="K3695" s="1" t="str">
        <f t="shared" si="610"/>
        <v>Untreated Water</v>
      </c>
      <c r="L3695">
        <v>7</v>
      </c>
      <c r="M3695" t="s">
        <v>93</v>
      </c>
      <c r="N3695">
        <v>128</v>
      </c>
      <c r="O3695">
        <v>40</v>
      </c>
      <c r="P3695">
        <v>6.4</v>
      </c>
      <c r="Q3695">
        <v>2.5000000000000001E-2</v>
      </c>
      <c r="R3695">
        <v>10.199999999999999</v>
      </c>
      <c r="S3695">
        <v>1.6</v>
      </c>
      <c r="T3695">
        <v>25</v>
      </c>
    </row>
    <row r="3696" spans="1:20" hidden="1" x14ac:dyDescent="0.3">
      <c r="A3696" t="s">
        <v>14219</v>
      </c>
      <c r="B3696" t="s">
        <v>14220</v>
      </c>
      <c r="C3696" s="1" t="str">
        <f t="shared" ref="C3696:C3759" si="611">HYPERLINK("https://geochem.nrcan.gc.ca/cdogs/content/bdl/bdl210779_e.htm", "21:0779")</f>
        <v>21:0779</v>
      </c>
      <c r="D3696" s="1" t="str">
        <f t="shared" si="608"/>
        <v>21:0221</v>
      </c>
      <c r="E3696" t="s">
        <v>14221</v>
      </c>
      <c r="F3696" t="s">
        <v>14222</v>
      </c>
      <c r="H3696">
        <v>49.635987999999998</v>
      </c>
      <c r="I3696">
        <v>-87.715209299999998</v>
      </c>
      <c r="J3696" s="1" t="str">
        <f t="shared" si="609"/>
        <v>Fluid (lake)</v>
      </c>
      <c r="K3696" s="1" t="str">
        <f t="shared" si="610"/>
        <v>Untreated Water</v>
      </c>
      <c r="L3696">
        <v>7</v>
      </c>
      <c r="M3696" t="s">
        <v>98</v>
      </c>
      <c r="N3696">
        <v>129</v>
      </c>
      <c r="O3696">
        <v>50</v>
      </c>
      <c r="P3696">
        <v>6.5</v>
      </c>
      <c r="Q3696">
        <v>2.5000000000000001E-2</v>
      </c>
      <c r="R3696">
        <v>25</v>
      </c>
      <c r="S3696">
        <v>1.8</v>
      </c>
      <c r="T3696">
        <v>64</v>
      </c>
    </row>
    <row r="3697" spans="1:20" hidden="1" x14ac:dyDescent="0.3">
      <c r="A3697" t="s">
        <v>14223</v>
      </c>
      <c r="B3697" t="s">
        <v>14224</v>
      </c>
      <c r="C3697" s="1" t="str">
        <f t="shared" si="611"/>
        <v>21:0779</v>
      </c>
      <c r="D3697" s="1" t="str">
        <f t="shared" si="608"/>
        <v>21:0221</v>
      </c>
      <c r="E3697" t="s">
        <v>14225</v>
      </c>
      <c r="F3697" t="s">
        <v>14226</v>
      </c>
      <c r="H3697">
        <v>49.6236356</v>
      </c>
      <c r="I3697">
        <v>-87.728597300000004</v>
      </c>
      <c r="J3697" s="1" t="str">
        <f t="shared" si="609"/>
        <v>Fluid (lake)</v>
      </c>
      <c r="K3697" s="1" t="str">
        <f t="shared" si="610"/>
        <v>Untreated Water</v>
      </c>
      <c r="L3697">
        <v>7</v>
      </c>
      <c r="M3697" t="s">
        <v>103</v>
      </c>
      <c r="N3697">
        <v>130</v>
      </c>
      <c r="O3697">
        <v>40</v>
      </c>
      <c r="P3697">
        <v>6.6</v>
      </c>
      <c r="Q3697">
        <v>2.5000000000000001E-2</v>
      </c>
      <c r="R3697">
        <v>18.399999999999999</v>
      </c>
      <c r="S3697">
        <v>2.5</v>
      </c>
      <c r="T3697">
        <v>43</v>
      </c>
    </row>
    <row r="3698" spans="1:20" hidden="1" x14ac:dyDescent="0.3">
      <c r="A3698" t="s">
        <v>14227</v>
      </c>
      <c r="B3698" t="s">
        <v>14228</v>
      </c>
      <c r="C3698" s="1" t="str">
        <f t="shared" si="611"/>
        <v>21:0779</v>
      </c>
      <c r="D3698" s="1" t="str">
        <f t="shared" si="608"/>
        <v>21:0221</v>
      </c>
      <c r="E3698" t="s">
        <v>14229</v>
      </c>
      <c r="F3698" t="s">
        <v>14230</v>
      </c>
      <c r="H3698">
        <v>49.614560400000002</v>
      </c>
      <c r="I3698">
        <v>-87.763318400000003</v>
      </c>
      <c r="J3698" s="1" t="str">
        <f t="shared" si="609"/>
        <v>Fluid (lake)</v>
      </c>
      <c r="K3698" s="1" t="str">
        <f t="shared" si="610"/>
        <v>Untreated Water</v>
      </c>
      <c r="L3698">
        <v>7</v>
      </c>
      <c r="M3698" t="s">
        <v>108</v>
      </c>
      <c r="N3698">
        <v>131</v>
      </c>
      <c r="O3698">
        <v>30</v>
      </c>
      <c r="P3698">
        <v>5.8</v>
      </c>
      <c r="Q3698">
        <v>2.5000000000000001E-2</v>
      </c>
      <c r="R3698">
        <v>7</v>
      </c>
      <c r="S3698">
        <v>1.2</v>
      </c>
      <c r="T3698">
        <v>8</v>
      </c>
    </row>
    <row r="3699" spans="1:20" hidden="1" x14ac:dyDescent="0.3">
      <c r="A3699" t="s">
        <v>14231</v>
      </c>
      <c r="B3699" t="s">
        <v>14232</v>
      </c>
      <c r="C3699" s="1" t="str">
        <f t="shared" si="611"/>
        <v>21:0779</v>
      </c>
      <c r="D3699" s="1" t="str">
        <f>HYPERLINK("https://geochem.nrcan.gc.ca/cdogs/content/svy/svy_e.htm", "")</f>
        <v/>
      </c>
      <c r="G3699" s="1" t="str">
        <f>HYPERLINK("https://geochem.nrcan.gc.ca/cdogs/content/cr_/cr_00089_e.htm", "89")</f>
        <v>89</v>
      </c>
      <c r="J3699" t="s">
        <v>46</v>
      </c>
      <c r="K3699" t="s">
        <v>47</v>
      </c>
      <c r="L3699">
        <v>7</v>
      </c>
      <c r="M3699" t="s">
        <v>48</v>
      </c>
      <c r="N3699">
        <v>132</v>
      </c>
      <c r="O3699">
        <v>230</v>
      </c>
      <c r="P3699">
        <v>7</v>
      </c>
      <c r="Q3699">
        <v>3.23</v>
      </c>
      <c r="R3699">
        <v>43</v>
      </c>
      <c r="S3699">
        <v>6.2</v>
      </c>
      <c r="T3699">
        <v>102</v>
      </c>
    </row>
    <row r="3700" spans="1:20" hidden="1" x14ac:dyDescent="0.3">
      <c r="A3700" t="s">
        <v>14233</v>
      </c>
      <c r="B3700" t="s">
        <v>14234</v>
      </c>
      <c r="C3700" s="1" t="str">
        <f t="shared" si="611"/>
        <v>21:0779</v>
      </c>
      <c r="D3700" s="1" t="str">
        <f t="shared" ref="D3700:D3711" si="612">HYPERLINK("https://geochem.nrcan.gc.ca/cdogs/content/svy/svy210221_e.htm", "21:0221")</f>
        <v>21:0221</v>
      </c>
      <c r="E3700" t="s">
        <v>14235</v>
      </c>
      <c r="F3700" t="s">
        <v>14236</v>
      </c>
      <c r="H3700">
        <v>49.6216334</v>
      </c>
      <c r="I3700">
        <v>-87.779018199999996</v>
      </c>
      <c r="J3700" s="1" t="str">
        <f t="shared" ref="J3700:J3711" si="613">HYPERLINK("https://geochem.nrcan.gc.ca/cdogs/content/kwd/kwd020016_e.htm", "Fluid (lake)")</f>
        <v>Fluid (lake)</v>
      </c>
      <c r="K3700" s="1" t="str">
        <f t="shared" ref="K3700:K3711" si="614">HYPERLINK("https://geochem.nrcan.gc.ca/cdogs/content/kwd/kwd080007_e.htm", "Untreated Water")</f>
        <v>Untreated Water</v>
      </c>
      <c r="L3700">
        <v>7</v>
      </c>
      <c r="M3700" t="s">
        <v>113</v>
      </c>
      <c r="N3700">
        <v>133</v>
      </c>
      <c r="O3700">
        <v>100</v>
      </c>
      <c r="P3700">
        <v>6.4</v>
      </c>
      <c r="Q3700">
        <v>2.5000000000000001E-2</v>
      </c>
      <c r="R3700">
        <v>11</v>
      </c>
      <c r="S3700">
        <v>1.2</v>
      </c>
      <c r="T3700">
        <v>23</v>
      </c>
    </row>
    <row r="3701" spans="1:20" hidden="1" x14ac:dyDescent="0.3">
      <c r="A3701" t="s">
        <v>14237</v>
      </c>
      <c r="B3701" t="s">
        <v>14238</v>
      </c>
      <c r="C3701" s="1" t="str">
        <f t="shared" si="611"/>
        <v>21:0779</v>
      </c>
      <c r="D3701" s="1" t="str">
        <f t="shared" si="612"/>
        <v>21:0221</v>
      </c>
      <c r="E3701" t="s">
        <v>14239</v>
      </c>
      <c r="F3701" t="s">
        <v>14240</v>
      </c>
      <c r="H3701">
        <v>49.615536900000002</v>
      </c>
      <c r="I3701">
        <v>-87.801097999999996</v>
      </c>
      <c r="J3701" s="1" t="str">
        <f t="shared" si="613"/>
        <v>Fluid (lake)</v>
      </c>
      <c r="K3701" s="1" t="str">
        <f t="shared" si="614"/>
        <v>Untreated Water</v>
      </c>
      <c r="L3701">
        <v>8</v>
      </c>
      <c r="M3701" t="s">
        <v>33</v>
      </c>
      <c r="N3701">
        <v>134</v>
      </c>
      <c r="O3701">
        <v>90</v>
      </c>
      <c r="P3701">
        <v>6.2</v>
      </c>
      <c r="Q3701">
        <v>2.5000000000000001E-2</v>
      </c>
      <c r="R3701">
        <v>8</v>
      </c>
      <c r="S3701">
        <v>1.2</v>
      </c>
      <c r="T3701">
        <v>15</v>
      </c>
    </row>
    <row r="3702" spans="1:20" hidden="1" x14ac:dyDescent="0.3">
      <c r="A3702" t="s">
        <v>14241</v>
      </c>
      <c r="B3702" t="s">
        <v>14242</v>
      </c>
      <c r="C3702" s="1" t="str">
        <f t="shared" si="611"/>
        <v>21:0779</v>
      </c>
      <c r="D3702" s="1" t="str">
        <f t="shared" si="612"/>
        <v>21:0221</v>
      </c>
      <c r="E3702" t="s">
        <v>14243</v>
      </c>
      <c r="F3702" t="s">
        <v>14244</v>
      </c>
      <c r="H3702">
        <v>49.596193700000001</v>
      </c>
      <c r="I3702">
        <v>-87.799134699999996</v>
      </c>
      <c r="J3702" s="1" t="str">
        <f t="shared" si="613"/>
        <v>Fluid (lake)</v>
      </c>
      <c r="K3702" s="1" t="str">
        <f t="shared" si="614"/>
        <v>Untreated Water</v>
      </c>
      <c r="L3702">
        <v>8</v>
      </c>
      <c r="M3702" t="s">
        <v>24</v>
      </c>
      <c r="N3702">
        <v>135</v>
      </c>
      <c r="O3702">
        <v>70</v>
      </c>
      <c r="P3702">
        <v>6.1</v>
      </c>
      <c r="Q3702">
        <v>2.5000000000000001E-2</v>
      </c>
      <c r="R3702">
        <v>6.8</v>
      </c>
      <c r="S3702">
        <v>1.3</v>
      </c>
      <c r="T3702">
        <v>14</v>
      </c>
    </row>
    <row r="3703" spans="1:20" hidden="1" x14ac:dyDescent="0.3">
      <c r="A3703" t="s">
        <v>14245</v>
      </c>
      <c r="B3703" t="s">
        <v>14246</v>
      </c>
      <c r="C3703" s="1" t="str">
        <f t="shared" si="611"/>
        <v>21:0779</v>
      </c>
      <c r="D3703" s="1" t="str">
        <f t="shared" si="612"/>
        <v>21:0221</v>
      </c>
      <c r="E3703" t="s">
        <v>14243</v>
      </c>
      <c r="F3703" t="s">
        <v>14247</v>
      </c>
      <c r="H3703">
        <v>49.596193700000001</v>
      </c>
      <c r="I3703">
        <v>-87.799134699999996</v>
      </c>
      <c r="J3703" s="1" t="str">
        <f t="shared" si="613"/>
        <v>Fluid (lake)</v>
      </c>
      <c r="K3703" s="1" t="str">
        <f t="shared" si="614"/>
        <v>Untreated Water</v>
      </c>
      <c r="L3703">
        <v>8</v>
      </c>
      <c r="M3703" t="s">
        <v>28</v>
      </c>
      <c r="N3703">
        <v>136</v>
      </c>
      <c r="O3703">
        <v>60</v>
      </c>
      <c r="P3703">
        <v>6.2</v>
      </c>
      <c r="Q3703">
        <v>2.5000000000000001E-2</v>
      </c>
      <c r="R3703">
        <v>6</v>
      </c>
      <c r="S3703">
        <v>1.3</v>
      </c>
      <c r="T3703">
        <v>14</v>
      </c>
    </row>
    <row r="3704" spans="1:20" hidden="1" x14ac:dyDescent="0.3">
      <c r="A3704" t="s">
        <v>14248</v>
      </c>
      <c r="B3704" t="s">
        <v>14249</v>
      </c>
      <c r="C3704" s="1" t="str">
        <f t="shared" si="611"/>
        <v>21:0779</v>
      </c>
      <c r="D3704" s="1" t="str">
        <f t="shared" si="612"/>
        <v>21:0221</v>
      </c>
      <c r="E3704" t="s">
        <v>14250</v>
      </c>
      <c r="F3704" t="s">
        <v>14251</v>
      </c>
      <c r="H3704">
        <v>49.5907701</v>
      </c>
      <c r="I3704">
        <v>-87.853173699999999</v>
      </c>
      <c r="J3704" s="1" t="str">
        <f t="shared" si="613"/>
        <v>Fluid (lake)</v>
      </c>
      <c r="K3704" s="1" t="str">
        <f t="shared" si="614"/>
        <v>Untreated Water</v>
      </c>
      <c r="L3704">
        <v>8</v>
      </c>
      <c r="M3704" t="s">
        <v>38</v>
      </c>
      <c r="N3704">
        <v>137</v>
      </c>
      <c r="O3704">
        <v>60</v>
      </c>
      <c r="P3704">
        <v>6.5</v>
      </c>
      <c r="Q3704">
        <v>2.5000000000000001E-2</v>
      </c>
      <c r="R3704">
        <v>14.4</v>
      </c>
      <c r="S3704">
        <v>2.8</v>
      </c>
      <c r="T3704">
        <v>43</v>
      </c>
    </row>
    <row r="3705" spans="1:20" hidden="1" x14ac:dyDescent="0.3">
      <c r="A3705" t="s">
        <v>14252</v>
      </c>
      <c r="B3705" t="s">
        <v>14253</v>
      </c>
      <c r="C3705" s="1" t="str">
        <f t="shared" si="611"/>
        <v>21:0779</v>
      </c>
      <c r="D3705" s="1" t="str">
        <f t="shared" si="612"/>
        <v>21:0221</v>
      </c>
      <c r="E3705" t="s">
        <v>14254</v>
      </c>
      <c r="F3705" t="s">
        <v>14255</v>
      </c>
      <c r="H3705">
        <v>49.572326699999998</v>
      </c>
      <c r="I3705">
        <v>-87.864622900000001</v>
      </c>
      <c r="J3705" s="1" t="str">
        <f t="shared" si="613"/>
        <v>Fluid (lake)</v>
      </c>
      <c r="K3705" s="1" t="str">
        <f t="shared" si="614"/>
        <v>Untreated Water</v>
      </c>
      <c r="L3705">
        <v>8</v>
      </c>
      <c r="M3705" t="s">
        <v>43</v>
      </c>
      <c r="N3705">
        <v>138</v>
      </c>
      <c r="O3705">
        <v>50</v>
      </c>
      <c r="P3705">
        <v>6.5</v>
      </c>
      <c r="Q3705">
        <v>2.5000000000000001E-2</v>
      </c>
      <c r="R3705">
        <v>14.2</v>
      </c>
      <c r="S3705">
        <v>2.9</v>
      </c>
      <c r="T3705">
        <v>44</v>
      </c>
    </row>
    <row r="3706" spans="1:20" hidden="1" x14ac:dyDescent="0.3">
      <c r="A3706" t="s">
        <v>14256</v>
      </c>
      <c r="B3706" t="s">
        <v>14257</v>
      </c>
      <c r="C3706" s="1" t="str">
        <f t="shared" si="611"/>
        <v>21:0779</v>
      </c>
      <c r="D3706" s="1" t="str">
        <f t="shared" si="612"/>
        <v>21:0221</v>
      </c>
      <c r="E3706" t="s">
        <v>14258</v>
      </c>
      <c r="F3706" t="s">
        <v>14259</v>
      </c>
      <c r="H3706">
        <v>49.552371399999998</v>
      </c>
      <c r="I3706">
        <v>-87.887802500000006</v>
      </c>
      <c r="J3706" s="1" t="str">
        <f t="shared" si="613"/>
        <v>Fluid (lake)</v>
      </c>
      <c r="K3706" s="1" t="str">
        <f t="shared" si="614"/>
        <v>Untreated Water</v>
      </c>
      <c r="L3706">
        <v>8</v>
      </c>
      <c r="M3706" t="s">
        <v>53</v>
      </c>
      <c r="N3706">
        <v>139</v>
      </c>
      <c r="O3706">
        <v>60</v>
      </c>
      <c r="P3706">
        <v>6.6</v>
      </c>
      <c r="Q3706">
        <v>2.5000000000000001E-2</v>
      </c>
      <c r="R3706">
        <v>14.8</v>
      </c>
      <c r="S3706">
        <v>3.2</v>
      </c>
      <c r="T3706">
        <v>50</v>
      </c>
    </row>
    <row r="3707" spans="1:20" hidden="1" x14ac:dyDescent="0.3">
      <c r="A3707" t="s">
        <v>14260</v>
      </c>
      <c r="B3707" t="s">
        <v>14261</v>
      </c>
      <c r="C3707" s="1" t="str">
        <f t="shared" si="611"/>
        <v>21:0779</v>
      </c>
      <c r="D3707" s="1" t="str">
        <f t="shared" si="612"/>
        <v>21:0221</v>
      </c>
      <c r="E3707" t="s">
        <v>14262</v>
      </c>
      <c r="F3707" t="s">
        <v>14263</v>
      </c>
      <c r="H3707">
        <v>49.5423562</v>
      </c>
      <c r="I3707">
        <v>-87.841384000000005</v>
      </c>
      <c r="J3707" s="1" t="str">
        <f t="shared" si="613"/>
        <v>Fluid (lake)</v>
      </c>
      <c r="K3707" s="1" t="str">
        <f t="shared" si="614"/>
        <v>Untreated Water</v>
      </c>
      <c r="L3707">
        <v>8</v>
      </c>
      <c r="M3707" t="s">
        <v>58</v>
      </c>
      <c r="N3707">
        <v>140</v>
      </c>
      <c r="O3707">
        <v>50</v>
      </c>
      <c r="P3707">
        <v>6.5</v>
      </c>
      <c r="Q3707">
        <v>2.5000000000000001E-2</v>
      </c>
      <c r="R3707">
        <v>13.4</v>
      </c>
      <c r="S3707">
        <v>3.2</v>
      </c>
      <c r="T3707">
        <v>43</v>
      </c>
    </row>
    <row r="3708" spans="1:20" hidden="1" x14ac:dyDescent="0.3">
      <c r="A3708" t="s">
        <v>14264</v>
      </c>
      <c r="B3708" t="s">
        <v>14265</v>
      </c>
      <c r="C3708" s="1" t="str">
        <f t="shared" si="611"/>
        <v>21:0779</v>
      </c>
      <c r="D3708" s="1" t="str">
        <f t="shared" si="612"/>
        <v>21:0221</v>
      </c>
      <c r="E3708" t="s">
        <v>14266</v>
      </c>
      <c r="F3708" t="s">
        <v>14267</v>
      </c>
      <c r="H3708">
        <v>49.530271800000001</v>
      </c>
      <c r="I3708">
        <v>-87.830784800000004</v>
      </c>
      <c r="J3708" s="1" t="str">
        <f t="shared" si="613"/>
        <v>Fluid (lake)</v>
      </c>
      <c r="K3708" s="1" t="str">
        <f t="shared" si="614"/>
        <v>Untreated Water</v>
      </c>
      <c r="L3708">
        <v>8</v>
      </c>
      <c r="M3708" t="s">
        <v>63</v>
      </c>
      <c r="N3708">
        <v>141</v>
      </c>
      <c r="O3708">
        <v>60</v>
      </c>
      <c r="P3708">
        <v>6.6</v>
      </c>
      <c r="Q3708">
        <v>2.5000000000000001E-2</v>
      </c>
      <c r="R3708">
        <v>16</v>
      </c>
      <c r="S3708">
        <v>3.4</v>
      </c>
      <c r="T3708">
        <v>53</v>
      </c>
    </row>
    <row r="3709" spans="1:20" hidden="1" x14ac:dyDescent="0.3">
      <c r="A3709" t="s">
        <v>14268</v>
      </c>
      <c r="B3709" t="s">
        <v>14269</v>
      </c>
      <c r="C3709" s="1" t="str">
        <f t="shared" si="611"/>
        <v>21:0779</v>
      </c>
      <c r="D3709" s="1" t="str">
        <f t="shared" si="612"/>
        <v>21:0221</v>
      </c>
      <c r="E3709" t="s">
        <v>14270</v>
      </c>
      <c r="F3709" t="s">
        <v>14271</v>
      </c>
      <c r="H3709">
        <v>49.517331599999999</v>
      </c>
      <c r="I3709">
        <v>-87.830303499999999</v>
      </c>
      <c r="J3709" s="1" t="str">
        <f t="shared" si="613"/>
        <v>Fluid (lake)</v>
      </c>
      <c r="K3709" s="1" t="str">
        <f t="shared" si="614"/>
        <v>Untreated Water</v>
      </c>
      <c r="L3709">
        <v>8</v>
      </c>
      <c r="M3709" t="s">
        <v>68</v>
      </c>
      <c r="N3709">
        <v>142</v>
      </c>
      <c r="O3709">
        <v>60</v>
      </c>
      <c r="P3709">
        <v>6.6</v>
      </c>
      <c r="Q3709">
        <v>2.5000000000000001E-2</v>
      </c>
      <c r="R3709">
        <v>17.2</v>
      </c>
      <c r="S3709">
        <v>3.2</v>
      </c>
      <c r="T3709">
        <v>51</v>
      </c>
    </row>
    <row r="3710" spans="1:20" hidden="1" x14ac:dyDescent="0.3">
      <c r="A3710" t="s">
        <v>14272</v>
      </c>
      <c r="B3710" t="s">
        <v>14273</v>
      </c>
      <c r="C3710" s="1" t="str">
        <f t="shared" si="611"/>
        <v>21:0779</v>
      </c>
      <c r="D3710" s="1" t="str">
        <f t="shared" si="612"/>
        <v>21:0221</v>
      </c>
      <c r="E3710" t="s">
        <v>14274</v>
      </c>
      <c r="F3710" t="s">
        <v>14275</v>
      </c>
      <c r="H3710">
        <v>49.510061100000001</v>
      </c>
      <c r="I3710">
        <v>-87.800108899999998</v>
      </c>
      <c r="J3710" s="1" t="str">
        <f t="shared" si="613"/>
        <v>Fluid (lake)</v>
      </c>
      <c r="K3710" s="1" t="str">
        <f t="shared" si="614"/>
        <v>Untreated Water</v>
      </c>
      <c r="L3710">
        <v>8</v>
      </c>
      <c r="M3710" t="s">
        <v>73</v>
      </c>
      <c r="N3710">
        <v>143</v>
      </c>
      <c r="O3710">
        <v>40</v>
      </c>
      <c r="P3710">
        <v>6.6</v>
      </c>
      <c r="Q3710">
        <v>2.5000000000000001E-2</v>
      </c>
      <c r="R3710">
        <v>17.2</v>
      </c>
      <c r="S3710">
        <v>3.3</v>
      </c>
      <c r="T3710">
        <v>52</v>
      </c>
    </row>
    <row r="3711" spans="1:20" hidden="1" x14ac:dyDescent="0.3">
      <c r="A3711" t="s">
        <v>14276</v>
      </c>
      <c r="B3711" t="s">
        <v>14277</v>
      </c>
      <c r="C3711" s="1" t="str">
        <f t="shared" si="611"/>
        <v>21:0779</v>
      </c>
      <c r="D3711" s="1" t="str">
        <f t="shared" si="612"/>
        <v>21:0221</v>
      </c>
      <c r="E3711" t="s">
        <v>14278</v>
      </c>
      <c r="F3711" t="s">
        <v>14279</v>
      </c>
      <c r="H3711">
        <v>49.5358874</v>
      </c>
      <c r="I3711">
        <v>-87.801137800000006</v>
      </c>
      <c r="J3711" s="1" t="str">
        <f t="shared" si="613"/>
        <v>Fluid (lake)</v>
      </c>
      <c r="K3711" s="1" t="str">
        <f t="shared" si="614"/>
        <v>Untreated Water</v>
      </c>
      <c r="L3711">
        <v>8</v>
      </c>
      <c r="M3711" t="s">
        <v>78</v>
      </c>
      <c r="N3711">
        <v>144</v>
      </c>
      <c r="O3711">
        <v>40</v>
      </c>
      <c r="P3711">
        <v>6.7</v>
      </c>
      <c r="Q3711">
        <v>2.5000000000000001E-2</v>
      </c>
      <c r="R3711">
        <v>19.399999999999999</v>
      </c>
      <c r="S3711">
        <v>4</v>
      </c>
      <c r="T3711">
        <v>65</v>
      </c>
    </row>
    <row r="3712" spans="1:20" hidden="1" x14ac:dyDescent="0.3">
      <c r="A3712" t="s">
        <v>14280</v>
      </c>
      <c r="B3712" t="s">
        <v>14281</v>
      </c>
      <c r="C3712" s="1" t="str">
        <f t="shared" si="611"/>
        <v>21:0779</v>
      </c>
      <c r="D3712" s="1" t="str">
        <f>HYPERLINK("https://geochem.nrcan.gc.ca/cdogs/content/svy/svy_e.htm", "")</f>
        <v/>
      </c>
      <c r="G3712" s="1" t="str">
        <f>HYPERLINK("https://geochem.nrcan.gc.ca/cdogs/content/cr_/cr_00088_e.htm", "88")</f>
        <v>88</v>
      </c>
      <c r="J3712" t="s">
        <v>46</v>
      </c>
      <c r="K3712" t="s">
        <v>47</v>
      </c>
      <c r="L3712">
        <v>8</v>
      </c>
      <c r="M3712" t="s">
        <v>48</v>
      </c>
      <c r="N3712">
        <v>145</v>
      </c>
      <c r="O3712">
        <v>100</v>
      </c>
      <c r="P3712">
        <v>6.8</v>
      </c>
      <c r="Q3712">
        <v>0.12</v>
      </c>
      <c r="R3712">
        <v>31</v>
      </c>
      <c r="S3712">
        <v>5</v>
      </c>
      <c r="T3712">
        <v>106</v>
      </c>
    </row>
    <row r="3713" spans="1:20" hidden="1" x14ac:dyDescent="0.3">
      <c r="A3713" t="s">
        <v>14282</v>
      </c>
      <c r="B3713" t="s">
        <v>14283</v>
      </c>
      <c r="C3713" s="1" t="str">
        <f t="shared" si="611"/>
        <v>21:0779</v>
      </c>
      <c r="D3713" s="1" t="str">
        <f t="shared" ref="D3713:D3724" si="615">HYPERLINK("https://geochem.nrcan.gc.ca/cdogs/content/svy/svy210221_e.htm", "21:0221")</f>
        <v>21:0221</v>
      </c>
      <c r="E3713" t="s">
        <v>14284</v>
      </c>
      <c r="F3713" t="s">
        <v>14285</v>
      </c>
      <c r="H3713">
        <v>49.559487900000001</v>
      </c>
      <c r="I3713">
        <v>-87.818088200000005</v>
      </c>
      <c r="J3713" s="1" t="str">
        <f t="shared" ref="J3713:J3724" si="616">HYPERLINK("https://geochem.nrcan.gc.ca/cdogs/content/kwd/kwd020016_e.htm", "Fluid (lake)")</f>
        <v>Fluid (lake)</v>
      </c>
      <c r="K3713" s="1" t="str">
        <f t="shared" ref="K3713:K3724" si="617">HYPERLINK("https://geochem.nrcan.gc.ca/cdogs/content/kwd/kwd080007_e.htm", "Untreated Water")</f>
        <v>Untreated Water</v>
      </c>
      <c r="L3713">
        <v>8</v>
      </c>
      <c r="M3713" t="s">
        <v>83</v>
      </c>
      <c r="N3713">
        <v>146</v>
      </c>
      <c r="O3713">
        <v>70</v>
      </c>
      <c r="P3713">
        <v>6.4</v>
      </c>
      <c r="Q3713">
        <v>2.5000000000000001E-2</v>
      </c>
      <c r="R3713">
        <v>9.8000000000000007</v>
      </c>
      <c r="S3713">
        <v>2.2999999999999998</v>
      </c>
      <c r="T3713">
        <v>30</v>
      </c>
    </row>
    <row r="3714" spans="1:20" hidden="1" x14ac:dyDescent="0.3">
      <c r="A3714" t="s">
        <v>14286</v>
      </c>
      <c r="B3714" t="s">
        <v>14287</v>
      </c>
      <c r="C3714" s="1" t="str">
        <f t="shared" si="611"/>
        <v>21:0779</v>
      </c>
      <c r="D3714" s="1" t="str">
        <f t="shared" si="615"/>
        <v>21:0221</v>
      </c>
      <c r="E3714" t="s">
        <v>14288</v>
      </c>
      <c r="F3714" t="s">
        <v>14289</v>
      </c>
      <c r="H3714">
        <v>49.570978699999998</v>
      </c>
      <c r="I3714">
        <v>-87.828818699999999</v>
      </c>
      <c r="J3714" s="1" t="str">
        <f t="shared" si="616"/>
        <v>Fluid (lake)</v>
      </c>
      <c r="K3714" s="1" t="str">
        <f t="shared" si="617"/>
        <v>Untreated Water</v>
      </c>
      <c r="L3714">
        <v>8</v>
      </c>
      <c r="M3714" t="s">
        <v>88</v>
      </c>
      <c r="N3714">
        <v>147</v>
      </c>
      <c r="O3714">
        <v>60</v>
      </c>
      <c r="P3714">
        <v>6.1</v>
      </c>
      <c r="Q3714">
        <v>2.5000000000000001E-2</v>
      </c>
      <c r="R3714">
        <v>4.4000000000000004</v>
      </c>
      <c r="S3714">
        <v>1</v>
      </c>
      <c r="T3714">
        <v>9</v>
      </c>
    </row>
    <row r="3715" spans="1:20" hidden="1" x14ac:dyDescent="0.3">
      <c r="A3715" t="s">
        <v>14290</v>
      </c>
      <c r="B3715" t="s">
        <v>14291</v>
      </c>
      <c r="C3715" s="1" t="str">
        <f t="shared" si="611"/>
        <v>21:0779</v>
      </c>
      <c r="D3715" s="1" t="str">
        <f t="shared" si="615"/>
        <v>21:0221</v>
      </c>
      <c r="E3715" t="s">
        <v>14292</v>
      </c>
      <c r="F3715" t="s">
        <v>14293</v>
      </c>
      <c r="H3715">
        <v>49.575543000000003</v>
      </c>
      <c r="I3715">
        <v>-87.777856499999999</v>
      </c>
      <c r="J3715" s="1" t="str">
        <f t="shared" si="616"/>
        <v>Fluid (lake)</v>
      </c>
      <c r="K3715" s="1" t="str">
        <f t="shared" si="617"/>
        <v>Untreated Water</v>
      </c>
      <c r="L3715">
        <v>8</v>
      </c>
      <c r="M3715" t="s">
        <v>93</v>
      </c>
      <c r="N3715">
        <v>148</v>
      </c>
      <c r="O3715">
        <v>40</v>
      </c>
      <c r="P3715">
        <v>6.2</v>
      </c>
      <c r="Q3715">
        <v>2.5000000000000001E-2</v>
      </c>
      <c r="R3715">
        <v>6.2</v>
      </c>
      <c r="S3715">
        <v>1.4</v>
      </c>
      <c r="T3715">
        <v>17</v>
      </c>
    </row>
    <row r="3716" spans="1:20" hidden="1" x14ac:dyDescent="0.3">
      <c r="A3716" t="s">
        <v>14294</v>
      </c>
      <c r="B3716" t="s">
        <v>14295</v>
      </c>
      <c r="C3716" s="1" t="str">
        <f t="shared" si="611"/>
        <v>21:0779</v>
      </c>
      <c r="D3716" s="1" t="str">
        <f t="shared" si="615"/>
        <v>21:0221</v>
      </c>
      <c r="E3716" t="s">
        <v>14296</v>
      </c>
      <c r="F3716" t="s">
        <v>14297</v>
      </c>
      <c r="H3716">
        <v>49.556576200000002</v>
      </c>
      <c r="I3716">
        <v>-87.791921400000007</v>
      </c>
      <c r="J3716" s="1" t="str">
        <f t="shared" si="616"/>
        <v>Fluid (lake)</v>
      </c>
      <c r="K3716" s="1" t="str">
        <f t="shared" si="617"/>
        <v>Untreated Water</v>
      </c>
      <c r="L3716">
        <v>8</v>
      </c>
      <c r="M3716" t="s">
        <v>98</v>
      </c>
      <c r="N3716">
        <v>149</v>
      </c>
      <c r="O3716">
        <v>50</v>
      </c>
      <c r="P3716">
        <v>6</v>
      </c>
      <c r="Q3716">
        <v>2.5000000000000001E-2</v>
      </c>
      <c r="R3716">
        <v>2.2000000000000002</v>
      </c>
      <c r="S3716">
        <v>0.9</v>
      </c>
      <c r="T3716">
        <v>7</v>
      </c>
    </row>
    <row r="3717" spans="1:20" hidden="1" x14ac:dyDescent="0.3">
      <c r="A3717" t="s">
        <v>14298</v>
      </c>
      <c r="B3717" t="s">
        <v>14299</v>
      </c>
      <c r="C3717" s="1" t="str">
        <f t="shared" si="611"/>
        <v>21:0779</v>
      </c>
      <c r="D3717" s="1" t="str">
        <f t="shared" si="615"/>
        <v>21:0221</v>
      </c>
      <c r="E3717" t="s">
        <v>14300</v>
      </c>
      <c r="F3717" t="s">
        <v>14301</v>
      </c>
      <c r="H3717">
        <v>49.552416200000003</v>
      </c>
      <c r="I3717">
        <v>-87.760484700000006</v>
      </c>
      <c r="J3717" s="1" t="str">
        <f t="shared" si="616"/>
        <v>Fluid (lake)</v>
      </c>
      <c r="K3717" s="1" t="str">
        <f t="shared" si="617"/>
        <v>Untreated Water</v>
      </c>
      <c r="L3717">
        <v>8</v>
      </c>
      <c r="M3717" t="s">
        <v>103</v>
      </c>
      <c r="N3717">
        <v>150</v>
      </c>
      <c r="O3717">
        <v>50</v>
      </c>
      <c r="P3717">
        <v>6.2</v>
      </c>
      <c r="Q3717">
        <v>2.5000000000000001E-2</v>
      </c>
      <c r="R3717">
        <v>6.2</v>
      </c>
      <c r="S3717">
        <v>1.7</v>
      </c>
      <c r="T3717">
        <v>18</v>
      </c>
    </row>
    <row r="3718" spans="1:20" hidden="1" x14ac:dyDescent="0.3">
      <c r="A3718" t="s">
        <v>14302</v>
      </c>
      <c r="B3718" t="s">
        <v>14303</v>
      </c>
      <c r="C3718" s="1" t="str">
        <f t="shared" si="611"/>
        <v>21:0779</v>
      </c>
      <c r="D3718" s="1" t="str">
        <f t="shared" si="615"/>
        <v>21:0221</v>
      </c>
      <c r="E3718" t="s">
        <v>14304</v>
      </c>
      <c r="F3718" t="s">
        <v>14305</v>
      </c>
      <c r="H3718">
        <v>49.534639900000002</v>
      </c>
      <c r="I3718">
        <v>-87.756754299999997</v>
      </c>
      <c r="J3718" s="1" t="str">
        <f t="shared" si="616"/>
        <v>Fluid (lake)</v>
      </c>
      <c r="K3718" s="1" t="str">
        <f t="shared" si="617"/>
        <v>Untreated Water</v>
      </c>
      <c r="L3718">
        <v>8</v>
      </c>
      <c r="M3718" t="s">
        <v>108</v>
      </c>
      <c r="N3718">
        <v>151</v>
      </c>
      <c r="O3718">
        <v>40</v>
      </c>
      <c r="P3718">
        <v>6.4</v>
      </c>
      <c r="Q3718">
        <v>2.5000000000000001E-2</v>
      </c>
      <c r="R3718">
        <v>11</v>
      </c>
      <c r="S3718">
        <v>2.2000000000000002</v>
      </c>
      <c r="T3718">
        <v>33</v>
      </c>
    </row>
    <row r="3719" spans="1:20" hidden="1" x14ac:dyDescent="0.3">
      <c r="A3719" t="s">
        <v>14306</v>
      </c>
      <c r="B3719" t="s">
        <v>14307</v>
      </c>
      <c r="C3719" s="1" t="str">
        <f t="shared" si="611"/>
        <v>21:0779</v>
      </c>
      <c r="D3719" s="1" t="str">
        <f t="shared" si="615"/>
        <v>21:0221</v>
      </c>
      <c r="E3719" t="s">
        <v>14308</v>
      </c>
      <c r="F3719" t="s">
        <v>14309</v>
      </c>
      <c r="H3719">
        <v>49.503815099999997</v>
      </c>
      <c r="I3719">
        <v>-87.748379499999999</v>
      </c>
      <c r="J3719" s="1" t="str">
        <f t="shared" si="616"/>
        <v>Fluid (lake)</v>
      </c>
      <c r="K3719" s="1" t="str">
        <f t="shared" si="617"/>
        <v>Untreated Water</v>
      </c>
      <c r="L3719">
        <v>8</v>
      </c>
      <c r="M3719" t="s">
        <v>113</v>
      </c>
      <c r="N3719">
        <v>152</v>
      </c>
      <c r="O3719">
        <v>50</v>
      </c>
      <c r="P3719">
        <v>6.5</v>
      </c>
      <c r="Q3719">
        <v>2.5000000000000001E-2</v>
      </c>
      <c r="R3719">
        <v>12.4</v>
      </c>
      <c r="S3719">
        <v>3</v>
      </c>
      <c r="T3719">
        <v>41</v>
      </c>
    </row>
    <row r="3720" spans="1:20" hidden="1" x14ac:dyDescent="0.3">
      <c r="A3720" t="s">
        <v>14310</v>
      </c>
      <c r="B3720" t="s">
        <v>14311</v>
      </c>
      <c r="C3720" s="1" t="str">
        <f t="shared" si="611"/>
        <v>21:0779</v>
      </c>
      <c r="D3720" s="1" t="str">
        <f t="shared" si="615"/>
        <v>21:0221</v>
      </c>
      <c r="E3720" t="s">
        <v>14312</v>
      </c>
      <c r="F3720" t="s">
        <v>14313</v>
      </c>
      <c r="H3720">
        <v>49.521844399999999</v>
      </c>
      <c r="I3720">
        <v>-87.690544900000006</v>
      </c>
      <c r="J3720" s="1" t="str">
        <f t="shared" si="616"/>
        <v>Fluid (lake)</v>
      </c>
      <c r="K3720" s="1" t="str">
        <f t="shared" si="617"/>
        <v>Untreated Water</v>
      </c>
      <c r="L3720">
        <v>9</v>
      </c>
      <c r="M3720" t="s">
        <v>24</v>
      </c>
      <c r="N3720">
        <v>153</v>
      </c>
      <c r="O3720">
        <v>50</v>
      </c>
      <c r="P3720">
        <v>6.4</v>
      </c>
      <c r="Q3720">
        <v>2.5000000000000001E-2</v>
      </c>
      <c r="R3720">
        <v>12.8</v>
      </c>
      <c r="S3720">
        <v>2.7</v>
      </c>
      <c r="T3720">
        <v>36</v>
      </c>
    </row>
    <row r="3721" spans="1:20" hidden="1" x14ac:dyDescent="0.3">
      <c r="A3721" t="s">
        <v>14314</v>
      </c>
      <c r="B3721" t="s">
        <v>14315</v>
      </c>
      <c r="C3721" s="1" t="str">
        <f t="shared" si="611"/>
        <v>21:0779</v>
      </c>
      <c r="D3721" s="1" t="str">
        <f t="shared" si="615"/>
        <v>21:0221</v>
      </c>
      <c r="E3721" t="s">
        <v>14312</v>
      </c>
      <c r="F3721" t="s">
        <v>14316</v>
      </c>
      <c r="H3721">
        <v>49.521844399999999</v>
      </c>
      <c r="I3721">
        <v>-87.690544900000006</v>
      </c>
      <c r="J3721" s="1" t="str">
        <f t="shared" si="616"/>
        <v>Fluid (lake)</v>
      </c>
      <c r="K3721" s="1" t="str">
        <f t="shared" si="617"/>
        <v>Untreated Water</v>
      </c>
      <c r="L3721">
        <v>9</v>
      </c>
      <c r="M3721" t="s">
        <v>28</v>
      </c>
      <c r="N3721">
        <v>154</v>
      </c>
      <c r="O3721">
        <v>60</v>
      </c>
      <c r="P3721">
        <v>6.5</v>
      </c>
      <c r="Q3721">
        <v>2.5000000000000001E-2</v>
      </c>
      <c r="R3721">
        <v>13</v>
      </c>
      <c r="S3721">
        <v>2.8</v>
      </c>
      <c r="T3721">
        <v>36</v>
      </c>
    </row>
    <row r="3722" spans="1:20" hidden="1" x14ac:dyDescent="0.3">
      <c r="A3722" t="s">
        <v>14317</v>
      </c>
      <c r="B3722" t="s">
        <v>14318</v>
      </c>
      <c r="C3722" s="1" t="str">
        <f t="shared" si="611"/>
        <v>21:0779</v>
      </c>
      <c r="D3722" s="1" t="str">
        <f t="shared" si="615"/>
        <v>21:0221</v>
      </c>
      <c r="E3722" t="s">
        <v>14319</v>
      </c>
      <c r="F3722" t="s">
        <v>14320</v>
      </c>
      <c r="H3722">
        <v>49.544568599999998</v>
      </c>
      <c r="I3722">
        <v>-87.723498300000003</v>
      </c>
      <c r="J3722" s="1" t="str">
        <f t="shared" si="616"/>
        <v>Fluid (lake)</v>
      </c>
      <c r="K3722" s="1" t="str">
        <f t="shared" si="617"/>
        <v>Untreated Water</v>
      </c>
      <c r="L3722">
        <v>9</v>
      </c>
      <c r="M3722" t="s">
        <v>33</v>
      </c>
      <c r="N3722">
        <v>155</v>
      </c>
      <c r="O3722">
        <v>50</v>
      </c>
      <c r="P3722">
        <v>6.4</v>
      </c>
      <c r="Q3722">
        <v>2.5000000000000001E-2</v>
      </c>
      <c r="R3722">
        <v>10.8</v>
      </c>
      <c r="S3722">
        <v>2</v>
      </c>
      <c r="T3722">
        <v>30</v>
      </c>
    </row>
    <row r="3723" spans="1:20" hidden="1" x14ac:dyDescent="0.3">
      <c r="A3723" t="s">
        <v>14321</v>
      </c>
      <c r="B3723" t="s">
        <v>14322</v>
      </c>
      <c r="C3723" s="1" t="str">
        <f t="shared" si="611"/>
        <v>21:0779</v>
      </c>
      <c r="D3723" s="1" t="str">
        <f t="shared" si="615"/>
        <v>21:0221</v>
      </c>
      <c r="E3723" t="s">
        <v>14323</v>
      </c>
      <c r="F3723" t="s">
        <v>14324</v>
      </c>
      <c r="H3723">
        <v>49.553306800000001</v>
      </c>
      <c r="I3723">
        <v>-87.732737599999993</v>
      </c>
      <c r="J3723" s="1" t="str">
        <f t="shared" si="616"/>
        <v>Fluid (lake)</v>
      </c>
      <c r="K3723" s="1" t="str">
        <f t="shared" si="617"/>
        <v>Untreated Water</v>
      </c>
      <c r="L3723">
        <v>9</v>
      </c>
      <c r="M3723" t="s">
        <v>38</v>
      </c>
      <c r="N3723">
        <v>156</v>
      </c>
      <c r="O3723">
        <v>40</v>
      </c>
      <c r="P3723">
        <v>6.1</v>
      </c>
      <c r="Q3723">
        <v>2.5000000000000001E-2</v>
      </c>
      <c r="R3723">
        <v>4.2</v>
      </c>
      <c r="S3723">
        <v>1.2</v>
      </c>
      <c r="T3723">
        <v>10</v>
      </c>
    </row>
    <row r="3724" spans="1:20" hidden="1" x14ac:dyDescent="0.3">
      <c r="A3724" t="s">
        <v>14325</v>
      </c>
      <c r="B3724" t="s">
        <v>14326</v>
      </c>
      <c r="C3724" s="1" t="str">
        <f t="shared" si="611"/>
        <v>21:0779</v>
      </c>
      <c r="D3724" s="1" t="str">
        <f t="shared" si="615"/>
        <v>21:0221</v>
      </c>
      <c r="E3724" t="s">
        <v>14327</v>
      </c>
      <c r="F3724" t="s">
        <v>14328</v>
      </c>
      <c r="H3724">
        <v>49.567470999999998</v>
      </c>
      <c r="I3724">
        <v>-87.714570300000005</v>
      </c>
      <c r="J3724" s="1" t="str">
        <f t="shared" si="616"/>
        <v>Fluid (lake)</v>
      </c>
      <c r="K3724" s="1" t="str">
        <f t="shared" si="617"/>
        <v>Untreated Water</v>
      </c>
      <c r="L3724">
        <v>9</v>
      </c>
      <c r="M3724" t="s">
        <v>43</v>
      </c>
      <c r="N3724">
        <v>157</v>
      </c>
      <c r="O3724">
        <v>50</v>
      </c>
      <c r="P3724">
        <v>6.3</v>
      </c>
      <c r="Q3724">
        <v>2.5000000000000001E-2</v>
      </c>
      <c r="R3724">
        <v>6.4</v>
      </c>
      <c r="S3724">
        <v>1.6</v>
      </c>
      <c r="T3724">
        <v>18</v>
      </c>
    </row>
    <row r="3725" spans="1:20" hidden="1" x14ac:dyDescent="0.3">
      <c r="A3725" t="s">
        <v>14329</v>
      </c>
      <c r="B3725" t="s">
        <v>14330</v>
      </c>
      <c r="C3725" s="1" t="str">
        <f t="shared" si="611"/>
        <v>21:0779</v>
      </c>
      <c r="D3725" s="1" t="str">
        <f>HYPERLINK("https://geochem.nrcan.gc.ca/cdogs/content/svy/svy_e.htm", "")</f>
        <v/>
      </c>
      <c r="G3725" s="1" t="str">
        <f>HYPERLINK("https://geochem.nrcan.gc.ca/cdogs/content/cr_/cr_00088_e.htm", "88")</f>
        <v>88</v>
      </c>
      <c r="J3725" t="s">
        <v>46</v>
      </c>
      <c r="K3725" t="s">
        <v>47</v>
      </c>
      <c r="L3725">
        <v>9</v>
      </c>
      <c r="M3725" t="s">
        <v>48</v>
      </c>
      <c r="N3725">
        <v>158</v>
      </c>
      <c r="O3725">
        <v>80</v>
      </c>
      <c r="P3725">
        <v>6.9</v>
      </c>
      <c r="Q3725">
        <v>0.1</v>
      </c>
      <c r="R3725">
        <v>30</v>
      </c>
      <c r="S3725">
        <v>4</v>
      </c>
      <c r="T3725">
        <v>106</v>
      </c>
    </row>
    <row r="3726" spans="1:20" hidden="1" x14ac:dyDescent="0.3">
      <c r="A3726" t="s">
        <v>14331</v>
      </c>
      <c r="B3726" t="s">
        <v>14332</v>
      </c>
      <c r="C3726" s="1" t="str">
        <f t="shared" si="611"/>
        <v>21:0779</v>
      </c>
      <c r="D3726" s="1" t="str">
        <f t="shared" ref="D3726:D3742" si="618">HYPERLINK("https://geochem.nrcan.gc.ca/cdogs/content/svy/svy210221_e.htm", "21:0221")</f>
        <v>21:0221</v>
      </c>
      <c r="E3726" t="s">
        <v>14333</v>
      </c>
      <c r="F3726" t="s">
        <v>14334</v>
      </c>
      <c r="H3726">
        <v>49.584088600000001</v>
      </c>
      <c r="I3726">
        <v>-87.740888999999996</v>
      </c>
      <c r="J3726" s="1" t="str">
        <f t="shared" ref="J3726:J3742" si="619">HYPERLINK("https://geochem.nrcan.gc.ca/cdogs/content/kwd/kwd020016_e.htm", "Fluid (lake)")</f>
        <v>Fluid (lake)</v>
      </c>
      <c r="K3726" s="1" t="str">
        <f t="shared" ref="K3726:K3742" si="620">HYPERLINK("https://geochem.nrcan.gc.ca/cdogs/content/kwd/kwd080007_e.htm", "Untreated Water")</f>
        <v>Untreated Water</v>
      </c>
      <c r="L3726">
        <v>9</v>
      </c>
      <c r="M3726" t="s">
        <v>53</v>
      </c>
      <c r="N3726">
        <v>159</v>
      </c>
      <c r="O3726">
        <v>70</v>
      </c>
      <c r="P3726">
        <v>6.3</v>
      </c>
      <c r="Q3726">
        <v>2.5000000000000001E-2</v>
      </c>
      <c r="R3726">
        <v>8.1999999999999993</v>
      </c>
      <c r="S3726">
        <v>1.6</v>
      </c>
      <c r="T3726">
        <v>16</v>
      </c>
    </row>
    <row r="3727" spans="1:20" hidden="1" x14ac:dyDescent="0.3">
      <c r="A3727" t="s">
        <v>14335</v>
      </c>
      <c r="B3727" t="s">
        <v>14336</v>
      </c>
      <c r="C3727" s="1" t="str">
        <f t="shared" si="611"/>
        <v>21:0779</v>
      </c>
      <c r="D3727" s="1" t="str">
        <f t="shared" si="618"/>
        <v>21:0221</v>
      </c>
      <c r="E3727" t="s">
        <v>14337</v>
      </c>
      <c r="F3727" t="s">
        <v>14338</v>
      </c>
      <c r="H3727">
        <v>49.5952737</v>
      </c>
      <c r="I3727">
        <v>-87.747132500000006</v>
      </c>
      <c r="J3727" s="1" t="str">
        <f t="shared" si="619"/>
        <v>Fluid (lake)</v>
      </c>
      <c r="K3727" s="1" t="str">
        <f t="shared" si="620"/>
        <v>Untreated Water</v>
      </c>
      <c r="L3727">
        <v>9</v>
      </c>
      <c r="M3727" t="s">
        <v>58</v>
      </c>
      <c r="N3727">
        <v>160</v>
      </c>
      <c r="O3727">
        <v>60</v>
      </c>
      <c r="P3727">
        <v>6.4</v>
      </c>
      <c r="Q3727">
        <v>2.5000000000000001E-2</v>
      </c>
      <c r="R3727">
        <v>12.4</v>
      </c>
      <c r="S3727">
        <v>2.4</v>
      </c>
      <c r="T3727">
        <v>33</v>
      </c>
    </row>
    <row r="3728" spans="1:20" hidden="1" x14ac:dyDescent="0.3">
      <c r="A3728" t="s">
        <v>14339</v>
      </c>
      <c r="B3728" t="s">
        <v>14340</v>
      </c>
      <c r="C3728" s="1" t="str">
        <f t="shared" si="611"/>
        <v>21:0779</v>
      </c>
      <c r="D3728" s="1" t="str">
        <f t="shared" si="618"/>
        <v>21:0221</v>
      </c>
      <c r="E3728" t="s">
        <v>14341</v>
      </c>
      <c r="F3728" t="s">
        <v>14342</v>
      </c>
      <c r="H3728">
        <v>49.6180594</v>
      </c>
      <c r="I3728">
        <v>-87.697989100000001</v>
      </c>
      <c r="J3728" s="1" t="str">
        <f t="shared" si="619"/>
        <v>Fluid (lake)</v>
      </c>
      <c r="K3728" s="1" t="str">
        <f t="shared" si="620"/>
        <v>Untreated Water</v>
      </c>
      <c r="L3728">
        <v>9</v>
      </c>
      <c r="M3728" t="s">
        <v>63</v>
      </c>
      <c r="N3728">
        <v>161</v>
      </c>
      <c r="O3728">
        <v>90</v>
      </c>
      <c r="P3728">
        <v>6.3</v>
      </c>
      <c r="Q3728">
        <v>2.5000000000000001E-2</v>
      </c>
      <c r="R3728">
        <v>8.8000000000000007</v>
      </c>
      <c r="S3728">
        <v>1.8</v>
      </c>
      <c r="T3728">
        <v>16</v>
      </c>
    </row>
    <row r="3729" spans="1:20" hidden="1" x14ac:dyDescent="0.3">
      <c r="A3729" t="s">
        <v>14343</v>
      </c>
      <c r="B3729" t="s">
        <v>14344</v>
      </c>
      <c r="C3729" s="1" t="str">
        <f t="shared" si="611"/>
        <v>21:0779</v>
      </c>
      <c r="D3729" s="1" t="str">
        <f t="shared" si="618"/>
        <v>21:0221</v>
      </c>
      <c r="E3729" t="s">
        <v>14345</v>
      </c>
      <c r="F3729" t="s">
        <v>14346</v>
      </c>
      <c r="H3729">
        <v>49.614505100000002</v>
      </c>
      <c r="I3729">
        <v>-87.669422699999998</v>
      </c>
      <c r="J3729" s="1" t="str">
        <f t="shared" si="619"/>
        <v>Fluid (lake)</v>
      </c>
      <c r="K3729" s="1" t="str">
        <f t="shared" si="620"/>
        <v>Untreated Water</v>
      </c>
      <c r="L3729">
        <v>9</v>
      </c>
      <c r="M3729" t="s">
        <v>68</v>
      </c>
      <c r="N3729">
        <v>162</v>
      </c>
      <c r="O3729">
        <v>70</v>
      </c>
      <c r="P3729">
        <v>6.1</v>
      </c>
      <c r="Q3729">
        <v>2.5000000000000001E-2</v>
      </c>
      <c r="R3729">
        <v>5.2</v>
      </c>
      <c r="S3729">
        <v>1.1000000000000001</v>
      </c>
      <c r="T3729">
        <v>8</v>
      </c>
    </row>
    <row r="3730" spans="1:20" hidden="1" x14ac:dyDescent="0.3">
      <c r="A3730" t="s">
        <v>14347</v>
      </c>
      <c r="B3730" t="s">
        <v>14348</v>
      </c>
      <c r="C3730" s="1" t="str">
        <f t="shared" si="611"/>
        <v>21:0779</v>
      </c>
      <c r="D3730" s="1" t="str">
        <f t="shared" si="618"/>
        <v>21:0221</v>
      </c>
      <c r="E3730" t="s">
        <v>14349</v>
      </c>
      <c r="F3730" t="s">
        <v>14350</v>
      </c>
      <c r="H3730">
        <v>49.626911700000001</v>
      </c>
      <c r="I3730">
        <v>-87.638728599999993</v>
      </c>
      <c r="J3730" s="1" t="str">
        <f t="shared" si="619"/>
        <v>Fluid (lake)</v>
      </c>
      <c r="K3730" s="1" t="str">
        <f t="shared" si="620"/>
        <v>Untreated Water</v>
      </c>
      <c r="L3730">
        <v>9</v>
      </c>
      <c r="M3730" t="s">
        <v>73</v>
      </c>
      <c r="N3730">
        <v>163</v>
      </c>
      <c r="O3730">
        <v>30</v>
      </c>
      <c r="P3730">
        <v>6.3</v>
      </c>
      <c r="Q3730">
        <v>2.5000000000000001E-2</v>
      </c>
      <c r="R3730">
        <v>8.6</v>
      </c>
      <c r="S3730">
        <v>1.9</v>
      </c>
      <c r="T3730">
        <v>20</v>
      </c>
    </row>
    <row r="3731" spans="1:20" hidden="1" x14ac:dyDescent="0.3">
      <c r="A3731" t="s">
        <v>14351</v>
      </c>
      <c r="B3731" t="s">
        <v>14352</v>
      </c>
      <c r="C3731" s="1" t="str">
        <f t="shared" si="611"/>
        <v>21:0779</v>
      </c>
      <c r="D3731" s="1" t="str">
        <f t="shared" si="618"/>
        <v>21:0221</v>
      </c>
      <c r="E3731" t="s">
        <v>14353</v>
      </c>
      <c r="F3731" t="s">
        <v>14354</v>
      </c>
      <c r="H3731">
        <v>49.653625499999997</v>
      </c>
      <c r="I3731">
        <v>-87.6018933</v>
      </c>
      <c r="J3731" s="1" t="str">
        <f t="shared" si="619"/>
        <v>Fluid (lake)</v>
      </c>
      <c r="K3731" s="1" t="str">
        <f t="shared" si="620"/>
        <v>Untreated Water</v>
      </c>
      <c r="L3731">
        <v>9</v>
      </c>
      <c r="M3731" t="s">
        <v>78</v>
      </c>
      <c r="N3731">
        <v>164</v>
      </c>
      <c r="O3731">
        <v>40</v>
      </c>
      <c r="P3731">
        <v>7.2</v>
      </c>
      <c r="Q3731">
        <v>0.06</v>
      </c>
      <c r="R3731">
        <v>35</v>
      </c>
      <c r="S3731">
        <v>3.6</v>
      </c>
      <c r="T3731">
        <v>98</v>
      </c>
    </row>
    <row r="3732" spans="1:20" hidden="1" x14ac:dyDescent="0.3">
      <c r="A3732" t="s">
        <v>14355</v>
      </c>
      <c r="B3732" t="s">
        <v>14356</v>
      </c>
      <c r="C3732" s="1" t="str">
        <f t="shared" si="611"/>
        <v>21:0779</v>
      </c>
      <c r="D3732" s="1" t="str">
        <f t="shared" si="618"/>
        <v>21:0221</v>
      </c>
      <c r="E3732" t="s">
        <v>14357</v>
      </c>
      <c r="F3732" t="s">
        <v>14358</v>
      </c>
      <c r="H3732">
        <v>49.664581400000003</v>
      </c>
      <c r="I3732">
        <v>-87.573580100000001</v>
      </c>
      <c r="J3732" s="1" t="str">
        <f t="shared" si="619"/>
        <v>Fluid (lake)</v>
      </c>
      <c r="K3732" s="1" t="str">
        <f t="shared" si="620"/>
        <v>Untreated Water</v>
      </c>
      <c r="L3732">
        <v>9</v>
      </c>
      <c r="M3732" t="s">
        <v>83</v>
      </c>
      <c r="N3732">
        <v>165</v>
      </c>
      <c r="O3732">
        <v>50</v>
      </c>
      <c r="P3732">
        <v>6.8</v>
      </c>
      <c r="Q3732">
        <v>2.5000000000000001E-2</v>
      </c>
      <c r="R3732">
        <v>22</v>
      </c>
      <c r="S3732">
        <v>3.8</v>
      </c>
      <c r="T3732">
        <v>65</v>
      </c>
    </row>
    <row r="3733" spans="1:20" hidden="1" x14ac:dyDescent="0.3">
      <c r="A3733" t="s">
        <v>14359</v>
      </c>
      <c r="B3733" t="s">
        <v>14360</v>
      </c>
      <c r="C3733" s="1" t="str">
        <f t="shared" si="611"/>
        <v>21:0779</v>
      </c>
      <c r="D3733" s="1" t="str">
        <f t="shared" si="618"/>
        <v>21:0221</v>
      </c>
      <c r="E3733" t="s">
        <v>14361</v>
      </c>
      <c r="F3733" t="s">
        <v>14362</v>
      </c>
      <c r="H3733">
        <v>49.6583252</v>
      </c>
      <c r="I3733">
        <v>-87.572786399999998</v>
      </c>
      <c r="J3733" s="1" t="str">
        <f t="shared" si="619"/>
        <v>Fluid (lake)</v>
      </c>
      <c r="K3733" s="1" t="str">
        <f t="shared" si="620"/>
        <v>Untreated Water</v>
      </c>
      <c r="L3733">
        <v>9</v>
      </c>
      <c r="M3733" t="s">
        <v>88</v>
      </c>
      <c r="N3733">
        <v>166</v>
      </c>
      <c r="O3733">
        <v>50</v>
      </c>
      <c r="P3733">
        <v>6.8</v>
      </c>
      <c r="Q3733">
        <v>2.5000000000000001E-2</v>
      </c>
      <c r="R3733">
        <v>31</v>
      </c>
      <c r="S3733">
        <v>3</v>
      </c>
      <c r="T3733">
        <v>80</v>
      </c>
    </row>
    <row r="3734" spans="1:20" hidden="1" x14ac:dyDescent="0.3">
      <c r="A3734" t="s">
        <v>14363</v>
      </c>
      <c r="B3734" t="s">
        <v>14364</v>
      </c>
      <c r="C3734" s="1" t="str">
        <f t="shared" si="611"/>
        <v>21:0779</v>
      </c>
      <c r="D3734" s="1" t="str">
        <f t="shared" si="618"/>
        <v>21:0221</v>
      </c>
      <c r="E3734" t="s">
        <v>14365</v>
      </c>
      <c r="F3734" t="s">
        <v>14366</v>
      </c>
      <c r="H3734">
        <v>49.6347801</v>
      </c>
      <c r="I3734">
        <v>-87.583021900000006</v>
      </c>
      <c r="J3734" s="1" t="str">
        <f t="shared" si="619"/>
        <v>Fluid (lake)</v>
      </c>
      <c r="K3734" s="1" t="str">
        <f t="shared" si="620"/>
        <v>Untreated Water</v>
      </c>
      <c r="L3734">
        <v>9</v>
      </c>
      <c r="M3734" t="s">
        <v>93</v>
      </c>
      <c r="N3734">
        <v>167</v>
      </c>
      <c r="O3734">
        <v>60</v>
      </c>
      <c r="P3734">
        <v>6.5</v>
      </c>
      <c r="Q3734">
        <v>2.5000000000000001E-2</v>
      </c>
      <c r="R3734">
        <v>13.8</v>
      </c>
      <c r="S3734">
        <v>2.8</v>
      </c>
      <c r="T3734">
        <v>37</v>
      </c>
    </row>
    <row r="3735" spans="1:20" hidden="1" x14ac:dyDescent="0.3">
      <c r="A3735" t="s">
        <v>14367</v>
      </c>
      <c r="B3735" t="s">
        <v>14368</v>
      </c>
      <c r="C3735" s="1" t="str">
        <f t="shared" si="611"/>
        <v>21:0779</v>
      </c>
      <c r="D3735" s="1" t="str">
        <f t="shared" si="618"/>
        <v>21:0221</v>
      </c>
      <c r="E3735" t="s">
        <v>14369</v>
      </c>
      <c r="F3735" t="s">
        <v>14370</v>
      </c>
      <c r="H3735">
        <v>49.624007800000001</v>
      </c>
      <c r="I3735">
        <v>-87.608535500000002</v>
      </c>
      <c r="J3735" s="1" t="str">
        <f t="shared" si="619"/>
        <v>Fluid (lake)</v>
      </c>
      <c r="K3735" s="1" t="str">
        <f t="shared" si="620"/>
        <v>Untreated Water</v>
      </c>
      <c r="L3735">
        <v>9</v>
      </c>
      <c r="M3735" t="s">
        <v>98</v>
      </c>
      <c r="N3735">
        <v>168</v>
      </c>
      <c r="O3735">
        <v>50</v>
      </c>
      <c r="P3735">
        <v>6.6</v>
      </c>
      <c r="Q3735">
        <v>2.5000000000000001E-2</v>
      </c>
      <c r="R3735">
        <v>18.2</v>
      </c>
      <c r="S3735">
        <v>3.7</v>
      </c>
      <c r="T3735">
        <v>54</v>
      </c>
    </row>
    <row r="3736" spans="1:20" hidden="1" x14ac:dyDescent="0.3">
      <c r="A3736" t="s">
        <v>14371</v>
      </c>
      <c r="B3736" t="s">
        <v>14372</v>
      </c>
      <c r="C3736" s="1" t="str">
        <f t="shared" si="611"/>
        <v>21:0779</v>
      </c>
      <c r="D3736" s="1" t="str">
        <f t="shared" si="618"/>
        <v>21:0221</v>
      </c>
      <c r="E3736" t="s">
        <v>14373</v>
      </c>
      <c r="F3736" t="s">
        <v>14374</v>
      </c>
      <c r="H3736">
        <v>49.608305700000003</v>
      </c>
      <c r="I3736">
        <v>-87.5801467</v>
      </c>
      <c r="J3736" s="1" t="str">
        <f t="shared" si="619"/>
        <v>Fluid (lake)</v>
      </c>
      <c r="K3736" s="1" t="str">
        <f t="shared" si="620"/>
        <v>Untreated Water</v>
      </c>
      <c r="L3736">
        <v>9</v>
      </c>
      <c r="M3736" t="s">
        <v>103</v>
      </c>
      <c r="N3736">
        <v>169</v>
      </c>
      <c r="O3736">
        <v>40</v>
      </c>
      <c r="P3736">
        <v>6.4</v>
      </c>
      <c r="Q3736">
        <v>2.5000000000000001E-2</v>
      </c>
      <c r="R3736">
        <v>10.4</v>
      </c>
      <c r="S3736">
        <v>2.2999999999999998</v>
      </c>
      <c r="T3736">
        <v>27</v>
      </c>
    </row>
    <row r="3737" spans="1:20" hidden="1" x14ac:dyDescent="0.3">
      <c r="A3737" t="s">
        <v>14375</v>
      </c>
      <c r="B3737" t="s">
        <v>14376</v>
      </c>
      <c r="C3737" s="1" t="str">
        <f t="shared" si="611"/>
        <v>21:0779</v>
      </c>
      <c r="D3737" s="1" t="str">
        <f t="shared" si="618"/>
        <v>21:0221</v>
      </c>
      <c r="E3737" t="s">
        <v>14377</v>
      </c>
      <c r="F3737" t="s">
        <v>14378</v>
      </c>
      <c r="H3737">
        <v>49.599308600000001</v>
      </c>
      <c r="I3737">
        <v>-87.608575200000004</v>
      </c>
      <c r="J3737" s="1" t="str">
        <f t="shared" si="619"/>
        <v>Fluid (lake)</v>
      </c>
      <c r="K3737" s="1" t="str">
        <f t="shared" si="620"/>
        <v>Untreated Water</v>
      </c>
      <c r="L3737">
        <v>9</v>
      </c>
      <c r="M3737" t="s">
        <v>108</v>
      </c>
      <c r="N3737">
        <v>170</v>
      </c>
      <c r="O3737">
        <v>50</v>
      </c>
      <c r="P3737">
        <v>6.5</v>
      </c>
      <c r="Q3737">
        <v>2.5000000000000001E-2</v>
      </c>
      <c r="R3737">
        <v>14.2</v>
      </c>
      <c r="S3737">
        <v>3.3</v>
      </c>
      <c r="T3737">
        <v>41</v>
      </c>
    </row>
    <row r="3738" spans="1:20" hidden="1" x14ac:dyDescent="0.3">
      <c r="A3738" t="s">
        <v>14379</v>
      </c>
      <c r="B3738" t="s">
        <v>14380</v>
      </c>
      <c r="C3738" s="1" t="str">
        <f t="shared" si="611"/>
        <v>21:0779</v>
      </c>
      <c r="D3738" s="1" t="str">
        <f t="shared" si="618"/>
        <v>21:0221</v>
      </c>
      <c r="E3738" t="s">
        <v>14381</v>
      </c>
      <c r="F3738" t="s">
        <v>14382</v>
      </c>
      <c r="H3738">
        <v>49.5929225</v>
      </c>
      <c r="I3738">
        <v>-87.633637300000004</v>
      </c>
      <c r="J3738" s="1" t="str">
        <f t="shared" si="619"/>
        <v>Fluid (lake)</v>
      </c>
      <c r="K3738" s="1" t="str">
        <f t="shared" si="620"/>
        <v>Untreated Water</v>
      </c>
      <c r="L3738">
        <v>9</v>
      </c>
      <c r="M3738" t="s">
        <v>113</v>
      </c>
      <c r="N3738">
        <v>171</v>
      </c>
      <c r="O3738">
        <v>50</v>
      </c>
      <c r="P3738">
        <v>6.6</v>
      </c>
      <c r="Q3738">
        <v>2.5000000000000001E-2</v>
      </c>
      <c r="R3738">
        <v>15.2</v>
      </c>
      <c r="S3738">
        <v>3.4</v>
      </c>
      <c r="T3738">
        <v>44</v>
      </c>
    </row>
    <row r="3739" spans="1:20" hidden="1" x14ac:dyDescent="0.3">
      <c r="A3739" t="s">
        <v>14383</v>
      </c>
      <c r="B3739" t="s">
        <v>14384</v>
      </c>
      <c r="C3739" s="1" t="str">
        <f t="shared" si="611"/>
        <v>21:0779</v>
      </c>
      <c r="D3739" s="1" t="str">
        <f t="shared" si="618"/>
        <v>21:0221</v>
      </c>
      <c r="E3739" t="s">
        <v>14385</v>
      </c>
      <c r="F3739" t="s">
        <v>14386</v>
      </c>
      <c r="H3739">
        <v>49.583738799999999</v>
      </c>
      <c r="I3739">
        <v>-87.5930678</v>
      </c>
      <c r="J3739" s="1" t="str">
        <f t="shared" si="619"/>
        <v>Fluid (lake)</v>
      </c>
      <c r="K3739" s="1" t="str">
        <f t="shared" si="620"/>
        <v>Untreated Water</v>
      </c>
      <c r="L3739">
        <v>10</v>
      </c>
      <c r="M3739" t="s">
        <v>24</v>
      </c>
      <c r="N3739">
        <v>172</v>
      </c>
      <c r="O3739">
        <v>70</v>
      </c>
      <c r="P3739">
        <v>6.1</v>
      </c>
      <c r="Q3739">
        <v>2.5000000000000001E-2</v>
      </c>
      <c r="R3739">
        <v>6.2</v>
      </c>
      <c r="S3739">
        <v>1.5</v>
      </c>
      <c r="T3739">
        <v>10</v>
      </c>
    </row>
    <row r="3740" spans="1:20" hidden="1" x14ac:dyDescent="0.3">
      <c r="A3740" t="s">
        <v>14387</v>
      </c>
      <c r="B3740" t="s">
        <v>14388</v>
      </c>
      <c r="C3740" s="1" t="str">
        <f t="shared" si="611"/>
        <v>21:0779</v>
      </c>
      <c r="D3740" s="1" t="str">
        <f t="shared" si="618"/>
        <v>21:0221</v>
      </c>
      <c r="E3740" t="s">
        <v>14385</v>
      </c>
      <c r="F3740" t="s">
        <v>14389</v>
      </c>
      <c r="H3740">
        <v>49.583738799999999</v>
      </c>
      <c r="I3740">
        <v>-87.5930678</v>
      </c>
      <c r="J3740" s="1" t="str">
        <f t="shared" si="619"/>
        <v>Fluid (lake)</v>
      </c>
      <c r="K3740" s="1" t="str">
        <f t="shared" si="620"/>
        <v>Untreated Water</v>
      </c>
      <c r="L3740">
        <v>10</v>
      </c>
      <c r="M3740" t="s">
        <v>28</v>
      </c>
      <c r="N3740">
        <v>173</v>
      </c>
      <c r="O3740">
        <v>70</v>
      </c>
      <c r="P3740">
        <v>6.1</v>
      </c>
      <c r="Q3740">
        <v>2.5000000000000001E-2</v>
      </c>
      <c r="R3740">
        <v>5.6</v>
      </c>
      <c r="S3740">
        <v>1.6</v>
      </c>
      <c r="T3740">
        <v>10</v>
      </c>
    </row>
    <row r="3741" spans="1:20" hidden="1" x14ac:dyDescent="0.3">
      <c r="A3741" t="s">
        <v>14390</v>
      </c>
      <c r="B3741" t="s">
        <v>14391</v>
      </c>
      <c r="C3741" s="1" t="str">
        <f t="shared" si="611"/>
        <v>21:0779</v>
      </c>
      <c r="D3741" s="1" t="str">
        <f t="shared" si="618"/>
        <v>21:0221</v>
      </c>
      <c r="E3741" t="s">
        <v>14392</v>
      </c>
      <c r="F3741" t="s">
        <v>14393</v>
      </c>
      <c r="H3741">
        <v>49.570186</v>
      </c>
      <c r="I3741">
        <v>-87.620108799999997</v>
      </c>
      <c r="J3741" s="1" t="str">
        <f t="shared" si="619"/>
        <v>Fluid (lake)</v>
      </c>
      <c r="K3741" s="1" t="str">
        <f t="shared" si="620"/>
        <v>Untreated Water</v>
      </c>
      <c r="L3741">
        <v>10</v>
      </c>
      <c r="M3741" t="s">
        <v>33</v>
      </c>
      <c r="N3741">
        <v>174</v>
      </c>
      <c r="O3741">
        <v>60</v>
      </c>
      <c r="P3741">
        <v>6.4</v>
      </c>
      <c r="Q3741">
        <v>2.5000000000000001E-2</v>
      </c>
      <c r="R3741">
        <v>10.6</v>
      </c>
      <c r="S3741">
        <v>2.9</v>
      </c>
      <c r="T3741">
        <v>31</v>
      </c>
    </row>
    <row r="3742" spans="1:20" hidden="1" x14ac:dyDescent="0.3">
      <c r="A3742" t="s">
        <v>14394</v>
      </c>
      <c r="B3742" t="s">
        <v>14395</v>
      </c>
      <c r="C3742" s="1" t="str">
        <f t="shared" si="611"/>
        <v>21:0779</v>
      </c>
      <c r="D3742" s="1" t="str">
        <f t="shared" si="618"/>
        <v>21:0221</v>
      </c>
      <c r="E3742" t="s">
        <v>14396</v>
      </c>
      <c r="F3742" t="s">
        <v>14397</v>
      </c>
      <c r="H3742">
        <v>49.559581000000001</v>
      </c>
      <c r="I3742">
        <v>-87.649635000000004</v>
      </c>
      <c r="J3742" s="1" t="str">
        <f t="shared" si="619"/>
        <v>Fluid (lake)</v>
      </c>
      <c r="K3742" s="1" t="str">
        <f t="shared" si="620"/>
        <v>Untreated Water</v>
      </c>
      <c r="L3742">
        <v>10</v>
      </c>
      <c r="M3742" t="s">
        <v>38</v>
      </c>
      <c r="N3742">
        <v>175</v>
      </c>
      <c r="O3742">
        <v>60</v>
      </c>
      <c r="P3742">
        <v>6.2</v>
      </c>
      <c r="Q3742">
        <v>2.5000000000000001E-2</v>
      </c>
      <c r="R3742">
        <v>5.6</v>
      </c>
      <c r="S3742">
        <v>1.6</v>
      </c>
      <c r="T3742">
        <v>15</v>
      </c>
    </row>
    <row r="3743" spans="1:20" hidden="1" x14ac:dyDescent="0.3">
      <c r="A3743" t="s">
        <v>14398</v>
      </c>
      <c r="B3743" t="s">
        <v>14399</v>
      </c>
      <c r="C3743" s="1" t="str">
        <f t="shared" si="611"/>
        <v>21:0779</v>
      </c>
      <c r="D3743" s="1" t="str">
        <f>HYPERLINK("https://geochem.nrcan.gc.ca/cdogs/content/svy/svy_e.htm", "")</f>
        <v/>
      </c>
      <c r="G3743" s="1" t="str">
        <f>HYPERLINK("https://geochem.nrcan.gc.ca/cdogs/content/cr_/cr_00088_e.htm", "88")</f>
        <v>88</v>
      </c>
      <c r="J3743" t="s">
        <v>46</v>
      </c>
      <c r="K3743" t="s">
        <v>47</v>
      </c>
      <c r="L3743">
        <v>10</v>
      </c>
      <c r="M3743" t="s">
        <v>48</v>
      </c>
      <c r="N3743">
        <v>176</v>
      </c>
      <c r="O3743">
        <v>100</v>
      </c>
      <c r="P3743">
        <v>6.9</v>
      </c>
      <c r="Q3743">
        <v>7.0000000000000007E-2</v>
      </c>
      <c r="R3743">
        <v>33</v>
      </c>
      <c r="S3743">
        <v>4.4000000000000004</v>
      </c>
      <c r="T3743">
        <v>105</v>
      </c>
    </row>
    <row r="3744" spans="1:20" hidden="1" x14ac:dyDescent="0.3">
      <c r="A3744" t="s">
        <v>14400</v>
      </c>
      <c r="B3744" t="s">
        <v>14401</v>
      </c>
      <c r="C3744" s="1" t="str">
        <f t="shared" si="611"/>
        <v>21:0779</v>
      </c>
      <c r="D3744" s="1" t="str">
        <f t="shared" ref="D3744:D3762" si="621">HYPERLINK("https://geochem.nrcan.gc.ca/cdogs/content/svy/svy210221_e.htm", "21:0221")</f>
        <v>21:0221</v>
      </c>
      <c r="E3744" t="s">
        <v>14402</v>
      </c>
      <c r="F3744" t="s">
        <v>14403</v>
      </c>
      <c r="H3744">
        <v>49.561509399999998</v>
      </c>
      <c r="I3744">
        <v>-87.684727199999998</v>
      </c>
      <c r="J3744" s="1" t="str">
        <f t="shared" ref="J3744:J3762" si="622">HYPERLINK("https://geochem.nrcan.gc.ca/cdogs/content/kwd/kwd020016_e.htm", "Fluid (lake)")</f>
        <v>Fluid (lake)</v>
      </c>
      <c r="K3744" s="1" t="str">
        <f t="shared" ref="K3744:K3762" si="623">HYPERLINK("https://geochem.nrcan.gc.ca/cdogs/content/kwd/kwd080007_e.htm", "Untreated Water")</f>
        <v>Untreated Water</v>
      </c>
      <c r="L3744">
        <v>10</v>
      </c>
      <c r="M3744" t="s">
        <v>43</v>
      </c>
      <c r="N3744">
        <v>177</v>
      </c>
      <c r="O3744">
        <v>80</v>
      </c>
      <c r="P3744">
        <v>6.9</v>
      </c>
      <c r="Q3744">
        <v>0.05</v>
      </c>
      <c r="R3744">
        <v>25</v>
      </c>
      <c r="S3744">
        <v>4.8</v>
      </c>
      <c r="T3744">
        <v>83</v>
      </c>
    </row>
    <row r="3745" spans="1:20" hidden="1" x14ac:dyDescent="0.3">
      <c r="A3745" t="s">
        <v>14404</v>
      </c>
      <c r="B3745" t="s">
        <v>14405</v>
      </c>
      <c r="C3745" s="1" t="str">
        <f t="shared" si="611"/>
        <v>21:0779</v>
      </c>
      <c r="D3745" s="1" t="str">
        <f t="shared" si="621"/>
        <v>21:0221</v>
      </c>
      <c r="E3745" t="s">
        <v>14406</v>
      </c>
      <c r="F3745" t="s">
        <v>14407</v>
      </c>
      <c r="H3745">
        <v>49.544144299999999</v>
      </c>
      <c r="I3745">
        <v>-87.685674399999996</v>
      </c>
      <c r="J3745" s="1" t="str">
        <f t="shared" si="622"/>
        <v>Fluid (lake)</v>
      </c>
      <c r="K3745" s="1" t="str">
        <f t="shared" si="623"/>
        <v>Untreated Water</v>
      </c>
      <c r="L3745">
        <v>10</v>
      </c>
      <c r="M3745" t="s">
        <v>53</v>
      </c>
      <c r="N3745">
        <v>178</v>
      </c>
      <c r="O3745">
        <v>70</v>
      </c>
      <c r="P3745">
        <v>7.4</v>
      </c>
      <c r="Q3745">
        <v>0.1</v>
      </c>
      <c r="R3745">
        <v>42</v>
      </c>
      <c r="S3745">
        <v>6.6</v>
      </c>
      <c r="T3745">
        <v>127</v>
      </c>
    </row>
    <row r="3746" spans="1:20" hidden="1" x14ac:dyDescent="0.3">
      <c r="A3746" t="s">
        <v>14408</v>
      </c>
      <c r="B3746" t="s">
        <v>14409</v>
      </c>
      <c r="C3746" s="1" t="str">
        <f t="shared" si="611"/>
        <v>21:0779</v>
      </c>
      <c r="D3746" s="1" t="str">
        <f t="shared" si="621"/>
        <v>21:0221</v>
      </c>
      <c r="E3746" t="s">
        <v>14410</v>
      </c>
      <c r="F3746" t="s">
        <v>14411</v>
      </c>
      <c r="H3746">
        <v>49.540991200000001</v>
      </c>
      <c r="I3746">
        <v>-87.662009600000005</v>
      </c>
      <c r="J3746" s="1" t="str">
        <f t="shared" si="622"/>
        <v>Fluid (lake)</v>
      </c>
      <c r="K3746" s="1" t="str">
        <f t="shared" si="623"/>
        <v>Untreated Water</v>
      </c>
      <c r="L3746">
        <v>10</v>
      </c>
      <c r="M3746" t="s">
        <v>58</v>
      </c>
      <c r="N3746">
        <v>179</v>
      </c>
      <c r="O3746">
        <v>80</v>
      </c>
      <c r="P3746">
        <v>7.6</v>
      </c>
      <c r="Q3746">
        <v>0.16</v>
      </c>
      <c r="R3746">
        <v>45</v>
      </c>
      <c r="S3746">
        <v>7.4</v>
      </c>
      <c r="T3746">
        <v>142</v>
      </c>
    </row>
    <row r="3747" spans="1:20" hidden="1" x14ac:dyDescent="0.3">
      <c r="A3747" t="s">
        <v>14412</v>
      </c>
      <c r="B3747" t="s">
        <v>14413</v>
      </c>
      <c r="C3747" s="1" t="str">
        <f t="shared" si="611"/>
        <v>21:0779</v>
      </c>
      <c r="D3747" s="1" t="str">
        <f t="shared" si="621"/>
        <v>21:0221</v>
      </c>
      <c r="E3747" t="s">
        <v>14414</v>
      </c>
      <c r="F3747" t="s">
        <v>14415</v>
      </c>
      <c r="H3747">
        <v>49.516518400000002</v>
      </c>
      <c r="I3747">
        <v>-87.645917900000001</v>
      </c>
      <c r="J3747" s="1" t="str">
        <f t="shared" si="622"/>
        <v>Fluid (lake)</v>
      </c>
      <c r="K3747" s="1" t="str">
        <f t="shared" si="623"/>
        <v>Untreated Water</v>
      </c>
      <c r="L3747">
        <v>10</v>
      </c>
      <c r="M3747" t="s">
        <v>63</v>
      </c>
      <c r="N3747">
        <v>180</v>
      </c>
      <c r="O3747">
        <v>70</v>
      </c>
      <c r="P3747">
        <v>6.5</v>
      </c>
      <c r="Q3747">
        <v>2.5000000000000001E-2</v>
      </c>
      <c r="R3747">
        <v>14.2</v>
      </c>
      <c r="S3747">
        <v>3.1</v>
      </c>
      <c r="T3747">
        <v>42</v>
      </c>
    </row>
    <row r="3748" spans="1:20" hidden="1" x14ac:dyDescent="0.3">
      <c r="A3748" t="s">
        <v>14416</v>
      </c>
      <c r="B3748" t="s">
        <v>14417</v>
      </c>
      <c r="C3748" s="1" t="str">
        <f t="shared" si="611"/>
        <v>21:0779</v>
      </c>
      <c r="D3748" s="1" t="str">
        <f t="shared" si="621"/>
        <v>21:0221</v>
      </c>
      <c r="E3748" t="s">
        <v>14418</v>
      </c>
      <c r="F3748" t="s">
        <v>14419</v>
      </c>
      <c r="H3748">
        <v>49.502452300000002</v>
      </c>
      <c r="I3748">
        <v>-87.583154800000003</v>
      </c>
      <c r="J3748" s="1" t="str">
        <f t="shared" si="622"/>
        <v>Fluid (lake)</v>
      </c>
      <c r="K3748" s="1" t="str">
        <f t="shared" si="623"/>
        <v>Untreated Water</v>
      </c>
      <c r="L3748">
        <v>10</v>
      </c>
      <c r="M3748" t="s">
        <v>68</v>
      </c>
      <c r="N3748">
        <v>181</v>
      </c>
      <c r="O3748">
        <v>60</v>
      </c>
      <c r="P3748">
        <v>6.3</v>
      </c>
      <c r="Q3748">
        <v>2.5000000000000001E-2</v>
      </c>
      <c r="R3748">
        <v>10.4</v>
      </c>
      <c r="S3748">
        <v>2.1</v>
      </c>
      <c r="T3748">
        <v>27</v>
      </c>
    </row>
    <row r="3749" spans="1:20" hidden="1" x14ac:dyDescent="0.3">
      <c r="A3749" t="s">
        <v>14420</v>
      </c>
      <c r="B3749" t="s">
        <v>14421</v>
      </c>
      <c r="C3749" s="1" t="str">
        <f t="shared" si="611"/>
        <v>21:0779</v>
      </c>
      <c r="D3749" s="1" t="str">
        <f t="shared" si="621"/>
        <v>21:0221</v>
      </c>
      <c r="E3749" t="s">
        <v>14422</v>
      </c>
      <c r="F3749" t="s">
        <v>14423</v>
      </c>
      <c r="H3749">
        <v>49.505143199999999</v>
      </c>
      <c r="I3749">
        <v>-87.54222</v>
      </c>
      <c r="J3749" s="1" t="str">
        <f t="shared" si="622"/>
        <v>Fluid (lake)</v>
      </c>
      <c r="K3749" s="1" t="str">
        <f t="shared" si="623"/>
        <v>Untreated Water</v>
      </c>
      <c r="L3749">
        <v>10</v>
      </c>
      <c r="M3749" t="s">
        <v>73</v>
      </c>
      <c r="N3749">
        <v>182</v>
      </c>
      <c r="O3749">
        <v>50</v>
      </c>
      <c r="P3749">
        <v>6.5</v>
      </c>
      <c r="Q3749">
        <v>2.5000000000000001E-2</v>
      </c>
      <c r="R3749">
        <v>14.4</v>
      </c>
      <c r="S3749">
        <v>2.8</v>
      </c>
      <c r="T3749">
        <v>35</v>
      </c>
    </row>
    <row r="3750" spans="1:20" hidden="1" x14ac:dyDescent="0.3">
      <c r="A3750" t="s">
        <v>14424</v>
      </c>
      <c r="B3750" t="s">
        <v>14425</v>
      </c>
      <c r="C3750" s="1" t="str">
        <f t="shared" si="611"/>
        <v>21:0779</v>
      </c>
      <c r="D3750" s="1" t="str">
        <f t="shared" si="621"/>
        <v>21:0221</v>
      </c>
      <c r="E3750" t="s">
        <v>14426</v>
      </c>
      <c r="F3750" t="s">
        <v>14427</v>
      </c>
      <c r="H3750">
        <v>49.520445199999997</v>
      </c>
      <c r="I3750">
        <v>-87.577011999999996</v>
      </c>
      <c r="J3750" s="1" t="str">
        <f t="shared" si="622"/>
        <v>Fluid (lake)</v>
      </c>
      <c r="K3750" s="1" t="str">
        <f t="shared" si="623"/>
        <v>Untreated Water</v>
      </c>
      <c r="L3750">
        <v>10</v>
      </c>
      <c r="M3750" t="s">
        <v>78</v>
      </c>
      <c r="N3750">
        <v>183</v>
      </c>
      <c r="O3750">
        <v>40</v>
      </c>
      <c r="P3750">
        <v>6.3</v>
      </c>
      <c r="Q3750">
        <v>2.5000000000000001E-2</v>
      </c>
      <c r="R3750">
        <v>6.2</v>
      </c>
      <c r="S3750">
        <v>1.5</v>
      </c>
      <c r="T3750">
        <v>14</v>
      </c>
    </row>
    <row r="3751" spans="1:20" hidden="1" x14ac:dyDescent="0.3">
      <c r="A3751" t="s">
        <v>14428</v>
      </c>
      <c r="B3751" t="s">
        <v>14429</v>
      </c>
      <c r="C3751" s="1" t="str">
        <f t="shared" si="611"/>
        <v>21:0779</v>
      </c>
      <c r="D3751" s="1" t="str">
        <f t="shared" si="621"/>
        <v>21:0221</v>
      </c>
      <c r="E3751" t="s">
        <v>14430</v>
      </c>
      <c r="F3751" t="s">
        <v>14431</v>
      </c>
      <c r="H3751">
        <v>49.530259299999997</v>
      </c>
      <c r="I3751">
        <v>-87.606616700000004</v>
      </c>
      <c r="J3751" s="1" t="str">
        <f t="shared" si="622"/>
        <v>Fluid (lake)</v>
      </c>
      <c r="K3751" s="1" t="str">
        <f t="shared" si="623"/>
        <v>Untreated Water</v>
      </c>
      <c r="L3751">
        <v>10</v>
      </c>
      <c r="M3751" t="s">
        <v>83</v>
      </c>
      <c r="N3751">
        <v>184</v>
      </c>
      <c r="O3751">
        <v>50</v>
      </c>
      <c r="P3751">
        <v>6.4</v>
      </c>
      <c r="Q3751">
        <v>2.5000000000000001E-2</v>
      </c>
      <c r="R3751">
        <v>10.4</v>
      </c>
      <c r="S3751">
        <v>2.2999999999999998</v>
      </c>
      <c r="T3751">
        <v>27</v>
      </c>
    </row>
    <row r="3752" spans="1:20" hidden="1" x14ac:dyDescent="0.3">
      <c r="A3752" t="s">
        <v>14432</v>
      </c>
      <c r="B3752" t="s">
        <v>14433</v>
      </c>
      <c r="C3752" s="1" t="str">
        <f t="shared" si="611"/>
        <v>21:0779</v>
      </c>
      <c r="D3752" s="1" t="str">
        <f t="shared" si="621"/>
        <v>21:0221</v>
      </c>
      <c r="E3752" t="s">
        <v>14434</v>
      </c>
      <c r="F3752" t="s">
        <v>14435</v>
      </c>
      <c r="H3752">
        <v>49.543605200000002</v>
      </c>
      <c r="I3752">
        <v>-87.577186299999994</v>
      </c>
      <c r="J3752" s="1" t="str">
        <f t="shared" si="622"/>
        <v>Fluid (lake)</v>
      </c>
      <c r="K3752" s="1" t="str">
        <f t="shared" si="623"/>
        <v>Untreated Water</v>
      </c>
      <c r="L3752">
        <v>10</v>
      </c>
      <c r="M3752" t="s">
        <v>88</v>
      </c>
      <c r="N3752">
        <v>185</v>
      </c>
      <c r="O3752">
        <v>60</v>
      </c>
      <c r="P3752">
        <v>6.6</v>
      </c>
      <c r="Q3752">
        <v>2.5000000000000001E-2</v>
      </c>
      <c r="R3752">
        <v>18.2</v>
      </c>
      <c r="S3752">
        <v>4</v>
      </c>
      <c r="T3752">
        <v>56</v>
      </c>
    </row>
    <row r="3753" spans="1:20" hidden="1" x14ac:dyDescent="0.3">
      <c r="A3753" t="s">
        <v>14436</v>
      </c>
      <c r="B3753" t="s">
        <v>14437</v>
      </c>
      <c r="C3753" s="1" t="str">
        <f t="shared" si="611"/>
        <v>21:0779</v>
      </c>
      <c r="D3753" s="1" t="str">
        <f t="shared" si="621"/>
        <v>21:0221</v>
      </c>
      <c r="E3753" t="s">
        <v>14438</v>
      </c>
      <c r="F3753" t="s">
        <v>14439</v>
      </c>
      <c r="H3753">
        <v>49.561973600000002</v>
      </c>
      <c r="I3753">
        <v>-87.596290400000001</v>
      </c>
      <c r="J3753" s="1" t="str">
        <f t="shared" si="622"/>
        <v>Fluid (lake)</v>
      </c>
      <c r="K3753" s="1" t="str">
        <f t="shared" si="623"/>
        <v>Untreated Water</v>
      </c>
      <c r="L3753">
        <v>10</v>
      </c>
      <c r="M3753" t="s">
        <v>93</v>
      </c>
      <c r="N3753">
        <v>186</v>
      </c>
      <c r="O3753">
        <v>60</v>
      </c>
      <c r="P3753">
        <v>6.8</v>
      </c>
      <c r="Q3753">
        <v>2.5000000000000001E-2</v>
      </c>
      <c r="R3753">
        <v>22</v>
      </c>
      <c r="S3753">
        <v>4.5999999999999996</v>
      </c>
      <c r="T3753">
        <v>67</v>
      </c>
    </row>
    <row r="3754" spans="1:20" hidden="1" x14ac:dyDescent="0.3">
      <c r="A3754" t="s">
        <v>14440</v>
      </c>
      <c r="B3754" t="s">
        <v>14441</v>
      </c>
      <c r="C3754" s="1" t="str">
        <f t="shared" si="611"/>
        <v>21:0779</v>
      </c>
      <c r="D3754" s="1" t="str">
        <f t="shared" si="621"/>
        <v>21:0221</v>
      </c>
      <c r="E3754" t="s">
        <v>14442</v>
      </c>
      <c r="F3754" t="s">
        <v>14443</v>
      </c>
      <c r="H3754">
        <v>49.558123999999999</v>
      </c>
      <c r="I3754">
        <v>-87.569627299999993</v>
      </c>
      <c r="J3754" s="1" t="str">
        <f t="shared" si="622"/>
        <v>Fluid (lake)</v>
      </c>
      <c r="K3754" s="1" t="str">
        <f t="shared" si="623"/>
        <v>Untreated Water</v>
      </c>
      <c r="L3754">
        <v>10</v>
      </c>
      <c r="M3754" t="s">
        <v>98</v>
      </c>
      <c r="N3754">
        <v>187</v>
      </c>
      <c r="O3754">
        <v>50</v>
      </c>
      <c r="P3754">
        <v>6.2</v>
      </c>
      <c r="Q3754">
        <v>2.5000000000000001E-2</v>
      </c>
      <c r="R3754">
        <v>6.2</v>
      </c>
      <c r="S3754">
        <v>1.6</v>
      </c>
      <c r="T3754">
        <v>12</v>
      </c>
    </row>
    <row r="3755" spans="1:20" hidden="1" x14ac:dyDescent="0.3">
      <c r="A3755" t="s">
        <v>14444</v>
      </c>
      <c r="B3755" t="s">
        <v>14445</v>
      </c>
      <c r="C3755" s="1" t="str">
        <f t="shared" si="611"/>
        <v>21:0779</v>
      </c>
      <c r="D3755" s="1" t="str">
        <f t="shared" si="621"/>
        <v>21:0221</v>
      </c>
      <c r="E3755" t="s">
        <v>14446</v>
      </c>
      <c r="F3755" t="s">
        <v>14447</v>
      </c>
      <c r="H3755">
        <v>49.5611751</v>
      </c>
      <c r="I3755">
        <v>-87.533573099999998</v>
      </c>
      <c r="J3755" s="1" t="str">
        <f t="shared" si="622"/>
        <v>Fluid (lake)</v>
      </c>
      <c r="K3755" s="1" t="str">
        <f t="shared" si="623"/>
        <v>Untreated Water</v>
      </c>
      <c r="L3755">
        <v>10</v>
      </c>
      <c r="M3755" t="s">
        <v>103</v>
      </c>
      <c r="N3755">
        <v>188</v>
      </c>
      <c r="O3755">
        <v>50</v>
      </c>
      <c r="P3755">
        <v>6.7</v>
      </c>
      <c r="Q3755">
        <v>2.5000000000000001E-2</v>
      </c>
      <c r="R3755">
        <v>23</v>
      </c>
      <c r="S3755">
        <v>5</v>
      </c>
      <c r="T3755">
        <v>68</v>
      </c>
    </row>
    <row r="3756" spans="1:20" hidden="1" x14ac:dyDescent="0.3">
      <c r="A3756" t="s">
        <v>14448</v>
      </c>
      <c r="B3756" t="s">
        <v>14449</v>
      </c>
      <c r="C3756" s="1" t="str">
        <f t="shared" si="611"/>
        <v>21:0779</v>
      </c>
      <c r="D3756" s="1" t="str">
        <f t="shared" si="621"/>
        <v>21:0221</v>
      </c>
      <c r="E3756" t="s">
        <v>14450</v>
      </c>
      <c r="F3756" t="s">
        <v>14451</v>
      </c>
      <c r="H3756">
        <v>49.556850900000001</v>
      </c>
      <c r="I3756">
        <v>-87.505196299999994</v>
      </c>
      <c r="J3756" s="1" t="str">
        <f t="shared" si="622"/>
        <v>Fluid (lake)</v>
      </c>
      <c r="K3756" s="1" t="str">
        <f t="shared" si="623"/>
        <v>Untreated Water</v>
      </c>
      <c r="L3756">
        <v>10</v>
      </c>
      <c r="M3756" t="s">
        <v>108</v>
      </c>
      <c r="N3756">
        <v>189</v>
      </c>
      <c r="O3756">
        <v>60</v>
      </c>
      <c r="P3756">
        <v>7.3</v>
      </c>
      <c r="Q3756">
        <v>0.1</v>
      </c>
      <c r="R3756">
        <v>38</v>
      </c>
      <c r="S3756">
        <v>6</v>
      </c>
      <c r="T3756">
        <v>112</v>
      </c>
    </row>
    <row r="3757" spans="1:20" hidden="1" x14ac:dyDescent="0.3">
      <c r="A3757" t="s">
        <v>14452</v>
      </c>
      <c r="B3757" t="s">
        <v>14453</v>
      </c>
      <c r="C3757" s="1" t="str">
        <f t="shared" si="611"/>
        <v>21:0779</v>
      </c>
      <c r="D3757" s="1" t="str">
        <f t="shared" si="621"/>
        <v>21:0221</v>
      </c>
      <c r="E3757" t="s">
        <v>14454</v>
      </c>
      <c r="F3757" t="s">
        <v>14455</v>
      </c>
      <c r="H3757">
        <v>49.535495300000001</v>
      </c>
      <c r="I3757">
        <v>-87.517843400000004</v>
      </c>
      <c r="J3757" s="1" t="str">
        <f t="shared" si="622"/>
        <v>Fluid (lake)</v>
      </c>
      <c r="K3757" s="1" t="str">
        <f t="shared" si="623"/>
        <v>Untreated Water</v>
      </c>
      <c r="L3757">
        <v>10</v>
      </c>
      <c r="M3757" t="s">
        <v>113</v>
      </c>
      <c r="N3757">
        <v>190</v>
      </c>
      <c r="O3757">
        <v>60</v>
      </c>
      <c r="P3757">
        <v>6.6</v>
      </c>
      <c r="Q3757">
        <v>2.5000000000000001E-2</v>
      </c>
      <c r="R3757">
        <v>16.399999999999999</v>
      </c>
      <c r="S3757">
        <v>3.4</v>
      </c>
      <c r="T3757">
        <v>44</v>
      </c>
    </row>
    <row r="3758" spans="1:20" hidden="1" x14ac:dyDescent="0.3">
      <c r="A3758" t="s">
        <v>14456</v>
      </c>
      <c r="B3758" t="s">
        <v>14457</v>
      </c>
      <c r="C3758" s="1" t="str">
        <f t="shared" si="611"/>
        <v>21:0779</v>
      </c>
      <c r="D3758" s="1" t="str">
        <f t="shared" si="621"/>
        <v>21:0221</v>
      </c>
      <c r="E3758" t="s">
        <v>14458</v>
      </c>
      <c r="F3758" t="s">
        <v>14459</v>
      </c>
      <c r="H3758">
        <v>49.521284700000002</v>
      </c>
      <c r="I3758">
        <v>-87.488776099999995</v>
      </c>
      <c r="J3758" s="1" t="str">
        <f t="shared" si="622"/>
        <v>Fluid (lake)</v>
      </c>
      <c r="K3758" s="1" t="str">
        <f t="shared" si="623"/>
        <v>Untreated Water</v>
      </c>
      <c r="L3758">
        <v>11</v>
      </c>
      <c r="M3758" t="s">
        <v>24</v>
      </c>
      <c r="N3758">
        <v>191</v>
      </c>
      <c r="O3758">
        <v>50</v>
      </c>
      <c r="P3758">
        <v>7</v>
      </c>
      <c r="Q3758">
        <v>2.5000000000000001E-2</v>
      </c>
      <c r="R3758">
        <v>29</v>
      </c>
      <c r="S3758">
        <v>4.2</v>
      </c>
      <c r="T3758">
        <v>89</v>
      </c>
    </row>
    <row r="3759" spans="1:20" hidden="1" x14ac:dyDescent="0.3">
      <c r="A3759" t="s">
        <v>14460</v>
      </c>
      <c r="B3759" t="s">
        <v>14461</v>
      </c>
      <c r="C3759" s="1" t="str">
        <f t="shared" si="611"/>
        <v>21:0779</v>
      </c>
      <c r="D3759" s="1" t="str">
        <f t="shared" si="621"/>
        <v>21:0221</v>
      </c>
      <c r="E3759" t="s">
        <v>14458</v>
      </c>
      <c r="F3759" t="s">
        <v>14462</v>
      </c>
      <c r="H3759">
        <v>49.521284700000002</v>
      </c>
      <c r="I3759">
        <v>-87.488776099999995</v>
      </c>
      <c r="J3759" s="1" t="str">
        <f t="shared" si="622"/>
        <v>Fluid (lake)</v>
      </c>
      <c r="K3759" s="1" t="str">
        <f t="shared" si="623"/>
        <v>Untreated Water</v>
      </c>
      <c r="L3759">
        <v>11</v>
      </c>
      <c r="M3759" t="s">
        <v>28</v>
      </c>
      <c r="N3759">
        <v>192</v>
      </c>
      <c r="O3759">
        <v>60</v>
      </c>
      <c r="P3759">
        <v>7</v>
      </c>
      <c r="Q3759">
        <v>2.5000000000000001E-2</v>
      </c>
      <c r="R3759">
        <v>29</v>
      </c>
      <c r="S3759">
        <v>4.5999999999999996</v>
      </c>
      <c r="T3759">
        <v>89</v>
      </c>
    </row>
    <row r="3760" spans="1:20" hidden="1" x14ac:dyDescent="0.3">
      <c r="A3760" t="s">
        <v>14463</v>
      </c>
      <c r="B3760" t="s">
        <v>14464</v>
      </c>
      <c r="C3760" s="1" t="str">
        <f t="shared" ref="C3760:C3823" si="624">HYPERLINK("https://geochem.nrcan.gc.ca/cdogs/content/bdl/bdl210779_e.htm", "21:0779")</f>
        <v>21:0779</v>
      </c>
      <c r="D3760" s="1" t="str">
        <f t="shared" si="621"/>
        <v>21:0221</v>
      </c>
      <c r="E3760" t="s">
        <v>14465</v>
      </c>
      <c r="F3760" t="s">
        <v>14466</v>
      </c>
      <c r="H3760">
        <v>49.5032341</v>
      </c>
      <c r="I3760">
        <v>-87.484052700000007</v>
      </c>
      <c r="J3760" s="1" t="str">
        <f t="shared" si="622"/>
        <v>Fluid (lake)</v>
      </c>
      <c r="K3760" s="1" t="str">
        <f t="shared" si="623"/>
        <v>Untreated Water</v>
      </c>
      <c r="L3760">
        <v>11</v>
      </c>
      <c r="M3760" t="s">
        <v>33</v>
      </c>
      <c r="N3760">
        <v>193</v>
      </c>
      <c r="O3760">
        <v>80</v>
      </c>
      <c r="P3760">
        <v>6.4</v>
      </c>
      <c r="Q3760">
        <v>2.5000000000000001E-2</v>
      </c>
      <c r="R3760">
        <v>15.2</v>
      </c>
      <c r="S3760">
        <v>3.3</v>
      </c>
      <c r="T3760">
        <v>45</v>
      </c>
    </row>
    <row r="3761" spans="1:20" hidden="1" x14ac:dyDescent="0.3">
      <c r="A3761" t="s">
        <v>14467</v>
      </c>
      <c r="B3761" t="s">
        <v>14468</v>
      </c>
      <c r="C3761" s="1" t="str">
        <f t="shared" si="624"/>
        <v>21:0779</v>
      </c>
      <c r="D3761" s="1" t="str">
        <f t="shared" si="621"/>
        <v>21:0221</v>
      </c>
      <c r="E3761" t="s">
        <v>14469</v>
      </c>
      <c r="F3761" t="s">
        <v>14470</v>
      </c>
      <c r="H3761">
        <v>49.513659199999999</v>
      </c>
      <c r="I3761">
        <v>-87.443817699999997</v>
      </c>
      <c r="J3761" s="1" t="str">
        <f t="shared" si="622"/>
        <v>Fluid (lake)</v>
      </c>
      <c r="K3761" s="1" t="str">
        <f t="shared" si="623"/>
        <v>Untreated Water</v>
      </c>
      <c r="L3761">
        <v>11</v>
      </c>
      <c r="M3761" t="s">
        <v>38</v>
      </c>
      <c r="N3761">
        <v>194</v>
      </c>
      <c r="O3761">
        <v>70</v>
      </c>
      <c r="P3761">
        <v>6.9</v>
      </c>
      <c r="Q3761">
        <v>0.61</v>
      </c>
      <c r="R3761">
        <v>32</v>
      </c>
      <c r="S3761">
        <v>6.8</v>
      </c>
      <c r="T3761">
        <v>104</v>
      </c>
    </row>
    <row r="3762" spans="1:20" hidden="1" x14ac:dyDescent="0.3">
      <c r="A3762" t="s">
        <v>14471</v>
      </c>
      <c r="B3762" t="s">
        <v>14472</v>
      </c>
      <c r="C3762" s="1" t="str">
        <f t="shared" si="624"/>
        <v>21:0779</v>
      </c>
      <c r="D3762" s="1" t="str">
        <f t="shared" si="621"/>
        <v>21:0221</v>
      </c>
      <c r="E3762" t="s">
        <v>14473</v>
      </c>
      <c r="F3762" t="s">
        <v>14474</v>
      </c>
      <c r="H3762">
        <v>49.528458899999997</v>
      </c>
      <c r="I3762">
        <v>-87.456802600000003</v>
      </c>
      <c r="J3762" s="1" t="str">
        <f t="shared" si="622"/>
        <v>Fluid (lake)</v>
      </c>
      <c r="K3762" s="1" t="str">
        <f t="shared" si="623"/>
        <v>Untreated Water</v>
      </c>
      <c r="L3762">
        <v>11</v>
      </c>
      <c r="M3762" t="s">
        <v>43</v>
      </c>
      <c r="N3762">
        <v>195</v>
      </c>
      <c r="O3762">
        <v>80</v>
      </c>
      <c r="P3762">
        <v>7.2</v>
      </c>
      <c r="Q3762">
        <v>2.5000000000000001E-2</v>
      </c>
      <c r="R3762">
        <v>39</v>
      </c>
      <c r="S3762">
        <v>7.4</v>
      </c>
      <c r="T3762">
        <v>121</v>
      </c>
    </row>
    <row r="3763" spans="1:20" hidden="1" x14ac:dyDescent="0.3">
      <c r="A3763" t="s">
        <v>14475</v>
      </c>
      <c r="B3763" t="s">
        <v>14476</v>
      </c>
      <c r="C3763" s="1" t="str">
        <f t="shared" si="624"/>
        <v>21:0779</v>
      </c>
      <c r="D3763" s="1" t="str">
        <f>HYPERLINK("https://geochem.nrcan.gc.ca/cdogs/content/svy/svy_e.htm", "")</f>
        <v/>
      </c>
      <c r="G3763" s="1" t="str">
        <f>HYPERLINK("https://geochem.nrcan.gc.ca/cdogs/content/cr_/cr_00088_e.htm", "88")</f>
        <v>88</v>
      </c>
      <c r="J3763" t="s">
        <v>46</v>
      </c>
      <c r="K3763" t="s">
        <v>47</v>
      </c>
      <c r="L3763">
        <v>11</v>
      </c>
      <c r="M3763" t="s">
        <v>48</v>
      </c>
      <c r="N3763">
        <v>196</v>
      </c>
      <c r="O3763">
        <v>80</v>
      </c>
      <c r="P3763">
        <v>7</v>
      </c>
      <c r="Q3763">
        <v>7.0000000000000007E-2</v>
      </c>
      <c r="R3763">
        <v>33</v>
      </c>
      <c r="S3763">
        <v>4.2</v>
      </c>
      <c r="T3763">
        <v>106</v>
      </c>
    </row>
    <row r="3764" spans="1:20" hidden="1" x14ac:dyDescent="0.3">
      <c r="A3764" t="s">
        <v>14477</v>
      </c>
      <c r="B3764" t="s">
        <v>14478</v>
      </c>
      <c r="C3764" s="1" t="str">
        <f t="shared" si="624"/>
        <v>21:0779</v>
      </c>
      <c r="D3764" s="1" t="str">
        <f t="shared" ref="D3764:D3788" si="625">HYPERLINK("https://geochem.nrcan.gc.ca/cdogs/content/svy/svy210221_e.htm", "21:0221")</f>
        <v>21:0221</v>
      </c>
      <c r="E3764" t="s">
        <v>14479</v>
      </c>
      <c r="F3764" t="s">
        <v>14480</v>
      </c>
      <c r="H3764">
        <v>49.545708400000002</v>
      </c>
      <c r="I3764">
        <v>-87.481679</v>
      </c>
      <c r="J3764" s="1" t="str">
        <f t="shared" ref="J3764:J3788" si="626">HYPERLINK("https://geochem.nrcan.gc.ca/cdogs/content/kwd/kwd020016_e.htm", "Fluid (lake)")</f>
        <v>Fluid (lake)</v>
      </c>
      <c r="K3764" s="1" t="str">
        <f t="shared" ref="K3764:K3788" si="627">HYPERLINK("https://geochem.nrcan.gc.ca/cdogs/content/kwd/kwd080007_e.htm", "Untreated Water")</f>
        <v>Untreated Water</v>
      </c>
      <c r="L3764">
        <v>11</v>
      </c>
      <c r="M3764" t="s">
        <v>53</v>
      </c>
      <c r="N3764">
        <v>197</v>
      </c>
      <c r="O3764">
        <v>80</v>
      </c>
      <c r="P3764">
        <v>7.3</v>
      </c>
      <c r="Q3764">
        <v>7.0000000000000007E-2</v>
      </c>
      <c r="R3764">
        <v>35</v>
      </c>
      <c r="S3764">
        <v>6</v>
      </c>
      <c r="T3764">
        <v>112</v>
      </c>
    </row>
    <row r="3765" spans="1:20" hidden="1" x14ac:dyDescent="0.3">
      <c r="A3765" t="s">
        <v>14481</v>
      </c>
      <c r="B3765" t="s">
        <v>14482</v>
      </c>
      <c r="C3765" s="1" t="str">
        <f t="shared" si="624"/>
        <v>21:0779</v>
      </c>
      <c r="D3765" s="1" t="str">
        <f t="shared" si="625"/>
        <v>21:0221</v>
      </c>
      <c r="E3765" t="s">
        <v>14483</v>
      </c>
      <c r="F3765" t="s">
        <v>14484</v>
      </c>
      <c r="H3765">
        <v>49.564765800000004</v>
      </c>
      <c r="I3765">
        <v>-87.494961700000005</v>
      </c>
      <c r="J3765" s="1" t="str">
        <f t="shared" si="626"/>
        <v>Fluid (lake)</v>
      </c>
      <c r="K3765" s="1" t="str">
        <f t="shared" si="627"/>
        <v>Untreated Water</v>
      </c>
      <c r="L3765">
        <v>11</v>
      </c>
      <c r="M3765" t="s">
        <v>58</v>
      </c>
      <c r="N3765">
        <v>198</v>
      </c>
      <c r="O3765">
        <v>50</v>
      </c>
      <c r="P3765">
        <v>6.5</v>
      </c>
      <c r="Q3765">
        <v>2.5000000000000001E-2</v>
      </c>
      <c r="R3765">
        <v>13.8</v>
      </c>
      <c r="S3765">
        <v>2.6</v>
      </c>
      <c r="T3765">
        <v>40</v>
      </c>
    </row>
    <row r="3766" spans="1:20" hidden="1" x14ac:dyDescent="0.3">
      <c r="A3766" t="s">
        <v>14485</v>
      </c>
      <c r="B3766" t="s">
        <v>14486</v>
      </c>
      <c r="C3766" s="1" t="str">
        <f t="shared" si="624"/>
        <v>21:0779</v>
      </c>
      <c r="D3766" s="1" t="str">
        <f t="shared" si="625"/>
        <v>21:0221</v>
      </c>
      <c r="E3766" t="s">
        <v>14487</v>
      </c>
      <c r="F3766" t="s">
        <v>14488</v>
      </c>
      <c r="H3766">
        <v>49.595617699999998</v>
      </c>
      <c r="I3766">
        <v>-87.531124500000004</v>
      </c>
      <c r="J3766" s="1" t="str">
        <f t="shared" si="626"/>
        <v>Fluid (lake)</v>
      </c>
      <c r="K3766" s="1" t="str">
        <f t="shared" si="627"/>
        <v>Untreated Water</v>
      </c>
      <c r="L3766">
        <v>11</v>
      </c>
      <c r="M3766" t="s">
        <v>63</v>
      </c>
      <c r="N3766">
        <v>199</v>
      </c>
      <c r="O3766">
        <v>60</v>
      </c>
      <c r="P3766">
        <v>6.5</v>
      </c>
      <c r="Q3766">
        <v>2.5000000000000001E-2</v>
      </c>
      <c r="R3766">
        <v>10.199999999999999</v>
      </c>
      <c r="S3766">
        <v>2.5</v>
      </c>
      <c r="T3766">
        <v>25</v>
      </c>
    </row>
    <row r="3767" spans="1:20" hidden="1" x14ac:dyDescent="0.3">
      <c r="A3767" t="s">
        <v>14489</v>
      </c>
      <c r="B3767" t="s">
        <v>14490</v>
      </c>
      <c r="C3767" s="1" t="str">
        <f t="shared" si="624"/>
        <v>21:0779</v>
      </c>
      <c r="D3767" s="1" t="str">
        <f t="shared" si="625"/>
        <v>21:0221</v>
      </c>
      <c r="E3767" t="s">
        <v>14491</v>
      </c>
      <c r="F3767" t="s">
        <v>14492</v>
      </c>
      <c r="H3767">
        <v>49.608822799999999</v>
      </c>
      <c r="I3767">
        <v>-87.525011500000005</v>
      </c>
      <c r="J3767" s="1" t="str">
        <f t="shared" si="626"/>
        <v>Fluid (lake)</v>
      </c>
      <c r="K3767" s="1" t="str">
        <f t="shared" si="627"/>
        <v>Untreated Water</v>
      </c>
      <c r="L3767">
        <v>11</v>
      </c>
      <c r="M3767" t="s">
        <v>68</v>
      </c>
      <c r="N3767">
        <v>200</v>
      </c>
      <c r="O3767">
        <v>60</v>
      </c>
      <c r="P3767">
        <v>6.2</v>
      </c>
      <c r="Q3767">
        <v>2.5000000000000001E-2</v>
      </c>
      <c r="R3767">
        <v>6.2</v>
      </c>
      <c r="S3767">
        <v>1.8</v>
      </c>
      <c r="T3767">
        <v>14</v>
      </c>
    </row>
    <row r="3768" spans="1:20" hidden="1" x14ac:dyDescent="0.3">
      <c r="A3768" t="s">
        <v>14493</v>
      </c>
      <c r="B3768" t="s">
        <v>14494</v>
      </c>
      <c r="C3768" s="1" t="str">
        <f t="shared" si="624"/>
        <v>21:0779</v>
      </c>
      <c r="D3768" s="1" t="str">
        <f t="shared" si="625"/>
        <v>21:0221</v>
      </c>
      <c r="E3768" t="s">
        <v>14495</v>
      </c>
      <c r="F3768" t="s">
        <v>14496</v>
      </c>
      <c r="H3768">
        <v>49.629451899999999</v>
      </c>
      <c r="I3768">
        <v>-87.543357400000005</v>
      </c>
      <c r="J3768" s="1" t="str">
        <f t="shared" si="626"/>
        <v>Fluid (lake)</v>
      </c>
      <c r="K3768" s="1" t="str">
        <f t="shared" si="627"/>
        <v>Untreated Water</v>
      </c>
      <c r="L3768">
        <v>11</v>
      </c>
      <c r="M3768" t="s">
        <v>73</v>
      </c>
      <c r="N3768">
        <v>201</v>
      </c>
      <c r="O3768">
        <v>50</v>
      </c>
      <c r="P3768">
        <v>6.9</v>
      </c>
      <c r="Q3768">
        <v>2.5000000000000001E-2</v>
      </c>
      <c r="R3768">
        <v>27</v>
      </c>
      <c r="S3768">
        <v>4.2</v>
      </c>
      <c r="T3768">
        <v>81</v>
      </c>
    </row>
    <row r="3769" spans="1:20" hidden="1" x14ac:dyDescent="0.3">
      <c r="A3769" t="s">
        <v>14497</v>
      </c>
      <c r="B3769" t="s">
        <v>14498</v>
      </c>
      <c r="C3769" s="1" t="str">
        <f t="shared" si="624"/>
        <v>21:0779</v>
      </c>
      <c r="D3769" s="1" t="str">
        <f t="shared" si="625"/>
        <v>21:0221</v>
      </c>
      <c r="E3769" t="s">
        <v>14499</v>
      </c>
      <c r="F3769" t="s">
        <v>14500</v>
      </c>
      <c r="H3769">
        <v>49.638842799999999</v>
      </c>
      <c r="I3769">
        <v>-87.523864900000007</v>
      </c>
      <c r="J3769" s="1" t="str">
        <f t="shared" si="626"/>
        <v>Fluid (lake)</v>
      </c>
      <c r="K3769" s="1" t="str">
        <f t="shared" si="627"/>
        <v>Untreated Water</v>
      </c>
      <c r="L3769">
        <v>11</v>
      </c>
      <c r="M3769" t="s">
        <v>78</v>
      </c>
      <c r="N3769">
        <v>202</v>
      </c>
      <c r="O3769">
        <v>70</v>
      </c>
      <c r="P3769">
        <v>6.6</v>
      </c>
      <c r="Q3769">
        <v>2.5000000000000001E-2</v>
      </c>
      <c r="R3769">
        <v>21</v>
      </c>
      <c r="S3769">
        <v>3.3</v>
      </c>
      <c r="T3769">
        <v>64</v>
      </c>
    </row>
    <row r="3770" spans="1:20" hidden="1" x14ac:dyDescent="0.3">
      <c r="A3770" t="s">
        <v>14501</v>
      </c>
      <c r="B3770" t="s">
        <v>14502</v>
      </c>
      <c r="C3770" s="1" t="str">
        <f t="shared" si="624"/>
        <v>21:0779</v>
      </c>
      <c r="D3770" s="1" t="str">
        <f t="shared" si="625"/>
        <v>21:0221</v>
      </c>
      <c r="E3770" t="s">
        <v>14503</v>
      </c>
      <c r="F3770" t="s">
        <v>14504</v>
      </c>
      <c r="H3770">
        <v>49.6492918</v>
      </c>
      <c r="I3770">
        <v>-87.536111099999999</v>
      </c>
      <c r="J3770" s="1" t="str">
        <f t="shared" si="626"/>
        <v>Fluid (lake)</v>
      </c>
      <c r="K3770" s="1" t="str">
        <f t="shared" si="627"/>
        <v>Untreated Water</v>
      </c>
      <c r="L3770">
        <v>11</v>
      </c>
      <c r="M3770" t="s">
        <v>83</v>
      </c>
      <c r="N3770">
        <v>203</v>
      </c>
      <c r="O3770">
        <v>40</v>
      </c>
      <c r="P3770">
        <v>6.7</v>
      </c>
      <c r="Q3770">
        <v>2.5000000000000001E-2</v>
      </c>
      <c r="R3770">
        <v>20</v>
      </c>
      <c r="S3770">
        <v>4.4000000000000004</v>
      </c>
      <c r="T3770">
        <v>62</v>
      </c>
    </row>
    <row r="3771" spans="1:20" hidden="1" x14ac:dyDescent="0.3">
      <c r="A3771" t="s">
        <v>14505</v>
      </c>
      <c r="B3771" t="s">
        <v>14506</v>
      </c>
      <c r="C3771" s="1" t="str">
        <f t="shared" si="624"/>
        <v>21:0779</v>
      </c>
      <c r="D3771" s="1" t="str">
        <f t="shared" si="625"/>
        <v>21:0221</v>
      </c>
      <c r="E3771" t="s">
        <v>14507</v>
      </c>
      <c r="F3771" t="s">
        <v>14508</v>
      </c>
      <c r="H3771">
        <v>49.651609499999999</v>
      </c>
      <c r="I3771">
        <v>-87.559367600000002</v>
      </c>
      <c r="J3771" s="1" t="str">
        <f t="shared" si="626"/>
        <v>Fluid (lake)</v>
      </c>
      <c r="K3771" s="1" t="str">
        <f t="shared" si="627"/>
        <v>Untreated Water</v>
      </c>
      <c r="L3771">
        <v>11</v>
      </c>
      <c r="M3771" t="s">
        <v>88</v>
      </c>
      <c r="N3771">
        <v>204</v>
      </c>
      <c r="O3771">
        <v>30</v>
      </c>
      <c r="P3771">
        <v>6.3</v>
      </c>
      <c r="Q3771">
        <v>2.5000000000000001E-2</v>
      </c>
      <c r="R3771">
        <v>7.4</v>
      </c>
      <c r="S3771">
        <v>1.6</v>
      </c>
      <c r="T3771">
        <v>20</v>
      </c>
    </row>
    <row r="3772" spans="1:20" hidden="1" x14ac:dyDescent="0.3">
      <c r="A3772" t="s">
        <v>14509</v>
      </c>
      <c r="B3772" t="s">
        <v>14510</v>
      </c>
      <c r="C3772" s="1" t="str">
        <f t="shared" si="624"/>
        <v>21:0779</v>
      </c>
      <c r="D3772" s="1" t="str">
        <f t="shared" si="625"/>
        <v>21:0221</v>
      </c>
      <c r="E3772" t="s">
        <v>14511</v>
      </c>
      <c r="F3772" t="s">
        <v>14512</v>
      </c>
      <c r="H3772">
        <v>49.660099899999999</v>
      </c>
      <c r="I3772">
        <v>-87.550126199999994</v>
      </c>
      <c r="J3772" s="1" t="str">
        <f t="shared" si="626"/>
        <v>Fluid (lake)</v>
      </c>
      <c r="K3772" s="1" t="str">
        <f t="shared" si="627"/>
        <v>Untreated Water</v>
      </c>
      <c r="L3772">
        <v>11</v>
      </c>
      <c r="M3772" t="s">
        <v>93</v>
      </c>
      <c r="N3772">
        <v>205</v>
      </c>
      <c r="O3772">
        <v>20</v>
      </c>
      <c r="P3772">
        <v>6.6</v>
      </c>
      <c r="Q3772">
        <v>2.5000000000000001E-2</v>
      </c>
      <c r="R3772">
        <v>25</v>
      </c>
      <c r="S3772">
        <v>1.6</v>
      </c>
      <c r="T3772">
        <v>59</v>
      </c>
    </row>
    <row r="3773" spans="1:20" hidden="1" x14ac:dyDescent="0.3">
      <c r="A3773" t="s">
        <v>14513</v>
      </c>
      <c r="B3773" t="s">
        <v>14514</v>
      </c>
      <c r="C3773" s="1" t="str">
        <f t="shared" si="624"/>
        <v>21:0779</v>
      </c>
      <c r="D3773" s="1" t="str">
        <f t="shared" si="625"/>
        <v>21:0221</v>
      </c>
      <c r="E3773" t="s">
        <v>14515</v>
      </c>
      <c r="F3773" t="s">
        <v>14516</v>
      </c>
      <c r="H3773">
        <v>49.660130000000002</v>
      </c>
      <c r="I3773">
        <v>-87.538072400000004</v>
      </c>
      <c r="J3773" s="1" t="str">
        <f t="shared" si="626"/>
        <v>Fluid (lake)</v>
      </c>
      <c r="K3773" s="1" t="str">
        <f t="shared" si="627"/>
        <v>Untreated Water</v>
      </c>
      <c r="L3773">
        <v>11</v>
      </c>
      <c r="M3773" t="s">
        <v>98</v>
      </c>
      <c r="N3773">
        <v>206</v>
      </c>
      <c r="O3773">
        <v>30</v>
      </c>
      <c r="P3773">
        <v>6.8</v>
      </c>
      <c r="Q3773">
        <v>2.5000000000000001E-2</v>
      </c>
      <c r="R3773">
        <v>28</v>
      </c>
      <c r="S3773">
        <v>2.4</v>
      </c>
      <c r="T3773">
        <v>77</v>
      </c>
    </row>
    <row r="3774" spans="1:20" hidden="1" x14ac:dyDescent="0.3">
      <c r="A3774" t="s">
        <v>14517</v>
      </c>
      <c r="B3774" t="s">
        <v>14518</v>
      </c>
      <c r="C3774" s="1" t="str">
        <f t="shared" si="624"/>
        <v>21:0779</v>
      </c>
      <c r="D3774" s="1" t="str">
        <f t="shared" si="625"/>
        <v>21:0221</v>
      </c>
      <c r="E3774" t="s">
        <v>14519</v>
      </c>
      <c r="F3774" t="s">
        <v>14520</v>
      </c>
      <c r="H3774">
        <v>49.637356699999998</v>
      </c>
      <c r="I3774">
        <v>-87.474671999999998</v>
      </c>
      <c r="J3774" s="1" t="str">
        <f t="shared" si="626"/>
        <v>Fluid (lake)</v>
      </c>
      <c r="K3774" s="1" t="str">
        <f t="shared" si="627"/>
        <v>Untreated Water</v>
      </c>
      <c r="L3774">
        <v>11</v>
      </c>
      <c r="M3774" t="s">
        <v>103</v>
      </c>
      <c r="N3774">
        <v>207</v>
      </c>
      <c r="O3774">
        <v>20</v>
      </c>
      <c r="P3774">
        <v>7.7</v>
      </c>
      <c r="Q3774">
        <v>0.12</v>
      </c>
      <c r="R3774">
        <v>40</v>
      </c>
      <c r="S3774">
        <v>6.4</v>
      </c>
      <c r="T3774">
        <v>123</v>
      </c>
    </row>
    <row r="3775" spans="1:20" hidden="1" x14ac:dyDescent="0.3">
      <c r="A3775" t="s">
        <v>14521</v>
      </c>
      <c r="B3775" t="s">
        <v>14522</v>
      </c>
      <c r="C3775" s="1" t="str">
        <f t="shared" si="624"/>
        <v>21:0779</v>
      </c>
      <c r="D3775" s="1" t="str">
        <f t="shared" si="625"/>
        <v>21:0221</v>
      </c>
      <c r="E3775" t="s">
        <v>14523</v>
      </c>
      <c r="F3775" t="s">
        <v>14524</v>
      </c>
      <c r="H3775">
        <v>49.625662400000003</v>
      </c>
      <c r="I3775">
        <v>-87.450453699999997</v>
      </c>
      <c r="J3775" s="1" t="str">
        <f t="shared" si="626"/>
        <v>Fluid (lake)</v>
      </c>
      <c r="K3775" s="1" t="str">
        <f t="shared" si="627"/>
        <v>Untreated Water</v>
      </c>
      <c r="L3775">
        <v>11</v>
      </c>
      <c r="M3775" t="s">
        <v>108</v>
      </c>
      <c r="N3775">
        <v>208</v>
      </c>
      <c r="O3775">
        <v>10</v>
      </c>
      <c r="P3775">
        <v>6.3</v>
      </c>
      <c r="Q3775">
        <v>2.5000000000000001E-2</v>
      </c>
      <c r="R3775">
        <v>10.6</v>
      </c>
      <c r="S3775">
        <v>2.4</v>
      </c>
      <c r="T3775">
        <v>28</v>
      </c>
    </row>
    <row r="3776" spans="1:20" hidden="1" x14ac:dyDescent="0.3">
      <c r="A3776" t="s">
        <v>14525</v>
      </c>
      <c r="B3776" t="s">
        <v>14526</v>
      </c>
      <c r="C3776" s="1" t="str">
        <f t="shared" si="624"/>
        <v>21:0779</v>
      </c>
      <c r="D3776" s="1" t="str">
        <f t="shared" si="625"/>
        <v>21:0221</v>
      </c>
      <c r="E3776" t="s">
        <v>14527</v>
      </c>
      <c r="F3776" t="s">
        <v>14528</v>
      </c>
      <c r="H3776">
        <v>49.6098803</v>
      </c>
      <c r="I3776">
        <v>-87.458696399999994</v>
      </c>
      <c r="J3776" s="1" t="str">
        <f t="shared" si="626"/>
        <v>Fluid (lake)</v>
      </c>
      <c r="K3776" s="1" t="str">
        <f t="shared" si="627"/>
        <v>Untreated Water</v>
      </c>
      <c r="L3776">
        <v>11</v>
      </c>
      <c r="M3776" t="s">
        <v>113</v>
      </c>
      <c r="N3776">
        <v>209</v>
      </c>
      <c r="O3776">
        <v>20</v>
      </c>
      <c r="P3776">
        <v>6.5</v>
      </c>
      <c r="Q3776">
        <v>2.5000000000000001E-2</v>
      </c>
      <c r="R3776">
        <v>13.8</v>
      </c>
      <c r="S3776">
        <v>2.6</v>
      </c>
      <c r="T3776">
        <v>29</v>
      </c>
    </row>
    <row r="3777" spans="1:20" hidden="1" x14ac:dyDescent="0.3">
      <c r="A3777" t="s">
        <v>14529</v>
      </c>
      <c r="B3777" t="s">
        <v>14530</v>
      </c>
      <c r="C3777" s="1" t="str">
        <f t="shared" si="624"/>
        <v>21:0779</v>
      </c>
      <c r="D3777" s="1" t="str">
        <f t="shared" si="625"/>
        <v>21:0221</v>
      </c>
      <c r="E3777" t="s">
        <v>14531</v>
      </c>
      <c r="F3777" t="s">
        <v>14532</v>
      </c>
      <c r="H3777">
        <v>49.583786400000001</v>
      </c>
      <c r="I3777">
        <v>-87.454288399999996</v>
      </c>
      <c r="J3777" s="1" t="str">
        <f t="shared" si="626"/>
        <v>Fluid (lake)</v>
      </c>
      <c r="K3777" s="1" t="str">
        <f t="shared" si="627"/>
        <v>Untreated Water</v>
      </c>
      <c r="L3777">
        <v>12</v>
      </c>
      <c r="M3777" t="s">
        <v>24</v>
      </c>
      <c r="N3777">
        <v>210</v>
      </c>
      <c r="O3777">
        <v>40</v>
      </c>
      <c r="P3777">
        <v>6.5</v>
      </c>
      <c r="Q3777">
        <v>2.5000000000000001E-2</v>
      </c>
      <c r="R3777">
        <v>14.2</v>
      </c>
      <c r="S3777">
        <v>3.4</v>
      </c>
      <c r="T3777">
        <v>46</v>
      </c>
    </row>
    <row r="3778" spans="1:20" hidden="1" x14ac:dyDescent="0.3">
      <c r="A3778" t="s">
        <v>14533</v>
      </c>
      <c r="B3778" t="s">
        <v>14534</v>
      </c>
      <c r="C3778" s="1" t="str">
        <f t="shared" si="624"/>
        <v>21:0779</v>
      </c>
      <c r="D3778" s="1" t="str">
        <f t="shared" si="625"/>
        <v>21:0221</v>
      </c>
      <c r="E3778" t="s">
        <v>14531</v>
      </c>
      <c r="F3778" t="s">
        <v>14535</v>
      </c>
      <c r="H3778">
        <v>49.583786400000001</v>
      </c>
      <c r="I3778">
        <v>-87.454288399999996</v>
      </c>
      <c r="J3778" s="1" t="str">
        <f t="shared" si="626"/>
        <v>Fluid (lake)</v>
      </c>
      <c r="K3778" s="1" t="str">
        <f t="shared" si="627"/>
        <v>Untreated Water</v>
      </c>
      <c r="L3778">
        <v>12</v>
      </c>
      <c r="M3778" t="s">
        <v>28</v>
      </c>
      <c r="N3778">
        <v>211</v>
      </c>
      <c r="O3778">
        <v>30</v>
      </c>
      <c r="P3778">
        <v>6.4</v>
      </c>
      <c r="Q3778">
        <v>2.5000000000000001E-2</v>
      </c>
      <c r="R3778">
        <v>15.2</v>
      </c>
      <c r="S3778">
        <v>3.5</v>
      </c>
      <c r="T3778">
        <v>47</v>
      </c>
    </row>
    <row r="3779" spans="1:20" hidden="1" x14ac:dyDescent="0.3">
      <c r="A3779" t="s">
        <v>14536</v>
      </c>
      <c r="B3779" t="s">
        <v>14537</v>
      </c>
      <c r="C3779" s="1" t="str">
        <f t="shared" si="624"/>
        <v>21:0779</v>
      </c>
      <c r="D3779" s="1" t="str">
        <f t="shared" si="625"/>
        <v>21:0221</v>
      </c>
      <c r="E3779" t="s">
        <v>14538</v>
      </c>
      <c r="F3779" t="s">
        <v>14539</v>
      </c>
      <c r="H3779">
        <v>49.556710099999997</v>
      </c>
      <c r="I3779">
        <v>-87.421808600000006</v>
      </c>
      <c r="J3779" s="1" t="str">
        <f t="shared" si="626"/>
        <v>Fluid (lake)</v>
      </c>
      <c r="K3779" s="1" t="str">
        <f t="shared" si="627"/>
        <v>Untreated Water</v>
      </c>
      <c r="L3779">
        <v>12</v>
      </c>
      <c r="M3779" t="s">
        <v>33</v>
      </c>
      <c r="N3779">
        <v>212</v>
      </c>
      <c r="O3779">
        <v>20</v>
      </c>
      <c r="P3779">
        <v>6.5</v>
      </c>
      <c r="Q3779">
        <v>0.1</v>
      </c>
      <c r="R3779">
        <v>13.4</v>
      </c>
      <c r="S3779">
        <v>2.9</v>
      </c>
      <c r="T3779">
        <v>39</v>
      </c>
    </row>
    <row r="3780" spans="1:20" hidden="1" x14ac:dyDescent="0.3">
      <c r="A3780" t="s">
        <v>14540</v>
      </c>
      <c r="B3780" t="s">
        <v>14541</v>
      </c>
      <c r="C3780" s="1" t="str">
        <f t="shared" si="624"/>
        <v>21:0779</v>
      </c>
      <c r="D3780" s="1" t="str">
        <f t="shared" si="625"/>
        <v>21:0221</v>
      </c>
      <c r="E3780" t="s">
        <v>14542</v>
      </c>
      <c r="F3780" t="s">
        <v>14543</v>
      </c>
      <c r="H3780">
        <v>49.5365866</v>
      </c>
      <c r="I3780">
        <v>-87.375501099999994</v>
      </c>
      <c r="J3780" s="1" t="str">
        <f t="shared" si="626"/>
        <v>Fluid (lake)</v>
      </c>
      <c r="K3780" s="1" t="str">
        <f t="shared" si="627"/>
        <v>Untreated Water</v>
      </c>
      <c r="L3780">
        <v>12</v>
      </c>
      <c r="M3780" t="s">
        <v>38</v>
      </c>
      <c r="N3780">
        <v>213</v>
      </c>
      <c r="O3780">
        <v>20</v>
      </c>
      <c r="P3780">
        <v>6.6</v>
      </c>
      <c r="Q3780">
        <v>2.5000000000000001E-2</v>
      </c>
      <c r="R3780">
        <v>19.8</v>
      </c>
      <c r="S3780">
        <v>3.9</v>
      </c>
      <c r="T3780">
        <v>62</v>
      </c>
    </row>
    <row r="3781" spans="1:20" hidden="1" x14ac:dyDescent="0.3">
      <c r="A3781" t="s">
        <v>14544</v>
      </c>
      <c r="B3781" t="s">
        <v>14545</v>
      </c>
      <c r="C3781" s="1" t="str">
        <f t="shared" si="624"/>
        <v>21:0779</v>
      </c>
      <c r="D3781" s="1" t="str">
        <f t="shared" si="625"/>
        <v>21:0221</v>
      </c>
      <c r="E3781" t="s">
        <v>14546</v>
      </c>
      <c r="F3781" t="s">
        <v>14547</v>
      </c>
      <c r="H3781">
        <v>49.521176500000003</v>
      </c>
      <c r="I3781">
        <v>-87.394989100000004</v>
      </c>
      <c r="J3781" s="1" t="str">
        <f t="shared" si="626"/>
        <v>Fluid (lake)</v>
      </c>
      <c r="K3781" s="1" t="str">
        <f t="shared" si="627"/>
        <v>Untreated Water</v>
      </c>
      <c r="L3781">
        <v>12</v>
      </c>
      <c r="M3781" t="s">
        <v>43</v>
      </c>
      <c r="N3781">
        <v>214</v>
      </c>
      <c r="O3781">
        <v>50</v>
      </c>
      <c r="P3781">
        <v>7.4</v>
      </c>
      <c r="Q3781">
        <v>1.1499999999999999</v>
      </c>
      <c r="R3781">
        <v>36</v>
      </c>
      <c r="S3781">
        <v>7.2</v>
      </c>
      <c r="T3781">
        <v>119</v>
      </c>
    </row>
    <row r="3782" spans="1:20" hidden="1" x14ac:dyDescent="0.3">
      <c r="A3782" t="s">
        <v>14548</v>
      </c>
      <c r="B3782" t="s">
        <v>14549</v>
      </c>
      <c r="C3782" s="1" t="str">
        <f t="shared" si="624"/>
        <v>21:0779</v>
      </c>
      <c r="D3782" s="1" t="str">
        <f t="shared" si="625"/>
        <v>21:0221</v>
      </c>
      <c r="E3782" t="s">
        <v>14550</v>
      </c>
      <c r="F3782" t="s">
        <v>14551</v>
      </c>
      <c r="H3782">
        <v>49.5085111</v>
      </c>
      <c r="I3782">
        <v>-87.387207000000004</v>
      </c>
      <c r="J3782" s="1" t="str">
        <f t="shared" si="626"/>
        <v>Fluid (lake)</v>
      </c>
      <c r="K3782" s="1" t="str">
        <f t="shared" si="627"/>
        <v>Untreated Water</v>
      </c>
      <c r="L3782">
        <v>12</v>
      </c>
      <c r="M3782" t="s">
        <v>53</v>
      </c>
      <c r="N3782">
        <v>215</v>
      </c>
      <c r="O3782">
        <v>30</v>
      </c>
      <c r="P3782">
        <v>6.6</v>
      </c>
      <c r="Q3782">
        <v>2.5000000000000001E-2</v>
      </c>
      <c r="R3782">
        <v>15</v>
      </c>
      <c r="S3782">
        <v>3.1</v>
      </c>
      <c r="T3782">
        <v>42</v>
      </c>
    </row>
    <row r="3783" spans="1:20" hidden="1" x14ac:dyDescent="0.3">
      <c r="A3783" t="s">
        <v>14552</v>
      </c>
      <c r="B3783" t="s">
        <v>14553</v>
      </c>
      <c r="C3783" s="1" t="str">
        <f t="shared" si="624"/>
        <v>21:0779</v>
      </c>
      <c r="D3783" s="1" t="str">
        <f t="shared" si="625"/>
        <v>21:0221</v>
      </c>
      <c r="E3783" t="s">
        <v>14554</v>
      </c>
      <c r="F3783" t="s">
        <v>14555</v>
      </c>
      <c r="H3783">
        <v>49.504195699999997</v>
      </c>
      <c r="I3783">
        <v>-87.352781300000004</v>
      </c>
      <c r="J3783" s="1" t="str">
        <f t="shared" si="626"/>
        <v>Fluid (lake)</v>
      </c>
      <c r="K3783" s="1" t="str">
        <f t="shared" si="627"/>
        <v>Untreated Water</v>
      </c>
      <c r="L3783">
        <v>12</v>
      </c>
      <c r="M3783" t="s">
        <v>58</v>
      </c>
      <c r="N3783">
        <v>216</v>
      </c>
      <c r="O3783">
        <v>40</v>
      </c>
      <c r="P3783">
        <v>6.8</v>
      </c>
      <c r="Q3783">
        <v>0.05</v>
      </c>
      <c r="R3783">
        <v>24</v>
      </c>
      <c r="S3783">
        <v>4.8</v>
      </c>
      <c r="T3783">
        <v>73</v>
      </c>
    </row>
    <row r="3784" spans="1:20" hidden="1" x14ac:dyDescent="0.3">
      <c r="A3784" t="s">
        <v>14556</v>
      </c>
      <c r="B3784" t="s">
        <v>14557</v>
      </c>
      <c r="C3784" s="1" t="str">
        <f t="shared" si="624"/>
        <v>21:0779</v>
      </c>
      <c r="D3784" s="1" t="str">
        <f t="shared" si="625"/>
        <v>21:0221</v>
      </c>
      <c r="E3784" t="s">
        <v>14558</v>
      </c>
      <c r="F3784" t="s">
        <v>14559</v>
      </c>
      <c r="H3784">
        <v>49.524717199999998</v>
      </c>
      <c r="I3784">
        <v>-87.342399700000001</v>
      </c>
      <c r="J3784" s="1" t="str">
        <f t="shared" si="626"/>
        <v>Fluid (lake)</v>
      </c>
      <c r="K3784" s="1" t="str">
        <f t="shared" si="627"/>
        <v>Untreated Water</v>
      </c>
      <c r="L3784">
        <v>12</v>
      </c>
      <c r="M3784" t="s">
        <v>63</v>
      </c>
      <c r="N3784">
        <v>217</v>
      </c>
      <c r="O3784">
        <v>30</v>
      </c>
      <c r="P3784">
        <v>6.7</v>
      </c>
      <c r="Q3784">
        <v>2.5000000000000001E-2</v>
      </c>
      <c r="R3784">
        <v>21</v>
      </c>
      <c r="S3784">
        <v>4.2</v>
      </c>
      <c r="T3784">
        <v>65</v>
      </c>
    </row>
    <row r="3785" spans="1:20" hidden="1" x14ac:dyDescent="0.3">
      <c r="A3785" t="s">
        <v>14560</v>
      </c>
      <c r="B3785" t="s">
        <v>14561</v>
      </c>
      <c r="C3785" s="1" t="str">
        <f t="shared" si="624"/>
        <v>21:0779</v>
      </c>
      <c r="D3785" s="1" t="str">
        <f t="shared" si="625"/>
        <v>21:0221</v>
      </c>
      <c r="E3785" t="s">
        <v>14562</v>
      </c>
      <c r="F3785" t="s">
        <v>14563</v>
      </c>
      <c r="H3785">
        <v>49.508143699999998</v>
      </c>
      <c r="I3785">
        <v>-87.302254199999993</v>
      </c>
      <c r="J3785" s="1" t="str">
        <f t="shared" si="626"/>
        <v>Fluid (lake)</v>
      </c>
      <c r="K3785" s="1" t="str">
        <f t="shared" si="627"/>
        <v>Untreated Water</v>
      </c>
      <c r="L3785">
        <v>12</v>
      </c>
      <c r="M3785" t="s">
        <v>68</v>
      </c>
      <c r="N3785">
        <v>218</v>
      </c>
      <c r="O3785">
        <v>50</v>
      </c>
      <c r="P3785">
        <v>6.7</v>
      </c>
      <c r="Q3785">
        <v>2.5000000000000001E-2</v>
      </c>
      <c r="R3785">
        <v>20</v>
      </c>
      <c r="S3785">
        <v>4.2</v>
      </c>
      <c r="T3785">
        <v>67</v>
      </c>
    </row>
    <row r="3786" spans="1:20" hidden="1" x14ac:dyDescent="0.3">
      <c r="A3786" t="s">
        <v>14564</v>
      </c>
      <c r="B3786" t="s">
        <v>14565</v>
      </c>
      <c r="C3786" s="1" t="str">
        <f t="shared" si="624"/>
        <v>21:0779</v>
      </c>
      <c r="D3786" s="1" t="str">
        <f t="shared" si="625"/>
        <v>21:0221</v>
      </c>
      <c r="E3786" t="s">
        <v>14566</v>
      </c>
      <c r="F3786" t="s">
        <v>14567</v>
      </c>
      <c r="H3786">
        <v>49.518972699999999</v>
      </c>
      <c r="I3786">
        <v>-87.258095900000001</v>
      </c>
      <c r="J3786" s="1" t="str">
        <f t="shared" si="626"/>
        <v>Fluid (lake)</v>
      </c>
      <c r="K3786" s="1" t="str">
        <f t="shared" si="627"/>
        <v>Untreated Water</v>
      </c>
      <c r="L3786">
        <v>12</v>
      </c>
      <c r="M3786" t="s">
        <v>73</v>
      </c>
      <c r="N3786">
        <v>219</v>
      </c>
      <c r="O3786">
        <v>20</v>
      </c>
      <c r="P3786">
        <v>6.5</v>
      </c>
      <c r="Q3786">
        <v>2.5000000000000001E-2</v>
      </c>
      <c r="R3786">
        <v>14.4</v>
      </c>
      <c r="S3786">
        <v>3.8</v>
      </c>
      <c r="T3786">
        <v>43</v>
      </c>
    </row>
    <row r="3787" spans="1:20" hidden="1" x14ac:dyDescent="0.3">
      <c r="A3787" t="s">
        <v>14568</v>
      </c>
      <c r="B3787" t="s">
        <v>14569</v>
      </c>
      <c r="C3787" s="1" t="str">
        <f t="shared" si="624"/>
        <v>21:0779</v>
      </c>
      <c r="D3787" s="1" t="str">
        <f t="shared" si="625"/>
        <v>21:0221</v>
      </c>
      <c r="E3787" t="s">
        <v>14570</v>
      </c>
      <c r="F3787" t="s">
        <v>14571</v>
      </c>
      <c r="H3787">
        <v>49.508345800000001</v>
      </c>
      <c r="I3787">
        <v>-87.247569799999994</v>
      </c>
      <c r="J3787" s="1" t="str">
        <f t="shared" si="626"/>
        <v>Fluid (lake)</v>
      </c>
      <c r="K3787" s="1" t="str">
        <f t="shared" si="627"/>
        <v>Untreated Water</v>
      </c>
      <c r="L3787">
        <v>12</v>
      </c>
      <c r="M3787" t="s">
        <v>78</v>
      </c>
      <c r="N3787">
        <v>220</v>
      </c>
      <c r="O3787">
        <v>20</v>
      </c>
      <c r="P3787">
        <v>6.8</v>
      </c>
      <c r="Q3787">
        <v>0.2</v>
      </c>
      <c r="R3787">
        <v>26</v>
      </c>
      <c r="S3787">
        <v>5</v>
      </c>
      <c r="T3787">
        <v>82</v>
      </c>
    </row>
    <row r="3788" spans="1:20" hidden="1" x14ac:dyDescent="0.3">
      <c r="A3788" t="s">
        <v>14572</v>
      </c>
      <c r="B3788" t="s">
        <v>14573</v>
      </c>
      <c r="C3788" s="1" t="str">
        <f t="shared" si="624"/>
        <v>21:0779</v>
      </c>
      <c r="D3788" s="1" t="str">
        <f t="shared" si="625"/>
        <v>21:0221</v>
      </c>
      <c r="E3788" t="s">
        <v>14574</v>
      </c>
      <c r="F3788" t="s">
        <v>14575</v>
      </c>
      <c r="H3788">
        <v>49.529076500000002</v>
      </c>
      <c r="I3788">
        <v>-87.168851099999998</v>
      </c>
      <c r="J3788" s="1" t="str">
        <f t="shared" si="626"/>
        <v>Fluid (lake)</v>
      </c>
      <c r="K3788" s="1" t="str">
        <f t="shared" si="627"/>
        <v>Untreated Water</v>
      </c>
      <c r="L3788">
        <v>12</v>
      </c>
      <c r="M3788" t="s">
        <v>83</v>
      </c>
      <c r="N3788">
        <v>221</v>
      </c>
      <c r="O3788">
        <v>30</v>
      </c>
      <c r="P3788">
        <v>6.8</v>
      </c>
      <c r="Q3788">
        <v>0.18</v>
      </c>
      <c r="R3788">
        <v>25</v>
      </c>
      <c r="S3788">
        <v>5.4</v>
      </c>
      <c r="T3788">
        <v>81</v>
      </c>
    </row>
    <row r="3789" spans="1:20" hidden="1" x14ac:dyDescent="0.3">
      <c r="A3789" t="s">
        <v>14576</v>
      </c>
      <c r="B3789" t="s">
        <v>14577</v>
      </c>
      <c r="C3789" s="1" t="str">
        <f t="shared" si="624"/>
        <v>21:0779</v>
      </c>
      <c r="D3789" s="1" t="str">
        <f>HYPERLINK("https://geochem.nrcan.gc.ca/cdogs/content/svy/svy_e.htm", "")</f>
        <v/>
      </c>
      <c r="G3789" s="1" t="str">
        <f>HYPERLINK("https://geochem.nrcan.gc.ca/cdogs/content/cr_/cr_00087_e.htm", "87")</f>
        <v>87</v>
      </c>
      <c r="J3789" t="s">
        <v>46</v>
      </c>
      <c r="K3789" t="s">
        <v>47</v>
      </c>
      <c r="L3789">
        <v>12</v>
      </c>
      <c r="M3789" t="s">
        <v>48</v>
      </c>
      <c r="N3789">
        <v>222</v>
      </c>
      <c r="O3789">
        <v>50</v>
      </c>
      <c r="P3789">
        <v>6.4</v>
      </c>
      <c r="Q3789">
        <v>0.49</v>
      </c>
      <c r="R3789">
        <v>16</v>
      </c>
      <c r="S3789">
        <v>2.4</v>
      </c>
      <c r="T3789">
        <v>40</v>
      </c>
    </row>
    <row r="3790" spans="1:20" hidden="1" x14ac:dyDescent="0.3">
      <c r="A3790" t="s">
        <v>14578</v>
      </c>
      <c r="B3790" t="s">
        <v>14579</v>
      </c>
      <c r="C3790" s="1" t="str">
        <f t="shared" si="624"/>
        <v>21:0779</v>
      </c>
      <c r="D3790" s="1" t="str">
        <f t="shared" ref="D3790:D3811" si="628">HYPERLINK("https://geochem.nrcan.gc.ca/cdogs/content/svy/svy210221_e.htm", "21:0221")</f>
        <v>21:0221</v>
      </c>
      <c r="E3790" t="s">
        <v>14580</v>
      </c>
      <c r="F3790" t="s">
        <v>14581</v>
      </c>
      <c r="H3790">
        <v>49.526273799999998</v>
      </c>
      <c r="I3790">
        <v>-87.123144800000006</v>
      </c>
      <c r="J3790" s="1" t="str">
        <f t="shared" ref="J3790:J3811" si="629">HYPERLINK("https://geochem.nrcan.gc.ca/cdogs/content/kwd/kwd020016_e.htm", "Fluid (lake)")</f>
        <v>Fluid (lake)</v>
      </c>
      <c r="K3790" s="1" t="str">
        <f t="shared" ref="K3790:K3811" si="630">HYPERLINK("https://geochem.nrcan.gc.ca/cdogs/content/kwd/kwd080007_e.htm", "Untreated Water")</f>
        <v>Untreated Water</v>
      </c>
      <c r="L3790">
        <v>12</v>
      </c>
      <c r="M3790" t="s">
        <v>88</v>
      </c>
      <c r="N3790">
        <v>223</v>
      </c>
      <c r="O3790">
        <v>40</v>
      </c>
      <c r="P3790">
        <v>7</v>
      </c>
      <c r="Q3790">
        <v>2.5000000000000001E-2</v>
      </c>
      <c r="R3790">
        <v>25</v>
      </c>
      <c r="S3790">
        <v>5.8</v>
      </c>
      <c r="T3790">
        <v>86</v>
      </c>
    </row>
    <row r="3791" spans="1:20" hidden="1" x14ac:dyDescent="0.3">
      <c r="A3791" t="s">
        <v>14582</v>
      </c>
      <c r="B3791" t="s">
        <v>14583</v>
      </c>
      <c r="C3791" s="1" t="str">
        <f t="shared" si="624"/>
        <v>21:0779</v>
      </c>
      <c r="D3791" s="1" t="str">
        <f t="shared" si="628"/>
        <v>21:0221</v>
      </c>
      <c r="E3791" t="s">
        <v>14584</v>
      </c>
      <c r="F3791" t="s">
        <v>14585</v>
      </c>
      <c r="H3791">
        <v>49.517564299999997</v>
      </c>
      <c r="I3791">
        <v>-87.072944399999997</v>
      </c>
      <c r="J3791" s="1" t="str">
        <f t="shared" si="629"/>
        <v>Fluid (lake)</v>
      </c>
      <c r="K3791" s="1" t="str">
        <f t="shared" si="630"/>
        <v>Untreated Water</v>
      </c>
      <c r="L3791">
        <v>12</v>
      </c>
      <c r="M3791" t="s">
        <v>93</v>
      </c>
      <c r="N3791">
        <v>224</v>
      </c>
      <c r="O3791">
        <v>20</v>
      </c>
      <c r="P3791">
        <v>6.6</v>
      </c>
      <c r="Q3791">
        <v>2.5000000000000001E-2</v>
      </c>
      <c r="R3791">
        <v>15</v>
      </c>
      <c r="S3791">
        <v>4.8</v>
      </c>
      <c r="T3791">
        <v>49</v>
      </c>
    </row>
    <row r="3792" spans="1:20" hidden="1" x14ac:dyDescent="0.3">
      <c r="A3792" t="s">
        <v>14586</v>
      </c>
      <c r="B3792" t="s">
        <v>14587</v>
      </c>
      <c r="C3792" s="1" t="str">
        <f t="shared" si="624"/>
        <v>21:0779</v>
      </c>
      <c r="D3792" s="1" t="str">
        <f t="shared" si="628"/>
        <v>21:0221</v>
      </c>
      <c r="E3792" t="s">
        <v>14588</v>
      </c>
      <c r="F3792" t="s">
        <v>14589</v>
      </c>
      <c r="H3792">
        <v>49.504520900000003</v>
      </c>
      <c r="I3792">
        <v>-87.036820500000005</v>
      </c>
      <c r="J3792" s="1" t="str">
        <f t="shared" si="629"/>
        <v>Fluid (lake)</v>
      </c>
      <c r="K3792" s="1" t="str">
        <f t="shared" si="630"/>
        <v>Untreated Water</v>
      </c>
      <c r="L3792">
        <v>12</v>
      </c>
      <c r="M3792" t="s">
        <v>98</v>
      </c>
      <c r="N3792">
        <v>225</v>
      </c>
      <c r="O3792">
        <v>20</v>
      </c>
      <c r="P3792">
        <v>6.6</v>
      </c>
      <c r="Q3792">
        <v>2.5000000000000001E-2</v>
      </c>
      <c r="R3792">
        <v>20</v>
      </c>
      <c r="S3792">
        <v>4.4000000000000004</v>
      </c>
      <c r="T3792">
        <v>61</v>
      </c>
    </row>
    <row r="3793" spans="1:20" hidden="1" x14ac:dyDescent="0.3">
      <c r="A3793" t="s">
        <v>14590</v>
      </c>
      <c r="B3793" t="s">
        <v>14591</v>
      </c>
      <c r="C3793" s="1" t="str">
        <f t="shared" si="624"/>
        <v>21:0779</v>
      </c>
      <c r="D3793" s="1" t="str">
        <f t="shared" si="628"/>
        <v>21:0221</v>
      </c>
      <c r="E3793" t="s">
        <v>14592</v>
      </c>
      <c r="F3793" t="s">
        <v>14593</v>
      </c>
      <c r="H3793">
        <v>49.525267900000003</v>
      </c>
      <c r="I3793">
        <v>-87.014395800000003</v>
      </c>
      <c r="J3793" s="1" t="str">
        <f t="shared" si="629"/>
        <v>Fluid (lake)</v>
      </c>
      <c r="K3793" s="1" t="str">
        <f t="shared" si="630"/>
        <v>Untreated Water</v>
      </c>
      <c r="L3793">
        <v>12</v>
      </c>
      <c r="M3793" t="s">
        <v>103</v>
      </c>
      <c r="N3793">
        <v>226</v>
      </c>
      <c r="O3793">
        <v>30</v>
      </c>
      <c r="P3793">
        <v>6.8</v>
      </c>
      <c r="Q3793">
        <v>0.7</v>
      </c>
      <c r="R3793">
        <v>28</v>
      </c>
      <c r="S3793">
        <v>6</v>
      </c>
      <c r="T3793">
        <v>90</v>
      </c>
    </row>
    <row r="3794" spans="1:20" hidden="1" x14ac:dyDescent="0.3">
      <c r="A3794" t="s">
        <v>14594</v>
      </c>
      <c r="B3794" t="s">
        <v>14595</v>
      </c>
      <c r="C3794" s="1" t="str">
        <f t="shared" si="624"/>
        <v>21:0779</v>
      </c>
      <c r="D3794" s="1" t="str">
        <f t="shared" si="628"/>
        <v>21:0221</v>
      </c>
      <c r="E3794" t="s">
        <v>14596</v>
      </c>
      <c r="F3794" t="s">
        <v>14597</v>
      </c>
      <c r="H3794">
        <v>49.533419899999998</v>
      </c>
      <c r="I3794">
        <v>-87.040974300000002</v>
      </c>
      <c r="J3794" s="1" t="str">
        <f t="shared" si="629"/>
        <v>Fluid (lake)</v>
      </c>
      <c r="K3794" s="1" t="str">
        <f t="shared" si="630"/>
        <v>Untreated Water</v>
      </c>
      <c r="L3794">
        <v>12</v>
      </c>
      <c r="M3794" t="s">
        <v>108</v>
      </c>
      <c r="N3794">
        <v>227</v>
      </c>
      <c r="O3794">
        <v>30</v>
      </c>
      <c r="P3794">
        <v>6.9</v>
      </c>
      <c r="Q3794">
        <v>0.64</v>
      </c>
      <c r="R3794">
        <v>27</v>
      </c>
      <c r="S3794">
        <v>6.6</v>
      </c>
      <c r="T3794">
        <v>89</v>
      </c>
    </row>
    <row r="3795" spans="1:20" hidden="1" x14ac:dyDescent="0.3">
      <c r="A3795" t="s">
        <v>14598</v>
      </c>
      <c r="B3795" t="s">
        <v>14599</v>
      </c>
      <c r="C3795" s="1" t="str">
        <f t="shared" si="624"/>
        <v>21:0779</v>
      </c>
      <c r="D3795" s="1" t="str">
        <f t="shared" si="628"/>
        <v>21:0221</v>
      </c>
      <c r="E3795" t="s">
        <v>14600</v>
      </c>
      <c r="F3795" t="s">
        <v>14601</v>
      </c>
      <c r="H3795">
        <v>49.559627900000002</v>
      </c>
      <c r="I3795">
        <v>-87.014848099999995</v>
      </c>
      <c r="J3795" s="1" t="str">
        <f t="shared" si="629"/>
        <v>Fluid (lake)</v>
      </c>
      <c r="K3795" s="1" t="str">
        <f t="shared" si="630"/>
        <v>Untreated Water</v>
      </c>
      <c r="L3795">
        <v>12</v>
      </c>
      <c r="M3795" t="s">
        <v>113</v>
      </c>
      <c r="N3795">
        <v>228</v>
      </c>
      <c r="O3795">
        <v>40</v>
      </c>
      <c r="P3795">
        <v>7.2</v>
      </c>
      <c r="Q3795">
        <v>0.49</v>
      </c>
      <c r="R3795">
        <v>32</v>
      </c>
      <c r="S3795">
        <v>6.2</v>
      </c>
      <c r="T3795">
        <v>108</v>
      </c>
    </row>
    <row r="3796" spans="1:20" hidden="1" x14ac:dyDescent="0.3">
      <c r="A3796" t="s">
        <v>14602</v>
      </c>
      <c r="B3796" t="s">
        <v>14603</v>
      </c>
      <c r="C3796" s="1" t="str">
        <f t="shared" si="624"/>
        <v>21:0779</v>
      </c>
      <c r="D3796" s="1" t="str">
        <f t="shared" si="628"/>
        <v>21:0221</v>
      </c>
      <c r="E3796" t="s">
        <v>14604</v>
      </c>
      <c r="F3796" t="s">
        <v>14605</v>
      </c>
      <c r="H3796">
        <v>49.554529799999997</v>
      </c>
      <c r="I3796">
        <v>-87.062837099999996</v>
      </c>
      <c r="J3796" s="1" t="str">
        <f t="shared" si="629"/>
        <v>Fluid (lake)</v>
      </c>
      <c r="K3796" s="1" t="str">
        <f t="shared" si="630"/>
        <v>Untreated Water</v>
      </c>
      <c r="L3796">
        <v>13</v>
      </c>
      <c r="M3796" t="s">
        <v>24</v>
      </c>
      <c r="N3796">
        <v>229</v>
      </c>
      <c r="O3796">
        <v>50</v>
      </c>
      <c r="P3796">
        <v>7</v>
      </c>
      <c r="Q3796">
        <v>0.28000000000000003</v>
      </c>
      <c r="R3796">
        <v>29</v>
      </c>
      <c r="S3796">
        <v>6.4</v>
      </c>
      <c r="T3796">
        <v>96</v>
      </c>
    </row>
    <row r="3797" spans="1:20" hidden="1" x14ac:dyDescent="0.3">
      <c r="A3797" t="s">
        <v>14606</v>
      </c>
      <c r="B3797" t="s">
        <v>14607</v>
      </c>
      <c r="C3797" s="1" t="str">
        <f t="shared" si="624"/>
        <v>21:0779</v>
      </c>
      <c r="D3797" s="1" t="str">
        <f t="shared" si="628"/>
        <v>21:0221</v>
      </c>
      <c r="E3797" t="s">
        <v>14604</v>
      </c>
      <c r="F3797" t="s">
        <v>14608</v>
      </c>
      <c r="H3797">
        <v>49.554529799999997</v>
      </c>
      <c r="I3797">
        <v>-87.062837099999996</v>
      </c>
      <c r="J3797" s="1" t="str">
        <f t="shared" si="629"/>
        <v>Fluid (lake)</v>
      </c>
      <c r="K3797" s="1" t="str">
        <f t="shared" si="630"/>
        <v>Untreated Water</v>
      </c>
      <c r="L3797">
        <v>13</v>
      </c>
      <c r="M3797" t="s">
        <v>28</v>
      </c>
      <c r="N3797">
        <v>230</v>
      </c>
      <c r="O3797">
        <v>40</v>
      </c>
      <c r="P3797">
        <v>7</v>
      </c>
      <c r="Q3797">
        <v>0.27</v>
      </c>
      <c r="R3797">
        <v>29</v>
      </c>
      <c r="S3797">
        <v>6.6</v>
      </c>
      <c r="T3797">
        <v>96</v>
      </c>
    </row>
    <row r="3798" spans="1:20" hidden="1" x14ac:dyDescent="0.3">
      <c r="A3798" t="s">
        <v>14609</v>
      </c>
      <c r="B3798" t="s">
        <v>14610</v>
      </c>
      <c r="C3798" s="1" t="str">
        <f t="shared" si="624"/>
        <v>21:0779</v>
      </c>
      <c r="D3798" s="1" t="str">
        <f t="shared" si="628"/>
        <v>21:0221</v>
      </c>
      <c r="E3798" t="s">
        <v>14611</v>
      </c>
      <c r="F3798" t="s">
        <v>14612</v>
      </c>
      <c r="H3798">
        <v>49.541051500000002</v>
      </c>
      <c r="I3798">
        <v>-87.070007500000003</v>
      </c>
      <c r="J3798" s="1" t="str">
        <f t="shared" si="629"/>
        <v>Fluid (lake)</v>
      </c>
      <c r="K3798" s="1" t="str">
        <f t="shared" si="630"/>
        <v>Untreated Water</v>
      </c>
      <c r="L3798">
        <v>13</v>
      </c>
      <c r="M3798" t="s">
        <v>33</v>
      </c>
      <c r="N3798">
        <v>231</v>
      </c>
      <c r="O3798">
        <v>40</v>
      </c>
      <c r="P3798">
        <v>6.4</v>
      </c>
      <c r="Q3798">
        <v>2.5000000000000001E-2</v>
      </c>
      <c r="R3798">
        <v>10.199999999999999</v>
      </c>
      <c r="S3798">
        <v>2.6</v>
      </c>
      <c r="T3798">
        <v>29</v>
      </c>
    </row>
    <row r="3799" spans="1:20" hidden="1" x14ac:dyDescent="0.3">
      <c r="A3799" t="s">
        <v>14613</v>
      </c>
      <c r="B3799" t="s">
        <v>14614</v>
      </c>
      <c r="C3799" s="1" t="str">
        <f t="shared" si="624"/>
        <v>21:0779</v>
      </c>
      <c r="D3799" s="1" t="str">
        <f t="shared" si="628"/>
        <v>21:0221</v>
      </c>
      <c r="E3799" t="s">
        <v>14615</v>
      </c>
      <c r="F3799" t="s">
        <v>14616</v>
      </c>
      <c r="H3799">
        <v>49.538808799999998</v>
      </c>
      <c r="I3799">
        <v>-87.118103700000006</v>
      </c>
      <c r="J3799" s="1" t="str">
        <f t="shared" si="629"/>
        <v>Fluid (lake)</v>
      </c>
      <c r="K3799" s="1" t="str">
        <f t="shared" si="630"/>
        <v>Untreated Water</v>
      </c>
      <c r="L3799">
        <v>13</v>
      </c>
      <c r="M3799" t="s">
        <v>38</v>
      </c>
      <c r="N3799">
        <v>232</v>
      </c>
      <c r="O3799">
        <v>20</v>
      </c>
      <c r="P3799">
        <v>7.2</v>
      </c>
      <c r="Q3799">
        <v>0.13</v>
      </c>
      <c r="R3799">
        <v>30</v>
      </c>
      <c r="S3799">
        <v>5</v>
      </c>
      <c r="T3799">
        <v>101</v>
      </c>
    </row>
    <row r="3800" spans="1:20" hidden="1" x14ac:dyDescent="0.3">
      <c r="A3800" t="s">
        <v>14617</v>
      </c>
      <c r="B3800" t="s">
        <v>14618</v>
      </c>
      <c r="C3800" s="1" t="str">
        <f t="shared" si="624"/>
        <v>21:0779</v>
      </c>
      <c r="D3800" s="1" t="str">
        <f t="shared" si="628"/>
        <v>21:0221</v>
      </c>
      <c r="E3800" t="s">
        <v>14619</v>
      </c>
      <c r="F3800" t="s">
        <v>14620</v>
      </c>
      <c r="H3800">
        <v>49.553405699999999</v>
      </c>
      <c r="I3800">
        <v>-87.143426199999993</v>
      </c>
      <c r="J3800" s="1" t="str">
        <f t="shared" si="629"/>
        <v>Fluid (lake)</v>
      </c>
      <c r="K3800" s="1" t="str">
        <f t="shared" si="630"/>
        <v>Untreated Water</v>
      </c>
      <c r="L3800">
        <v>13</v>
      </c>
      <c r="M3800" t="s">
        <v>43</v>
      </c>
      <c r="N3800">
        <v>233</v>
      </c>
      <c r="O3800">
        <v>30</v>
      </c>
      <c r="P3800">
        <v>7.1</v>
      </c>
      <c r="Q3800">
        <v>2.5000000000000001E-2</v>
      </c>
      <c r="R3800">
        <v>33</v>
      </c>
      <c r="S3800">
        <v>5.6</v>
      </c>
      <c r="T3800">
        <v>101</v>
      </c>
    </row>
    <row r="3801" spans="1:20" hidden="1" x14ac:dyDescent="0.3">
      <c r="A3801" t="s">
        <v>14621</v>
      </c>
      <c r="B3801" t="s">
        <v>14622</v>
      </c>
      <c r="C3801" s="1" t="str">
        <f t="shared" si="624"/>
        <v>21:0779</v>
      </c>
      <c r="D3801" s="1" t="str">
        <f t="shared" si="628"/>
        <v>21:0221</v>
      </c>
      <c r="E3801" t="s">
        <v>14623</v>
      </c>
      <c r="F3801" t="s">
        <v>14624</v>
      </c>
      <c r="H3801">
        <v>49.565555500000002</v>
      </c>
      <c r="I3801">
        <v>-87.177426299999993</v>
      </c>
      <c r="J3801" s="1" t="str">
        <f t="shared" si="629"/>
        <v>Fluid (lake)</v>
      </c>
      <c r="K3801" s="1" t="str">
        <f t="shared" si="630"/>
        <v>Untreated Water</v>
      </c>
      <c r="L3801">
        <v>13</v>
      </c>
      <c r="M3801" t="s">
        <v>53</v>
      </c>
      <c r="N3801">
        <v>234</v>
      </c>
      <c r="O3801">
        <v>30</v>
      </c>
      <c r="P3801">
        <v>6.8</v>
      </c>
      <c r="Q3801">
        <v>2.5000000000000001E-2</v>
      </c>
      <c r="R3801">
        <v>18</v>
      </c>
      <c r="S3801">
        <v>3.8</v>
      </c>
      <c r="T3801">
        <v>54</v>
      </c>
    </row>
    <row r="3802" spans="1:20" hidden="1" x14ac:dyDescent="0.3">
      <c r="A3802" t="s">
        <v>14625</v>
      </c>
      <c r="B3802" t="s">
        <v>14626</v>
      </c>
      <c r="C3802" s="1" t="str">
        <f t="shared" si="624"/>
        <v>21:0779</v>
      </c>
      <c r="D3802" s="1" t="str">
        <f t="shared" si="628"/>
        <v>21:0221</v>
      </c>
      <c r="E3802" t="s">
        <v>14627</v>
      </c>
      <c r="F3802" t="s">
        <v>14628</v>
      </c>
      <c r="H3802">
        <v>49.5656277</v>
      </c>
      <c r="I3802">
        <v>-87.214489</v>
      </c>
      <c r="J3802" s="1" t="str">
        <f t="shared" si="629"/>
        <v>Fluid (lake)</v>
      </c>
      <c r="K3802" s="1" t="str">
        <f t="shared" si="630"/>
        <v>Untreated Water</v>
      </c>
      <c r="L3802">
        <v>13</v>
      </c>
      <c r="M3802" t="s">
        <v>58</v>
      </c>
      <c r="N3802">
        <v>235</v>
      </c>
      <c r="O3802">
        <v>20</v>
      </c>
      <c r="P3802">
        <v>6.6</v>
      </c>
      <c r="Q3802">
        <v>2.5000000000000001E-2</v>
      </c>
      <c r="R3802">
        <v>16.8</v>
      </c>
      <c r="S3802">
        <v>3.6</v>
      </c>
      <c r="T3802">
        <v>54</v>
      </c>
    </row>
    <row r="3803" spans="1:20" hidden="1" x14ac:dyDescent="0.3">
      <c r="A3803" t="s">
        <v>14629</v>
      </c>
      <c r="B3803" t="s">
        <v>14630</v>
      </c>
      <c r="C3803" s="1" t="str">
        <f t="shared" si="624"/>
        <v>21:0779</v>
      </c>
      <c r="D3803" s="1" t="str">
        <f t="shared" si="628"/>
        <v>21:0221</v>
      </c>
      <c r="E3803" t="s">
        <v>14631</v>
      </c>
      <c r="F3803" t="s">
        <v>14632</v>
      </c>
      <c r="H3803">
        <v>49.542259000000001</v>
      </c>
      <c r="I3803">
        <v>-87.246275699999998</v>
      </c>
      <c r="J3803" s="1" t="str">
        <f t="shared" si="629"/>
        <v>Fluid (lake)</v>
      </c>
      <c r="K3803" s="1" t="str">
        <f t="shared" si="630"/>
        <v>Untreated Water</v>
      </c>
      <c r="L3803">
        <v>13</v>
      </c>
      <c r="M3803" t="s">
        <v>63</v>
      </c>
      <c r="N3803">
        <v>236</v>
      </c>
      <c r="O3803">
        <v>20</v>
      </c>
      <c r="P3803">
        <v>6.6</v>
      </c>
      <c r="Q3803">
        <v>2.5000000000000001E-2</v>
      </c>
      <c r="R3803">
        <v>15.2</v>
      </c>
      <c r="S3803">
        <v>3.6</v>
      </c>
      <c r="T3803">
        <v>50</v>
      </c>
    </row>
    <row r="3804" spans="1:20" hidden="1" x14ac:dyDescent="0.3">
      <c r="A3804" t="s">
        <v>14633</v>
      </c>
      <c r="B3804" t="s">
        <v>14634</v>
      </c>
      <c r="C3804" s="1" t="str">
        <f t="shared" si="624"/>
        <v>21:0779</v>
      </c>
      <c r="D3804" s="1" t="str">
        <f t="shared" si="628"/>
        <v>21:0221</v>
      </c>
      <c r="E3804" t="s">
        <v>14635</v>
      </c>
      <c r="F3804" t="s">
        <v>14636</v>
      </c>
      <c r="H3804">
        <v>49.549614200000001</v>
      </c>
      <c r="I3804">
        <v>-87.293565200000003</v>
      </c>
      <c r="J3804" s="1" t="str">
        <f t="shared" si="629"/>
        <v>Fluid (lake)</v>
      </c>
      <c r="K3804" s="1" t="str">
        <f t="shared" si="630"/>
        <v>Untreated Water</v>
      </c>
      <c r="L3804">
        <v>13</v>
      </c>
      <c r="M3804" t="s">
        <v>68</v>
      </c>
      <c r="N3804">
        <v>237</v>
      </c>
      <c r="O3804">
        <v>30</v>
      </c>
      <c r="P3804">
        <v>6.6</v>
      </c>
      <c r="Q3804">
        <v>2.5000000000000001E-2</v>
      </c>
      <c r="R3804">
        <v>16.2</v>
      </c>
      <c r="S3804">
        <v>3.5</v>
      </c>
      <c r="T3804">
        <v>51</v>
      </c>
    </row>
    <row r="3805" spans="1:20" hidden="1" x14ac:dyDescent="0.3">
      <c r="A3805" t="s">
        <v>14637</v>
      </c>
      <c r="B3805" t="s">
        <v>14638</v>
      </c>
      <c r="C3805" s="1" t="str">
        <f t="shared" si="624"/>
        <v>21:0779</v>
      </c>
      <c r="D3805" s="1" t="str">
        <f t="shared" si="628"/>
        <v>21:0221</v>
      </c>
      <c r="E3805" t="s">
        <v>14639</v>
      </c>
      <c r="F3805" t="s">
        <v>14640</v>
      </c>
      <c r="H3805">
        <v>49.547374699999999</v>
      </c>
      <c r="I3805">
        <v>-87.342530300000007</v>
      </c>
      <c r="J3805" s="1" t="str">
        <f t="shared" si="629"/>
        <v>Fluid (lake)</v>
      </c>
      <c r="K3805" s="1" t="str">
        <f t="shared" si="630"/>
        <v>Untreated Water</v>
      </c>
      <c r="L3805">
        <v>13</v>
      </c>
      <c r="M3805" t="s">
        <v>73</v>
      </c>
      <c r="N3805">
        <v>238</v>
      </c>
      <c r="O3805">
        <v>20</v>
      </c>
      <c r="P3805">
        <v>6.5</v>
      </c>
      <c r="Q3805">
        <v>2.5000000000000001E-2</v>
      </c>
      <c r="R3805">
        <v>12.2</v>
      </c>
      <c r="S3805">
        <v>3.5</v>
      </c>
      <c r="T3805">
        <v>44</v>
      </c>
    </row>
    <row r="3806" spans="1:20" hidden="1" x14ac:dyDescent="0.3">
      <c r="A3806" t="s">
        <v>14641</v>
      </c>
      <c r="B3806" t="s">
        <v>14642</v>
      </c>
      <c r="C3806" s="1" t="str">
        <f t="shared" si="624"/>
        <v>21:0779</v>
      </c>
      <c r="D3806" s="1" t="str">
        <f t="shared" si="628"/>
        <v>21:0221</v>
      </c>
      <c r="E3806" t="s">
        <v>14643</v>
      </c>
      <c r="F3806" t="s">
        <v>14644</v>
      </c>
      <c r="H3806">
        <v>49.5616786</v>
      </c>
      <c r="I3806">
        <v>-87.387433400000006</v>
      </c>
      <c r="J3806" s="1" t="str">
        <f t="shared" si="629"/>
        <v>Fluid (lake)</v>
      </c>
      <c r="K3806" s="1" t="str">
        <f t="shared" si="630"/>
        <v>Untreated Water</v>
      </c>
      <c r="L3806">
        <v>13</v>
      </c>
      <c r="M3806" t="s">
        <v>78</v>
      </c>
      <c r="N3806">
        <v>239</v>
      </c>
      <c r="O3806">
        <v>20</v>
      </c>
      <c r="P3806">
        <v>6.7</v>
      </c>
      <c r="Q3806">
        <v>2.5000000000000001E-2</v>
      </c>
      <c r="R3806">
        <v>18.8</v>
      </c>
      <c r="S3806">
        <v>4</v>
      </c>
      <c r="T3806">
        <v>62</v>
      </c>
    </row>
    <row r="3807" spans="1:20" hidden="1" x14ac:dyDescent="0.3">
      <c r="A3807" t="s">
        <v>14645</v>
      </c>
      <c r="B3807" t="s">
        <v>14646</v>
      </c>
      <c r="C3807" s="1" t="str">
        <f t="shared" si="624"/>
        <v>21:0779</v>
      </c>
      <c r="D3807" s="1" t="str">
        <f t="shared" si="628"/>
        <v>21:0221</v>
      </c>
      <c r="E3807" t="s">
        <v>14647</v>
      </c>
      <c r="F3807" t="s">
        <v>14648</v>
      </c>
      <c r="H3807">
        <v>49.594565000000003</v>
      </c>
      <c r="I3807">
        <v>-87.4129468</v>
      </c>
      <c r="J3807" s="1" t="str">
        <f t="shared" si="629"/>
        <v>Fluid (lake)</v>
      </c>
      <c r="K3807" s="1" t="str">
        <f t="shared" si="630"/>
        <v>Untreated Water</v>
      </c>
      <c r="L3807">
        <v>13</v>
      </c>
      <c r="M3807" t="s">
        <v>83</v>
      </c>
      <c r="N3807">
        <v>240</v>
      </c>
      <c r="O3807">
        <v>20</v>
      </c>
      <c r="P3807">
        <v>6.5</v>
      </c>
      <c r="Q3807">
        <v>0.19</v>
      </c>
      <c r="R3807">
        <v>15.6</v>
      </c>
      <c r="S3807">
        <v>3.2</v>
      </c>
      <c r="T3807">
        <v>46</v>
      </c>
    </row>
    <row r="3808" spans="1:20" hidden="1" x14ac:dyDescent="0.3">
      <c r="A3808" t="s">
        <v>14649</v>
      </c>
      <c r="B3808" t="s">
        <v>14650</v>
      </c>
      <c r="C3808" s="1" t="str">
        <f t="shared" si="624"/>
        <v>21:0779</v>
      </c>
      <c r="D3808" s="1" t="str">
        <f t="shared" si="628"/>
        <v>21:0221</v>
      </c>
      <c r="E3808" t="s">
        <v>14651</v>
      </c>
      <c r="F3808" t="s">
        <v>14652</v>
      </c>
      <c r="H3808">
        <v>49.625102300000002</v>
      </c>
      <c r="I3808">
        <v>-87.4178012</v>
      </c>
      <c r="J3808" s="1" t="str">
        <f t="shared" si="629"/>
        <v>Fluid (lake)</v>
      </c>
      <c r="K3808" s="1" t="str">
        <f t="shared" si="630"/>
        <v>Untreated Water</v>
      </c>
      <c r="L3808">
        <v>13</v>
      </c>
      <c r="M3808" t="s">
        <v>88</v>
      </c>
      <c r="N3808">
        <v>241</v>
      </c>
      <c r="O3808">
        <v>20</v>
      </c>
      <c r="P3808">
        <v>6.8</v>
      </c>
      <c r="Q3808">
        <v>2.5000000000000001E-2</v>
      </c>
      <c r="R3808">
        <v>23</v>
      </c>
      <c r="S3808">
        <v>5</v>
      </c>
      <c r="T3808">
        <v>71</v>
      </c>
    </row>
    <row r="3809" spans="1:20" hidden="1" x14ac:dyDescent="0.3">
      <c r="A3809" t="s">
        <v>14653</v>
      </c>
      <c r="B3809" t="s">
        <v>14654</v>
      </c>
      <c r="C3809" s="1" t="str">
        <f t="shared" si="624"/>
        <v>21:0779</v>
      </c>
      <c r="D3809" s="1" t="str">
        <f t="shared" si="628"/>
        <v>21:0221</v>
      </c>
      <c r="E3809" t="s">
        <v>14655</v>
      </c>
      <c r="F3809" t="s">
        <v>14656</v>
      </c>
      <c r="H3809">
        <v>49.647322500000001</v>
      </c>
      <c r="I3809">
        <v>-87.454697600000003</v>
      </c>
      <c r="J3809" s="1" t="str">
        <f t="shared" si="629"/>
        <v>Fluid (lake)</v>
      </c>
      <c r="K3809" s="1" t="str">
        <f t="shared" si="630"/>
        <v>Untreated Water</v>
      </c>
      <c r="L3809">
        <v>13</v>
      </c>
      <c r="M3809" t="s">
        <v>93</v>
      </c>
      <c r="N3809">
        <v>242</v>
      </c>
      <c r="O3809">
        <v>20</v>
      </c>
      <c r="P3809">
        <v>6.5</v>
      </c>
      <c r="Q3809">
        <v>2.5000000000000001E-2</v>
      </c>
      <c r="R3809">
        <v>14.6</v>
      </c>
      <c r="S3809">
        <v>2.6</v>
      </c>
      <c r="T3809">
        <v>46</v>
      </c>
    </row>
    <row r="3810" spans="1:20" hidden="1" x14ac:dyDescent="0.3">
      <c r="A3810" t="s">
        <v>14657</v>
      </c>
      <c r="B3810" t="s">
        <v>14658</v>
      </c>
      <c r="C3810" s="1" t="str">
        <f t="shared" si="624"/>
        <v>21:0779</v>
      </c>
      <c r="D3810" s="1" t="str">
        <f t="shared" si="628"/>
        <v>21:0221</v>
      </c>
      <c r="E3810" t="s">
        <v>14659</v>
      </c>
      <c r="F3810" t="s">
        <v>14660</v>
      </c>
      <c r="H3810">
        <v>49.682202199999999</v>
      </c>
      <c r="I3810">
        <v>-87.611962399999996</v>
      </c>
      <c r="J3810" s="1" t="str">
        <f t="shared" si="629"/>
        <v>Fluid (lake)</v>
      </c>
      <c r="K3810" s="1" t="str">
        <f t="shared" si="630"/>
        <v>Untreated Water</v>
      </c>
      <c r="L3810">
        <v>13</v>
      </c>
      <c r="M3810" t="s">
        <v>98</v>
      </c>
      <c r="N3810">
        <v>243</v>
      </c>
      <c r="O3810">
        <v>30</v>
      </c>
      <c r="P3810">
        <v>6.3</v>
      </c>
      <c r="Q3810">
        <v>2.5000000000000001E-2</v>
      </c>
      <c r="R3810">
        <v>12</v>
      </c>
      <c r="S3810">
        <v>1.8</v>
      </c>
      <c r="T3810">
        <v>34</v>
      </c>
    </row>
    <row r="3811" spans="1:20" hidden="1" x14ac:dyDescent="0.3">
      <c r="A3811" t="s">
        <v>14661</v>
      </c>
      <c r="B3811" t="s">
        <v>14662</v>
      </c>
      <c r="C3811" s="1" t="str">
        <f t="shared" si="624"/>
        <v>21:0779</v>
      </c>
      <c r="D3811" s="1" t="str">
        <f t="shared" si="628"/>
        <v>21:0221</v>
      </c>
      <c r="E3811" t="s">
        <v>14663</v>
      </c>
      <c r="F3811" t="s">
        <v>14664</v>
      </c>
      <c r="H3811">
        <v>49.685929199999997</v>
      </c>
      <c r="I3811">
        <v>-87.628090099999994</v>
      </c>
      <c r="J3811" s="1" t="str">
        <f t="shared" si="629"/>
        <v>Fluid (lake)</v>
      </c>
      <c r="K3811" s="1" t="str">
        <f t="shared" si="630"/>
        <v>Untreated Water</v>
      </c>
      <c r="L3811">
        <v>13</v>
      </c>
      <c r="M3811" t="s">
        <v>103</v>
      </c>
      <c r="N3811">
        <v>244</v>
      </c>
      <c r="O3811">
        <v>20</v>
      </c>
      <c r="P3811">
        <v>6.7</v>
      </c>
      <c r="Q3811">
        <v>2.5000000000000001E-2</v>
      </c>
      <c r="R3811">
        <v>25</v>
      </c>
      <c r="S3811">
        <v>4</v>
      </c>
      <c r="T3811">
        <v>68</v>
      </c>
    </row>
    <row r="3812" spans="1:20" hidden="1" x14ac:dyDescent="0.3">
      <c r="A3812" t="s">
        <v>14665</v>
      </c>
      <c r="B3812" t="s">
        <v>14666</v>
      </c>
      <c r="C3812" s="1" t="str">
        <f t="shared" si="624"/>
        <v>21:0779</v>
      </c>
      <c r="D3812" s="1" t="str">
        <f>HYPERLINK("https://geochem.nrcan.gc.ca/cdogs/content/svy/svy_e.htm", "")</f>
        <v/>
      </c>
      <c r="G3812" s="1" t="str">
        <f>HYPERLINK("https://geochem.nrcan.gc.ca/cdogs/content/cr_/cr_00089_e.htm", "89")</f>
        <v>89</v>
      </c>
      <c r="J3812" t="s">
        <v>46</v>
      </c>
      <c r="K3812" t="s">
        <v>47</v>
      </c>
      <c r="L3812">
        <v>13</v>
      </c>
      <c r="M3812" t="s">
        <v>48</v>
      </c>
      <c r="N3812">
        <v>245</v>
      </c>
      <c r="O3812">
        <v>230</v>
      </c>
      <c r="P3812">
        <v>7.1</v>
      </c>
      <c r="Q3812">
        <v>3.75</v>
      </c>
      <c r="R3812">
        <v>43</v>
      </c>
      <c r="S3812">
        <v>5.8</v>
      </c>
      <c r="T3812">
        <v>102</v>
      </c>
    </row>
    <row r="3813" spans="1:20" hidden="1" x14ac:dyDescent="0.3">
      <c r="A3813" t="s">
        <v>14667</v>
      </c>
      <c r="B3813" t="s">
        <v>14668</v>
      </c>
      <c r="C3813" s="1" t="str">
        <f t="shared" si="624"/>
        <v>21:0779</v>
      </c>
      <c r="D3813" s="1" t="str">
        <f t="shared" ref="D3813:D3818" si="631">HYPERLINK("https://geochem.nrcan.gc.ca/cdogs/content/svy/svy210221_e.htm", "21:0221")</f>
        <v>21:0221</v>
      </c>
      <c r="E3813" t="s">
        <v>14669</v>
      </c>
      <c r="F3813" t="s">
        <v>14670</v>
      </c>
      <c r="H3813">
        <v>49.690813800000001</v>
      </c>
      <c r="I3813">
        <v>-87.669565700000007</v>
      </c>
      <c r="J3813" s="1" t="str">
        <f t="shared" ref="J3813:J3818" si="632">HYPERLINK("https://geochem.nrcan.gc.ca/cdogs/content/kwd/kwd020016_e.htm", "Fluid (lake)")</f>
        <v>Fluid (lake)</v>
      </c>
      <c r="K3813" s="1" t="str">
        <f t="shared" ref="K3813:K3818" si="633">HYPERLINK("https://geochem.nrcan.gc.ca/cdogs/content/kwd/kwd080007_e.htm", "Untreated Water")</f>
        <v>Untreated Water</v>
      </c>
      <c r="L3813">
        <v>13</v>
      </c>
      <c r="M3813" t="s">
        <v>108</v>
      </c>
      <c r="N3813">
        <v>246</v>
      </c>
      <c r="O3813">
        <v>40</v>
      </c>
      <c r="P3813">
        <v>6.3</v>
      </c>
      <c r="Q3813">
        <v>2.5000000000000001E-2</v>
      </c>
      <c r="R3813">
        <v>11.6</v>
      </c>
      <c r="S3813">
        <v>2.1</v>
      </c>
      <c r="T3813">
        <v>35</v>
      </c>
    </row>
    <row r="3814" spans="1:20" hidden="1" x14ac:dyDescent="0.3">
      <c r="A3814" t="s">
        <v>14671</v>
      </c>
      <c r="B3814" t="s">
        <v>14672</v>
      </c>
      <c r="C3814" s="1" t="str">
        <f t="shared" si="624"/>
        <v>21:0779</v>
      </c>
      <c r="D3814" s="1" t="str">
        <f t="shared" si="631"/>
        <v>21:0221</v>
      </c>
      <c r="E3814" t="s">
        <v>14673</v>
      </c>
      <c r="F3814" t="s">
        <v>14674</v>
      </c>
      <c r="H3814">
        <v>49.691611399999999</v>
      </c>
      <c r="I3814">
        <v>-87.719462500000006</v>
      </c>
      <c r="J3814" s="1" t="str">
        <f t="shared" si="632"/>
        <v>Fluid (lake)</v>
      </c>
      <c r="K3814" s="1" t="str">
        <f t="shared" si="633"/>
        <v>Untreated Water</v>
      </c>
      <c r="L3814">
        <v>13</v>
      </c>
      <c r="M3814" t="s">
        <v>113</v>
      </c>
      <c r="N3814">
        <v>247</v>
      </c>
      <c r="O3814">
        <v>30</v>
      </c>
      <c r="P3814">
        <v>6.3</v>
      </c>
      <c r="Q3814">
        <v>2.5000000000000001E-2</v>
      </c>
      <c r="R3814">
        <v>10.199999999999999</v>
      </c>
      <c r="S3814">
        <v>1.9</v>
      </c>
      <c r="T3814">
        <v>29</v>
      </c>
    </row>
    <row r="3815" spans="1:20" hidden="1" x14ac:dyDescent="0.3">
      <c r="A3815" t="s">
        <v>14675</v>
      </c>
      <c r="B3815" t="s">
        <v>14676</v>
      </c>
      <c r="C3815" s="1" t="str">
        <f t="shared" si="624"/>
        <v>21:0779</v>
      </c>
      <c r="D3815" s="1" t="str">
        <f t="shared" si="631"/>
        <v>21:0221</v>
      </c>
      <c r="E3815" t="s">
        <v>14677</v>
      </c>
      <c r="F3815" t="s">
        <v>14678</v>
      </c>
      <c r="H3815">
        <v>49.704060400000003</v>
      </c>
      <c r="I3815">
        <v>-87.739381300000005</v>
      </c>
      <c r="J3815" s="1" t="str">
        <f t="shared" si="632"/>
        <v>Fluid (lake)</v>
      </c>
      <c r="K3815" s="1" t="str">
        <f t="shared" si="633"/>
        <v>Untreated Water</v>
      </c>
      <c r="L3815">
        <v>14</v>
      </c>
      <c r="M3815" t="s">
        <v>24</v>
      </c>
      <c r="N3815">
        <v>248</v>
      </c>
      <c r="O3815">
        <v>30</v>
      </c>
      <c r="P3815">
        <v>6.4</v>
      </c>
      <c r="Q3815">
        <v>2.5000000000000001E-2</v>
      </c>
      <c r="R3815">
        <v>13.6</v>
      </c>
      <c r="S3815">
        <v>2</v>
      </c>
      <c r="T3815">
        <v>38</v>
      </c>
    </row>
    <row r="3816" spans="1:20" hidden="1" x14ac:dyDescent="0.3">
      <c r="A3816" t="s">
        <v>14679</v>
      </c>
      <c r="B3816" t="s">
        <v>14680</v>
      </c>
      <c r="C3816" s="1" t="str">
        <f t="shared" si="624"/>
        <v>21:0779</v>
      </c>
      <c r="D3816" s="1" t="str">
        <f t="shared" si="631"/>
        <v>21:0221</v>
      </c>
      <c r="E3816" t="s">
        <v>14677</v>
      </c>
      <c r="F3816" t="s">
        <v>14681</v>
      </c>
      <c r="H3816">
        <v>49.704060400000003</v>
      </c>
      <c r="I3816">
        <v>-87.739381300000005</v>
      </c>
      <c r="J3816" s="1" t="str">
        <f t="shared" si="632"/>
        <v>Fluid (lake)</v>
      </c>
      <c r="K3816" s="1" t="str">
        <f t="shared" si="633"/>
        <v>Untreated Water</v>
      </c>
      <c r="L3816">
        <v>14</v>
      </c>
      <c r="M3816" t="s">
        <v>28</v>
      </c>
      <c r="N3816">
        <v>249</v>
      </c>
      <c r="O3816">
        <v>30</v>
      </c>
      <c r="P3816">
        <v>6.4</v>
      </c>
      <c r="Q3816">
        <v>2.5000000000000001E-2</v>
      </c>
      <c r="R3816">
        <v>13</v>
      </c>
      <c r="S3816">
        <v>2.1</v>
      </c>
      <c r="T3816">
        <v>38</v>
      </c>
    </row>
    <row r="3817" spans="1:20" hidden="1" x14ac:dyDescent="0.3">
      <c r="A3817" t="s">
        <v>14682</v>
      </c>
      <c r="B3817" t="s">
        <v>14683</v>
      </c>
      <c r="C3817" s="1" t="str">
        <f t="shared" si="624"/>
        <v>21:0779</v>
      </c>
      <c r="D3817" s="1" t="str">
        <f t="shared" si="631"/>
        <v>21:0221</v>
      </c>
      <c r="E3817" t="s">
        <v>14684</v>
      </c>
      <c r="F3817" t="s">
        <v>14685</v>
      </c>
      <c r="H3817">
        <v>49.690940699999999</v>
      </c>
      <c r="I3817">
        <v>-87.741622300000003</v>
      </c>
      <c r="J3817" s="1" t="str">
        <f t="shared" si="632"/>
        <v>Fluid (lake)</v>
      </c>
      <c r="K3817" s="1" t="str">
        <f t="shared" si="633"/>
        <v>Untreated Water</v>
      </c>
      <c r="L3817">
        <v>14</v>
      </c>
      <c r="M3817" t="s">
        <v>33</v>
      </c>
      <c r="N3817">
        <v>250</v>
      </c>
      <c r="O3817">
        <v>20</v>
      </c>
      <c r="P3817">
        <v>6.4</v>
      </c>
      <c r="Q3817">
        <v>2.5000000000000001E-2</v>
      </c>
      <c r="R3817">
        <v>15</v>
      </c>
      <c r="S3817">
        <v>2.2000000000000002</v>
      </c>
      <c r="T3817">
        <v>42</v>
      </c>
    </row>
    <row r="3818" spans="1:20" hidden="1" x14ac:dyDescent="0.3">
      <c r="A3818" t="s">
        <v>14686</v>
      </c>
      <c r="B3818" t="s">
        <v>14687</v>
      </c>
      <c r="C3818" s="1" t="str">
        <f t="shared" si="624"/>
        <v>21:0779</v>
      </c>
      <c r="D3818" s="1" t="str">
        <f t="shared" si="631"/>
        <v>21:0221</v>
      </c>
      <c r="E3818" t="s">
        <v>14688</v>
      </c>
      <c r="F3818" t="s">
        <v>14689</v>
      </c>
      <c r="H3818">
        <v>49.692349100000001</v>
      </c>
      <c r="I3818">
        <v>-87.772438199999996</v>
      </c>
      <c r="J3818" s="1" t="str">
        <f t="shared" si="632"/>
        <v>Fluid (lake)</v>
      </c>
      <c r="K3818" s="1" t="str">
        <f t="shared" si="633"/>
        <v>Untreated Water</v>
      </c>
      <c r="L3818">
        <v>14</v>
      </c>
      <c r="M3818" t="s">
        <v>38</v>
      </c>
      <c r="N3818">
        <v>251</v>
      </c>
      <c r="O3818">
        <v>30</v>
      </c>
      <c r="P3818">
        <v>6.8</v>
      </c>
      <c r="Q3818">
        <v>2.5000000000000001E-2</v>
      </c>
      <c r="R3818">
        <v>19.399999999999999</v>
      </c>
      <c r="S3818">
        <v>3.6</v>
      </c>
      <c r="T3818">
        <v>70</v>
      </c>
    </row>
    <row r="3819" spans="1:20" hidden="1" x14ac:dyDescent="0.3">
      <c r="A3819" t="s">
        <v>14690</v>
      </c>
      <c r="B3819" t="s">
        <v>14691</v>
      </c>
      <c r="C3819" s="1" t="str">
        <f t="shared" si="624"/>
        <v>21:0779</v>
      </c>
      <c r="D3819" s="1" t="str">
        <f>HYPERLINK("https://geochem.nrcan.gc.ca/cdogs/content/svy/svy_e.htm", "")</f>
        <v/>
      </c>
      <c r="G3819" s="1" t="str">
        <f>HYPERLINK("https://geochem.nrcan.gc.ca/cdogs/content/cr_/cr_00089_e.htm", "89")</f>
        <v>89</v>
      </c>
      <c r="J3819" t="s">
        <v>46</v>
      </c>
      <c r="K3819" t="s">
        <v>47</v>
      </c>
      <c r="L3819">
        <v>14</v>
      </c>
      <c r="M3819" t="s">
        <v>48</v>
      </c>
      <c r="N3819">
        <v>252</v>
      </c>
      <c r="O3819">
        <v>200</v>
      </c>
      <c r="P3819">
        <v>7.1</v>
      </c>
      <c r="Q3819">
        <v>4.16</v>
      </c>
      <c r="R3819">
        <v>42</v>
      </c>
      <c r="S3819">
        <v>5.2</v>
      </c>
      <c r="T3819">
        <v>102</v>
      </c>
    </row>
    <row r="3820" spans="1:20" hidden="1" x14ac:dyDescent="0.3">
      <c r="A3820" t="s">
        <v>14692</v>
      </c>
      <c r="B3820" t="s">
        <v>14693</v>
      </c>
      <c r="C3820" s="1" t="str">
        <f t="shared" si="624"/>
        <v>21:0779</v>
      </c>
      <c r="D3820" s="1" t="str">
        <f t="shared" ref="D3820:D3849" si="634">HYPERLINK("https://geochem.nrcan.gc.ca/cdogs/content/svy/svy210221_e.htm", "21:0221")</f>
        <v>21:0221</v>
      </c>
      <c r="E3820" t="s">
        <v>14694</v>
      </c>
      <c r="F3820" t="s">
        <v>14695</v>
      </c>
      <c r="H3820">
        <v>49.699952600000003</v>
      </c>
      <c r="I3820">
        <v>-87.786675599999995</v>
      </c>
      <c r="J3820" s="1" t="str">
        <f t="shared" ref="J3820:J3849" si="635">HYPERLINK("https://geochem.nrcan.gc.ca/cdogs/content/kwd/kwd020016_e.htm", "Fluid (lake)")</f>
        <v>Fluid (lake)</v>
      </c>
      <c r="K3820" s="1" t="str">
        <f t="shared" ref="K3820:K3849" si="636">HYPERLINK("https://geochem.nrcan.gc.ca/cdogs/content/kwd/kwd080007_e.htm", "Untreated Water")</f>
        <v>Untreated Water</v>
      </c>
      <c r="L3820">
        <v>14</v>
      </c>
      <c r="M3820" t="s">
        <v>43</v>
      </c>
      <c r="N3820">
        <v>253</v>
      </c>
      <c r="O3820">
        <v>40</v>
      </c>
      <c r="P3820">
        <v>6.7</v>
      </c>
      <c r="Q3820">
        <v>2.5000000000000001E-2</v>
      </c>
      <c r="R3820">
        <v>23</v>
      </c>
      <c r="S3820">
        <v>3.9</v>
      </c>
      <c r="T3820">
        <v>71</v>
      </c>
    </row>
    <row r="3821" spans="1:20" hidden="1" x14ac:dyDescent="0.3">
      <c r="A3821" t="s">
        <v>14696</v>
      </c>
      <c r="B3821" t="s">
        <v>14697</v>
      </c>
      <c r="C3821" s="1" t="str">
        <f t="shared" si="624"/>
        <v>21:0779</v>
      </c>
      <c r="D3821" s="1" t="str">
        <f t="shared" si="634"/>
        <v>21:0221</v>
      </c>
      <c r="E3821" t="s">
        <v>14698</v>
      </c>
      <c r="F3821" t="s">
        <v>14699</v>
      </c>
      <c r="H3821">
        <v>49.706240200000003</v>
      </c>
      <c r="I3821">
        <v>-87.766542299999998</v>
      </c>
      <c r="J3821" s="1" t="str">
        <f t="shared" si="635"/>
        <v>Fluid (lake)</v>
      </c>
      <c r="K3821" s="1" t="str">
        <f t="shared" si="636"/>
        <v>Untreated Water</v>
      </c>
      <c r="L3821">
        <v>14</v>
      </c>
      <c r="M3821" t="s">
        <v>53</v>
      </c>
      <c r="N3821">
        <v>254</v>
      </c>
      <c r="O3821">
        <v>50</v>
      </c>
      <c r="P3821">
        <v>7.2</v>
      </c>
      <c r="Q3821">
        <v>0.08</v>
      </c>
      <c r="R3821">
        <v>35</v>
      </c>
      <c r="S3821">
        <v>5.4</v>
      </c>
      <c r="T3821">
        <v>105</v>
      </c>
    </row>
    <row r="3822" spans="1:20" hidden="1" x14ac:dyDescent="0.3">
      <c r="A3822" t="s">
        <v>14700</v>
      </c>
      <c r="B3822" t="s">
        <v>14701</v>
      </c>
      <c r="C3822" s="1" t="str">
        <f t="shared" si="624"/>
        <v>21:0779</v>
      </c>
      <c r="D3822" s="1" t="str">
        <f t="shared" si="634"/>
        <v>21:0221</v>
      </c>
      <c r="E3822" t="s">
        <v>14702</v>
      </c>
      <c r="F3822" t="s">
        <v>14703</v>
      </c>
      <c r="H3822">
        <v>49.674019199999996</v>
      </c>
      <c r="I3822">
        <v>-87.541565399999996</v>
      </c>
      <c r="J3822" s="1" t="str">
        <f t="shared" si="635"/>
        <v>Fluid (lake)</v>
      </c>
      <c r="K3822" s="1" t="str">
        <f t="shared" si="636"/>
        <v>Untreated Water</v>
      </c>
      <c r="L3822">
        <v>14</v>
      </c>
      <c r="M3822" t="s">
        <v>58</v>
      </c>
      <c r="N3822">
        <v>255</v>
      </c>
      <c r="O3822">
        <v>40</v>
      </c>
      <c r="P3822">
        <v>7.1</v>
      </c>
      <c r="Q3822">
        <v>7.0000000000000007E-2</v>
      </c>
      <c r="R3822">
        <v>35</v>
      </c>
      <c r="S3822">
        <v>5.4</v>
      </c>
      <c r="T3822">
        <v>105</v>
      </c>
    </row>
    <row r="3823" spans="1:20" hidden="1" x14ac:dyDescent="0.3">
      <c r="A3823" t="s">
        <v>14704</v>
      </c>
      <c r="B3823" t="s">
        <v>14705</v>
      </c>
      <c r="C3823" s="1" t="str">
        <f t="shared" si="624"/>
        <v>21:0779</v>
      </c>
      <c r="D3823" s="1" t="str">
        <f t="shared" si="634"/>
        <v>21:0221</v>
      </c>
      <c r="E3823" t="s">
        <v>14706</v>
      </c>
      <c r="F3823" t="s">
        <v>14707</v>
      </c>
      <c r="H3823">
        <v>49.672351999999997</v>
      </c>
      <c r="I3823">
        <v>-87.500636</v>
      </c>
      <c r="J3823" s="1" t="str">
        <f t="shared" si="635"/>
        <v>Fluid (lake)</v>
      </c>
      <c r="K3823" s="1" t="str">
        <f t="shared" si="636"/>
        <v>Untreated Water</v>
      </c>
      <c r="L3823">
        <v>14</v>
      </c>
      <c r="M3823" t="s">
        <v>63</v>
      </c>
      <c r="N3823">
        <v>256</v>
      </c>
      <c r="O3823">
        <v>30</v>
      </c>
      <c r="P3823">
        <v>6.7</v>
      </c>
      <c r="Q3823">
        <v>2.5000000000000001E-2</v>
      </c>
      <c r="R3823">
        <v>22</v>
      </c>
      <c r="S3823">
        <v>4.8</v>
      </c>
      <c r="T3823">
        <v>67</v>
      </c>
    </row>
    <row r="3824" spans="1:20" hidden="1" x14ac:dyDescent="0.3">
      <c r="A3824" t="s">
        <v>14708</v>
      </c>
      <c r="B3824" t="s">
        <v>14709</v>
      </c>
      <c r="C3824" s="1" t="str">
        <f t="shared" ref="C3824:C3887" si="637">HYPERLINK("https://geochem.nrcan.gc.ca/cdogs/content/bdl/bdl210779_e.htm", "21:0779")</f>
        <v>21:0779</v>
      </c>
      <c r="D3824" s="1" t="str">
        <f t="shared" si="634"/>
        <v>21:0221</v>
      </c>
      <c r="E3824" t="s">
        <v>14710</v>
      </c>
      <c r="F3824" t="s">
        <v>14711</v>
      </c>
      <c r="H3824">
        <v>49.659246199999998</v>
      </c>
      <c r="I3824">
        <v>-87.446315299999995</v>
      </c>
      <c r="J3824" s="1" t="str">
        <f t="shared" si="635"/>
        <v>Fluid (lake)</v>
      </c>
      <c r="K3824" s="1" t="str">
        <f t="shared" si="636"/>
        <v>Untreated Water</v>
      </c>
      <c r="L3824">
        <v>14</v>
      </c>
      <c r="M3824" t="s">
        <v>68</v>
      </c>
      <c r="N3824">
        <v>257</v>
      </c>
      <c r="O3824">
        <v>40</v>
      </c>
      <c r="P3824">
        <v>6.4</v>
      </c>
      <c r="Q3824">
        <v>2.5000000000000001E-2</v>
      </c>
      <c r="R3824">
        <v>15</v>
      </c>
      <c r="S3824">
        <v>2.6</v>
      </c>
      <c r="T3824">
        <v>46</v>
      </c>
    </row>
    <row r="3825" spans="1:20" hidden="1" x14ac:dyDescent="0.3">
      <c r="A3825" t="s">
        <v>14712</v>
      </c>
      <c r="B3825" t="s">
        <v>14713</v>
      </c>
      <c r="C3825" s="1" t="str">
        <f t="shared" si="637"/>
        <v>21:0779</v>
      </c>
      <c r="D3825" s="1" t="str">
        <f t="shared" si="634"/>
        <v>21:0221</v>
      </c>
      <c r="E3825" t="s">
        <v>14714</v>
      </c>
      <c r="F3825" t="s">
        <v>14715</v>
      </c>
      <c r="H3825">
        <v>49.650830999999997</v>
      </c>
      <c r="I3825">
        <v>-87.416649500000005</v>
      </c>
      <c r="J3825" s="1" t="str">
        <f t="shared" si="635"/>
        <v>Fluid (lake)</v>
      </c>
      <c r="K3825" s="1" t="str">
        <f t="shared" si="636"/>
        <v>Untreated Water</v>
      </c>
      <c r="L3825">
        <v>14</v>
      </c>
      <c r="M3825" t="s">
        <v>73</v>
      </c>
      <c r="N3825">
        <v>258</v>
      </c>
      <c r="O3825">
        <v>30</v>
      </c>
      <c r="P3825">
        <v>7.1</v>
      </c>
      <c r="Q3825">
        <v>0.08</v>
      </c>
      <c r="R3825">
        <v>33</v>
      </c>
      <c r="S3825">
        <v>4</v>
      </c>
      <c r="T3825">
        <v>108</v>
      </c>
    </row>
    <row r="3826" spans="1:20" hidden="1" x14ac:dyDescent="0.3">
      <c r="A3826" t="s">
        <v>14716</v>
      </c>
      <c r="B3826" t="s">
        <v>14717</v>
      </c>
      <c r="C3826" s="1" t="str">
        <f t="shared" si="637"/>
        <v>21:0779</v>
      </c>
      <c r="D3826" s="1" t="str">
        <f t="shared" si="634"/>
        <v>21:0221</v>
      </c>
      <c r="E3826" t="s">
        <v>14718</v>
      </c>
      <c r="F3826" t="s">
        <v>14719</v>
      </c>
      <c r="H3826">
        <v>49.641678200000001</v>
      </c>
      <c r="I3826">
        <v>-87.379022500000005</v>
      </c>
      <c r="J3826" s="1" t="str">
        <f t="shared" si="635"/>
        <v>Fluid (lake)</v>
      </c>
      <c r="K3826" s="1" t="str">
        <f t="shared" si="636"/>
        <v>Untreated Water</v>
      </c>
      <c r="L3826">
        <v>14</v>
      </c>
      <c r="M3826" t="s">
        <v>78</v>
      </c>
      <c r="N3826">
        <v>259</v>
      </c>
      <c r="O3826">
        <v>40</v>
      </c>
      <c r="P3826">
        <v>6.7</v>
      </c>
      <c r="Q3826">
        <v>2.5000000000000001E-2</v>
      </c>
      <c r="R3826">
        <v>22</v>
      </c>
      <c r="S3826">
        <v>7</v>
      </c>
      <c r="T3826">
        <v>68</v>
      </c>
    </row>
    <row r="3827" spans="1:20" hidden="1" x14ac:dyDescent="0.3">
      <c r="A3827" t="s">
        <v>14720</v>
      </c>
      <c r="B3827" t="s">
        <v>14721</v>
      </c>
      <c r="C3827" s="1" t="str">
        <f t="shared" si="637"/>
        <v>21:0779</v>
      </c>
      <c r="D3827" s="1" t="str">
        <f t="shared" si="634"/>
        <v>21:0221</v>
      </c>
      <c r="E3827" t="s">
        <v>14722</v>
      </c>
      <c r="F3827" t="s">
        <v>14723</v>
      </c>
      <c r="H3827">
        <v>49.618071100000002</v>
      </c>
      <c r="I3827">
        <v>-87.375101799999996</v>
      </c>
      <c r="J3827" s="1" t="str">
        <f t="shared" si="635"/>
        <v>Fluid (lake)</v>
      </c>
      <c r="K3827" s="1" t="str">
        <f t="shared" si="636"/>
        <v>Untreated Water</v>
      </c>
      <c r="L3827">
        <v>14</v>
      </c>
      <c r="M3827" t="s">
        <v>83</v>
      </c>
      <c r="N3827">
        <v>260</v>
      </c>
      <c r="O3827">
        <v>40</v>
      </c>
      <c r="P3827">
        <v>7.2</v>
      </c>
      <c r="Q3827">
        <v>0.14000000000000001</v>
      </c>
      <c r="R3827">
        <v>34</v>
      </c>
      <c r="S3827">
        <v>8.8000000000000007</v>
      </c>
      <c r="T3827">
        <v>118</v>
      </c>
    </row>
    <row r="3828" spans="1:20" hidden="1" x14ac:dyDescent="0.3">
      <c r="A3828" t="s">
        <v>14724</v>
      </c>
      <c r="B3828" t="s">
        <v>14725</v>
      </c>
      <c r="C3828" s="1" t="str">
        <f t="shared" si="637"/>
        <v>21:0779</v>
      </c>
      <c r="D3828" s="1" t="str">
        <f t="shared" si="634"/>
        <v>21:0221</v>
      </c>
      <c r="E3828" t="s">
        <v>14726</v>
      </c>
      <c r="F3828" t="s">
        <v>14727</v>
      </c>
      <c r="H3828">
        <v>49.596329799999999</v>
      </c>
      <c r="I3828">
        <v>-87.369884400000004</v>
      </c>
      <c r="J3828" s="1" t="str">
        <f t="shared" si="635"/>
        <v>Fluid (lake)</v>
      </c>
      <c r="K3828" s="1" t="str">
        <f t="shared" si="636"/>
        <v>Untreated Water</v>
      </c>
      <c r="L3828">
        <v>14</v>
      </c>
      <c r="M3828" t="s">
        <v>88</v>
      </c>
      <c r="N3828">
        <v>261</v>
      </c>
      <c r="O3828">
        <v>30</v>
      </c>
      <c r="P3828">
        <v>6.3</v>
      </c>
      <c r="Q3828">
        <v>2.5000000000000001E-2</v>
      </c>
      <c r="R3828">
        <v>17.8</v>
      </c>
      <c r="S3828">
        <v>2.8</v>
      </c>
      <c r="T3828">
        <v>42</v>
      </c>
    </row>
    <row r="3829" spans="1:20" hidden="1" x14ac:dyDescent="0.3">
      <c r="A3829" t="s">
        <v>14728</v>
      </c>
      <c r="B3829" t="s">
        <v>14729</v>
      </c>
      <c r="C3829" s="1" t="str">
        <f t="shared" si="637"/>
        <v>21:0779</v>
      </c>
      <c r="D3829" s="1" t="str">
        <f t="shared" si="634"/>
        <v>21:0221</v>
      </c>
      <c r="E3829" t="s">
        <v>14730</v>
      </c>
      <c r="F3829" t="s">
        <v>14731</v>
      </c>
      <c r="H3829">
        <v>49.576295700000003</v>
      </c>
      <c r="I3829">
        <v>-87.344613699999996</v>
      </c>
      <c r="J3829" s="1" t="str">
        <f t="shared" si="635"/>
        <v>Fluid (lake)</v>
      </c>
      <c r="K3829" s="1" t="str">
        <f t="shared" si="636"/>
        <v>Untreated Water</v>
      </c>
      <c r="L3829">
        <v>14</v>
      </c>
      <c r="M3829" t="s">
        <v>93</v>
      </c>
      <c r="N3829">
        <v>262</v>
      </c>
      <c r="O3829">
        <v>40</v>
      </c>
      <c r="P3829">
        <v>6.5</v>
      </c>
      <c r="Q3829">
        <v>2.5000000000000001E-2</v>
      </c>
      <c r="R3829">
        <v>19.8</v>
      </c>
      <c r="S3829">
        <v>4</v>
      </c>
      <c r="T3829">
        <v>59</v>
      </c>
    </row>
    <row r="3830" spans="1:20" hidden="1" x14ac:dyDescent="0.3">
      <c r="A3830" t="s">
        <v>14732</v>
      </c>
      <c r="B3830" t="s">
        <v>14733</v>
      </c>
      <c r="C3830" s="1" t="str">
        <f t="shared" si="637"/>
        <v>21:0779</v>
      </c>
      <c r="D3830" s="1" t="str">
        <f t="shared" si="634"/>
        <v>21:0221</v>
      </c>
      <c r="E3830" t="s">
        <v>14734</v>
      </c>
      <c r="F3830" t="s">
        <v>14735</v>
      </c>
      <c r="H3830">
        <v>49.594290600000001</v>
      </c>
      <c r="I3830">
        <v>-87.320843499999995</v>
      </c>
      <c r="J3830" s="1" t="str">
        <f t="shared" si="635"/>
        <v>Fluid (lake)</v>
      </c>
      <c r="K3830" s="1" t="str">
        <f t="shared" si="636"/>
        <v>Untreated Water</v>
      </c>
      <c r="L3830">
        <v>14</v>
      </c>
      <c r="M3830" t="s">
        <v>98</v>
      </c>
      <c r="N3830">
        <v>263</v>
      </c>
      <c r="O3830">
        <v>30</v>
      </c>
      <c r="P3830">
        <v>6.4</v>
      </c>
      <c r="Q3830">
        <v>2.5000000000000001E-2</v>
      </c>
      <c r="R3830">
        <v>14.4</v>
      </c>
      <c r="S3830">
        <v>2.8</v>
      </c>
      <c r="T3830">
        <v>42</v>
      </c>
    </row>
    <row r="3831" spans="1:20" hidden="1" x14ac:dyDescent="0.3">
      <c r="A3831" t="s">
        <v>14736</v>
      </c>
      <c r="B3831" t="s">
        <v>14737</v>
      </c>
      <c r="C3831" s="1" t="str">
        <f t="shared" si="637"/>
        <v>21:0779</v>
      </c>
      <c r="D3831" s="1" t="str">
        <f t="shared" si="634"/>
        <v>21:0221</v>
      </c>
      <c r="E3831" t="s">
        <v>14738</v>
      </c>
      <c r="F3831" t="s">
        <v>14739</v>
      </c>
      <c r="H3831">
        <v>49.570831200000001</v>
      </c>
      <c r="I3831">
        <v>-87.272185699999994</v>
      </c>
      <c r="J3831" s="1" t="str">
        <f t="shared" si="635"/>
        <v>Fluid (lake)</v>
      </c>
      <c r="K3831" s="1" t="str">
        <f t="shared" si="636"/>
        <v>Untreated Water</v>
      </c>
      <c r="L3831">
        <v>14</v>
      </c>
      <c r="M3831" t="s">
        <v>103</v>
      </c>
      <c r="N3831">
        <v>264</v>
      </c>
      <c r="O3831">
        <v>30</v>
      </c>
      <c r="P3831">
        <v>6.8</v>
      </c>
      <c r="Q3831">
        <v>2.5000000000000001E-2</v>
      </c>
      <c r="R3831">
        <v>27</v>
      </c>
      <c r="S3831">
        <v>5.6</v>
      </c>
      <c r="T3831">
        <v>83</v>
      </c>
    </row>
    <row r="3832" spans="1:20" hidden="1" x14ac:dyDescent="0.3">
      <c r="A3832" t="s">
        <v>14740</v>
      </c>
      <c r="B3832" t="s">
        <v>14741</v>
      </c>
      <c r="C3832" s="1" t="str">
        <f t="shared" si="637"/>
        <v>21:0779</v>
      </c>
      <c r="D3832" s="1" t="str">
        <f t="shared" si="634"/>
        <v>21:0221</v>
      </c>
      <c r="E3832" t="s">
        <v>14742</v>
      </c>
      <c r="F3832" t="s">
        <v>14743</v>
      </c>
      <c r="H3832">
        <v>49.589815399999999</v>
      </c>
      <c r="I3832">
        <v>-87.254097000000002</v>
      </c>
      <c r="J3832" s="1" t="str">
        <f t="shared" si="635"/>
        <v>Fluid (lake)</v>
      </c>
      <c r="K3832" s="1" t="str">
        <f t="shared" si="636"/>
        <v>Untreated Water</v>
      </c>
      <c r="L3832">
        <v>14</v>
      </c>
      <c r="M3832" t="s">
        <v>108</v>
      </c>
      <c r="N3832">
        <v>265</v>
      </c>
      <c r="O3832">
        <v>20</v>
      </c>
      <c r="P3832">
        <v>6.3</v>
      </c>
      <c r="Q3832">
        <v>2.5000000000000001E-2</v>
      </c>
      <c r="R3832">
        <v>11.2</v>
      </c>
      <c r="S3832">
        <v>2.6</v>
      </c>
      <c r="T3832">
        <v>30</v>
      </c>
    </row>
    <row r="3833" spans="1:20" hidden="1" x14ac:dyDescent="0.3">
      <c r="A3833" t="s">
        <v>14744</v>
      </c>
      <c r="B3833" t="s">
        <v>14745</v>
      </c>
      <c r="C3833" s="1" t="str">
        <f t="shared" si="637"/>
        <v>21:0779</v>
      </c>
      <c r="D3833" s="1" t="str">
        <f t="shared" si="634"/>
        <v>21:0221</v>
      </c>
      <c r="E3833" t="s">
        <v>14746</v>
      </c>
      <c r="F3833" t="s">
        <v>14747</v>
      </c>
      <c r="H3833">
        <v>49.582919500000003</v>
      </c>
      <c r="I3833">
        <v>-87.2073848</v>
      </c>
      <c r="J3833" s="1" t="str">
        <f t="shared" si="635"/>
        <v>Fluid (lake)</v>
      </c>
      <c r="K3833" s="1" t="str">
        <f t="shared" si="636"/>
        <v>Untreated Water</v>
      </c>
      <c r="L3833">
        <v>14</v>
      </c>
      <c r="M3833" t="s">
        <v>113</v>
      </c>
      <c r="N3833">
        <v>266</v>
      </c>
      <c r="O3833">
        <v>30</v>
      </c>
      <c r="P3833">
        <v>6.5</v>
      </c>
      <c r="Q3833">
        <v>2.5000000000000001E-2</v>
      </c>
      <c r="R3833">
        <v>15.4</v>
      </c>
      <c r="S3833">
        <v>3.5</v>
      </c>
      <c r="T3833">
        <v>46</v>
      </c>
    </row>
    <row r="3834" spans="1:20" hidden="1" x14ac:dyDescent="0.3">
      <c r="A3834" t="s">
        <v>14748</v>
      </c>
      <c r="B3834" t="s">
        <v>14749</v>
      </c>
      <c r="C3834" s="1" t="str">
        <f t="shared" si="637"/>
        <v>21:0779</v>
      </c>
      <c r="D3834" s="1" t="str">
        <f t="shared" si="634"/>
        <v>21:0221</v>
      </c>
      <c r="E3834" t="s">
        <v>14750</v>
      </c>
      <c r="F3834" t="s">
        <v>14751</v>
      </c>
      <c r="H3834">
        <v>49.583115100000001</v>
      </c>
      <c r="I3834">
        <v>-87.170185500000002</v>
      </c>
      <c r="J3834" s="1" t="str">
        <f t="shared" si="635"/>
        <v>Fluid (lake)</v>
      </c>
      <c r="K3834" s="1" t="str">
        <f t="shared" si="636"/>
        <v>Untreated Water</v>
      </c>
      <c r="L3834">
        <v>15</v>
      </c>
      <c r="M3834" t="s">
        <v>24</v>
      </c>
      <c r="N3834">
        <v>267</v>
      </c>
      <c r="O3834">
        <v>40</v>
      </c>
      <c r="P3834">
        <v>6.5</v>
      </c>
      <c r="Q3834">
        <v>2.5000000000000001E-2</v>
      </c>
      <c r="R3834">
        <v>14.4</v>
      </c>
      <c r="S3834">
        <v>3.1</v>
      </c>
      <c r="T3834">
        <v>42</v>
      </c>
    </row>
    <row r="3835" spans="1:20" hidden="1" x14ac:dyDescent="0.3">
      <c r="A3835" t="s">
        <v>14752</v>
      </c>
      <c r="B3835" t="s">
        <v>14753</v>
      </c>
      <c r="C3835" s="1" t="str">
        <f t="shared" si="637"/>
        <v>21:0779</v>
      </c>
      <c r="D3835" s="1" t="str">
        <f t="shared" si="634"/>
        <v>21:0221</v>
      </c>
      <c r="E3835" t="s">
        <v>14750</v>
      </c>
      <c r="F3835" t="s">
        <v>14754</v>
      </c>
      <c r="H3835">
        <v>49.583115100000001</v>
      </c>
      <c r="I3835">
        <v>-87.170185500000002</v>
      </c>
      <c r="J3835" s="1" t="str">
        <f t="shared" si="635"/>
        <v>Fluid (lake)</v>
      </c>
      <c r="K3835" s="1" t="str">
        <f t="shared" si="636"/>
        <v>Untreated Water</v>
      </c>
      <c r="L3835">
        <v>15</v>
      </c>
      <c r="M3835" t="s">
        <v>28</v>
      </c>
      <c r="N3835">
        <v>268</v>
      </c>
      <c r="O3835">
        <v>30</v>
      </c>
      <c r="P3835">
        <v>6.5</v>
      </c>
      <c r="Q3835">
        <v>2.5000000000000001E-2</v>
      </c>
      <c r="R3835">
        <v>14.2</v>
      </c>
      <c r="S3835">
        <v>3.2</v>
      </c>
      <c r="T3835">
        <v>42</v>
      </c>
    </row>
    <row r="3836" spans="1:20" hidden="1" x14ac:dyDescent="0.3">
      <c r="A3836" t="s">
        <v>14755</v>
      </c>
      <c r="B3836" t="s">
        <v>14756</v>
      </c>
      <c r="C3836" s="1" t="str">
        <f t="shared" si="637"/>
        <v>21:0779</v>
      </c>
      <c r="D3836" s="1" t="str">
        <f t="shared" si="634"/>
        <v>21:0221</v>
      </c>
      <c r="E3836" t="s">
        <v>14757</v>
      </c>
      <c r="F3836" t="s">
        <v>14758</v>
      </c>
      <c r="H3836">
        <v>49.578869599999997</v>
      </c>
      <c r="I3836">
        <v>-87.128284399999998</v>
      </c>
      <c r="J3836" s="1" t="str">
        <f t="shared" si="635"/>
        <v>Fluid (lake)</v>
      </c>
      <c r="K3836" s="1" t="str">
        <f t="shared" si="636"/>
        <v>Untreated Water</v>
      </c>
      <c r="L3836">
        <v>15</v>
      </c>
      <c r="M3836" t="s">
        <v>33</v>
      </c>
      <c r="N3836">
        <v>269</v>
      </c>
      <c r="O3836">
        <v>40</v>
      </c>
      <c r="P3836">
        <v>6.7</v>
      </c>
      <c r="Q3836">
        <v>2.5000000000000001E-2</v>
      </c>
      <c r="R3836">
        <v>27</v>
      </c>
      <c r="S3836">
        <v>4.5999999999999996</v>
      </c>
      <c r="T3836">
        <v>78</v>
      </c>
    </row>
    <row r="3837" spans="1:20" hidden="1" x14ac:dyDescent="0.3">
      <c r="A3837" t="s">
        <v>14759</v>
      </c>
      <c r="B3837" t="s">
        <v>14760</v>
      </c>
      <c r="C3837" s="1" t="str">
        <f t="shared" si="637"/>
        <v>21:0779</v>
      </c>
      <c r="D3837" s="1" t="str">
        <f t="shared" si="634"/>
        <v>21:0221</v>
      </c>
      <c r="E3837" t="s">
        <v>14761</v>
      </c>
      <c r="F3837" t="s">
        <v>14762</v>
      </c>
      <c r="H3837">
        <v>49.690550000000002</v>
      </c>
      <c r="I3837">
        <v>-87.633473499999994</v>
      </c>
      <c r="J3837" s="1" t="str">
        <f t="shared" si="635"/>
        <v>Fluid (lake)</v>
      </c>
      <c r="K3837" s="1" t="str">
        <f t="shared" si="636"/>
        <v>Untreated Water</v>
      </c>
      <c r="L3837">
        <v>15</v>
      </c>
      <c r="M3837" t="s">
        <v>38</v>
      </c>
      <c r="N3837">
        <v>270</v>
      </c>
      <c r="O3837">
        <v>30</v>
      </c>
      <c r="P3837">
        <v>6.5</v>
      </c>
      <c r="Q3837">
        <v>2.5000000000000001E-2</v>
      </c>
      <c r="R3837">
        <v>18.399999999999999</v>
      </c>
      <c r="S3837">
        <v>2.2000000000000002</v>
      </c>
      <c r="T3837">
        <v>58</v>
      </c>
    </row>
    <row r="3838" spans="1:20" hidden="1" x14ac:dyDescent="0.3">
      <c r="A3838" t="s">
        <v>14763</v>
      </c>
      <c r="B3838" t="s">
        <v>14764</v>
      </c>
      <c r="C3838" s="1" t="str">
        <f t="shared" si="637"/>
        <v>21:0779</v>
      </c>
      <c r="D3838" s="1" t="str">
        <f t="shared" si="634"/>
        <v>21:0221</v>
      </c>
      <c r="E3838" t="s">
        <v>14765</v>
      </c>
      <c r="F3838" t="s">
        <v>14766</v>
      </c>
      <c r="H3838">
        <v>49.698901599999999</v>
      </c>
      <c r="I3838">
        <v>-87.653605299999995</v>
      </c>
      <c r="J3838" s="1" t="str">
        <f t="shared" si="635"/>
        <v>Fluid (lake)</v>
      </c>
      <c r="K3838" s="1" t="str">
        <f t="shared" si="636"/>
        <v>Untreated Water</v>
      </c>
      <c r="L3838">
        <v>15</v>
      </c>
      <c r="M3838" t="s">
        <v>43</v>
      </c>
      <c r="N3838">
        <v>271</v>
      </c>
      <c r="O3838">
        <v>30</v>
      </c>
      <c r="P3838">
        <v>6.9</v>
      </c>
      <c r="Q3838">
        <v>0.05</v>
      </c>
      <c r="R3838">
        <v>32</v>
      </c>
      <c r="S3838">
        <v>4.2</v>
      </c>
      <c r="T3838">
        <v>93</v>
      </c>
    </row>
    <row r="3839" spans="1:20" hidden="1" x14ac:dyDescent="0.3">
      <c r="A3839" t="s">
        <v>14767</v>
      </c>
      <c r="B3839" t="s">
        <v>14768</v>
      </c>
      <c r="C3839" s="1" t="str">
        <f t="shared" si="637"/>
        <v>21:0779</v>
      </c>
      <c r="D3839" s="1" t="str">
        <f t="shared" si="634"/>
        <v>21:0221</v>
      </c>
      <c r="E3839" t="s">
        <v>14769</v>
      </c>
      <c r="F3839" t="s">
        <v>14770</v>
      </c>
      <c r="H3839">
        <v>49.704112299999998</v>
      </c>
      <c r="I3839">
        <v>-87.675004599999994</v>
      </c>
      <c r="J3839" s="1" t="str">
        <f t="shared" si="635"/>
        <v>Fluid (lake)</v>
      </c>
      <c r="K3839" s="1" t="str">
        <f t="shared" si="636"/>
        <v>Untreated Water</v>
      </c>
      <c r="L3839">
        <v>15</v>
      </c>
      <c r="M3839" t="s">
        <v>53</v>
      </c>
      <c r="N3839">
        <v>272</v>
      </c>
      <c r="O3839">
        <v>50</v>
      </c>
      <c r="P3839">
        <v>7</v>
      </c>
      <c r="Q3839">
        <v>0.05</v>
      </c>
      <c r="R3839">
        <v>31</v>
      </c>
      <c r="S3839">
        <v>4.2</v>
      </c>
      <c r="T3839">
        <v>94</v>
      </c>
    </row>
    <row r="3840" spans="1:20" hidden="1" x14ac:dyDescent="0.3">
      <c r="A3840" t="s">
        <v>14771</v>
      </c>
      <c r="B3840" t="s">
        <v>14772</v>
      </c>
      <c r="C3840" s="1" t="str">
        <f t="shared" si="637"/>
        <v>21:0779</v>
      </c>
      <c r="D3840" s="1" t="str">
        <f t="shared" si="634"/>
        <v>21:0221</v>
      </c>
      <c r="E3840" t="s">
        <v>14773</v>
      </c>
      <c r="F3840" t="s">
        <v>14774</v>
      </c>
      <c r="H3840">
        <v>49.711013100000002</v>
      </c>
      <c r="I3840">
        <v>-87.683852400000006</v>
      </c>
      <c r="J3840" s="1" t="str">
        <f t="shared" si="635"/>
        <v>Fluid (lake)</v>
      </c>
      <c r="K3840" s="1" t="str">
        <f t="shared" si="636"/>
        <v>Untreated Water</v>
      </c>
      <c r="L3840">
        <v>15</v>
      </c>
      <c r="M3840" t="s">
        <v>58</v>
      </c>
      <c r="N3840">
        <v>273</v>
      </c>
      <c r="O3840">
        <v>40</v>
      </c>
      <c r="P3840">
        <v>6.9</v>
      </c>
      <c r="Q3840">
        <v>2.5000000000000001E-2</v>
      </c>
      <c r="R3840">
        <v>27</v>
      </c>
      <c r="S3840">
        <v>4.2</v>
      </c>
      <c r="T3840">
        <v>89</v>
      </c>
    </row>
    <row r="3841" spans="1:20" hidden="1" x14ac:dyDescent="0.3">
      <c r="A3841" t="s">
        <v>14775</v>
      </c>
      <c r="B3841" t="s">
        <v>14776</v>
      </c>
      <c r="C3841" s="1" t="str">
        <f t="shared" si="637"/>
        <v>21:0779</v>
      </c>
      <c r="D3841" s="1" t="str">
        <f t="shared" si="634"/>
        <v>21:0221</v>
      </c>
      <c r="E3841" t="s">
        <v>14777</v>
      </c>
      <c r="F3841" t="s">
        <v>14778</v>
      </c>
      <c r="H3841">
        <v>49.707212800000001</v>
      </c>
      <c r="I3841">
        <v>-87.707058000000004</v>
      </c>
      <c r="J3841" s="1" t="str">
        <f t="shared" si="635"/>
        <v>Fluid (lake)</v>
      </c>
      <c r="K3841" s="1" t="str">
        <f t="shared" si="636"/>
        <v>Untreated Water</v>
      </c>
      <c r="L3841">
        <v>15</v>
      </c>
      <c r="M3841" t="s">
        <v>63</v>
      </c>
      <c r="N3841">
        <v>274</v>
      </c>
      <c r="O3841">
        <v>30</v>
      </c>
      <c r="P3841">
        <v>7.3</v>
      </c>
      <c r="Q3841">
        <v>2.5000000000000001E-2</v>
      </c>
      <c r="R3841">
        <v>33</v>
      </c>
      <c r="S3841">
        <v>6</v>
      </c>
      <c r="T3841">
        <v>115</v>
      </c>
    </row>
    <row r="3842" spans="1:20" hidden="1" x14ac:dyDescent="0.3">
      <c r="A3842" t="s">
        <v>14779</v>
      </c>
      <c r="B3842" t="s">
        <v>14780</v>
      </c>
      <c r="C3842" s="1" t="str">
        <f t="shared" si="637"/>
        <v>21:0779</v>
      </c>
      <c r="D3842" s="1" t="str">
        <f t="shared" si="634"/>
        <v>21:0221</v>
      </c>
      <c r="E3842" t="s">
        <v>14781</v>
      </c>
      <c r="F3842" t="s">
        <v>14782</v>
      </c>
      <c r="H3842">
        <v>49.714369900000001</v>
      </c>
      <c r="I3842">
        <v>-87.720617200000007</v>
      </c>
      <c r="J3842" s="1" t="str">
        <f t="shared" si="635"/>
        <v>Fluid (lake)</v>
      </c>
      <c r="K3842" s="1" t="str">
        <f t="shared" si="636"/>
        <v>Untreated Water</v>
      </c>
      <c r="L3842">
        <v>15</v>
      </c>
      <c r="M3842" t="s">
        <v>68</v>
      </c>
      <c r="N3842">
        <v>275</v>
      </c>
      <c r="O3842">
        <v>20</v>
      </c>
      <c r="P3842">
        <v>6.7</v>
      </c>
      <c r="Q3842">
        <v>2.5000000000000001E-2</v>
      </c>
      <c r="R3842">
        <v>29</v>
      </c>
      <c r="S3842">
        <v>2.2999999999999998</v>
      </c>
      <c r="T3842">
        <v>74</v>
      </c>
    </row>
    <row r="3843" spans="1:20" hidden="1" x14ac:dyDescent="0.3">
      <c r="A3843" t="s">
        <v>14783</v>
      </c>
      <c r="B3843" t="s">
        <v>14784</v>
      </c>
      <c r="C3843" s="1" t="str">
        <f t="shared" si="637"/>
        <v>21:0779</v>
      </c>
      <c r="D3843" s="1" t="str">
        <f t="shared" si="634"/>
        <v>21:0221</v>
      </c>
      <c r="E3843" t="s">
        <v>14785</v>
      </c>
      <c r="F3843" t="s">
        <v>14786</v>
      </c>
      <c r="H3843">
        <v>49.719239999999999</v>
      </c>
      <c r="I3843">
        <v>-87.745535599999997</v>
      </c>
      <c r="J3843" s="1" t="str">
        <f t="shared" si="635"/>
        <v>Fluid (lake)</v>
      </c>
      <c r="K3843" s="1" t="str">
        <f t="shared" si="636"/>
        <v>Untreated Water</v>
      </c>
      <c r="L3843">
        <v>15</v>
      </c>
      <c r="M3843" t="s">
        <v>73</v>
      </c>
      <c r="N3843">
        <v>276</v>
      </c>
      <c r="O3843">
        <v>20</v>
      </c>
      <c r="P3843">
        <v>6.7</v>
      </c>
      <c r="Q3843">
        <v>2.5000000000000001E-2</v>
      </c>
      <c r="R3843">
        <v>23</v>
      </c>
      <c r="S3843">
        <v>1.5</v>
      </c>
      <c r="T3843">
        <v>62</v>
      </c>
    </row>
    <row r="3844" spans="1:20" hidden="1" x14ac:dyDescent="0.3">
      <c r="A3844" t="s">
        <v>14787</v>
      </c>
      <c r="B3844" t="s">
        <v>14788</v>
      </c>
      <c r="C3844" s="1" t="str">
        <f t="shared" si="637"/>
        <v>21:0779</v>
      </c>
      <c r="D3844" s="1" t="str">
        <f t="shared" si="634"/>
        <v>21:0221</v>
      </c>
      <c r="E3844" t="s">
        <v>14789</v>
      </c>
      <c r="F3844" t="s">
        <v>14790</v>
      </c>
      <c r="H3844">
        <v>49.730187100000002</v>
      </c>
      <c r="I3844">
        <v>-87.757914099999994</v>
      </c>
      <c r="J3844" s="1" t="str">
        <f t="shared" si="635"/>
        <v>Fluid (lake)</v>
      </c>
      <c r="K3844" s="1" t="str">
        <f t="shared" si="636"/>
        <v>Untreated Water</v>
      </c>
      <c r="L3844">
        <v>15</v>
      </c>
      <c r="M3844" t="s">
        <v>78</v>
      </c>
      <c r="N3844">
        <v>277</v>
      </c>
      <c r="O3844">
        <v>40</v>
      </c>
      <c r="P3844">
        <v>6.4</v>
      </c>
      <c r="Q3844">
        <v>2.5000000000000001E-2</v>
      </c>
      <c r="R3844">
        <v>16.2</v>
      </c>
      <c r="S3844">
        <v>1.6</v>
      </c>
      <c r="T3844">
        <v>42</v>
      </c>
    </row>
    <row r="3845" spans="1:20" hidden="1" x14ac:dyDescent="0.3">
      <c r="A3845" t="s">
        <v>14791</v>
      </c>
      <c r="B3845" t="s">
        <v>14792</v>
      </c>
      <c r="C3845" s="1" t="str">
        <f t="shared" si="637"/>
        <v>21:0779</v>
      </c>
      <c r="D3845" s="1" t="str">
        <f t="shared" si="634"/>
        <v>21:0221</v>
      </c>
      <c r="E3845" t="s">
        <v>14793</v>
      </c>
      <c r="F3845" t="s">
        <v>14794</v>
      </c>
      <c r="H3845">
        <v>49.723340200000003</v>
      </c>
      <c r="I3845">
        <v>-87.781171099999995</v>
      </c>
      <c r="J3845" s="1" t="str">
        <f t="shared" si="635"/>
        <v>Fluid (lake)</v>
      </c>
      <c r="K3845" s="1" t="str">
        <f t="shared" si="636"/>
        <v>Untreated Water</v>
      </c>
      <c r="L3845">
        <v>15</v>
      </c>
      <c r="M3845" t="s">
        <v>83</v>
      </c>
      <c r="N3845">
        <v>278</v>
      </c>
      <c r="O3845">
        <v>30</v>
      </c>
      <c r="P3845">
        <v>6.8</v>
      </c>
      <c r="Q3845">
        <v>2.5000000000000001E-2</v>
      </c>
      <c r="R3845">
        <v>35</v>
      </c>
      <c r="S3845">
        <v>3.2</v>
      </c>
      <c r="T3845">
        <v>92</v>
      </c>
    </row>
    <row r="3846" spans="1:20" hidden="1" x14ac:dyDescent="0.3">
      <c r="A3846" t="s">
        <v>14795</v>
      </c>
      <c r="B3846" t="s">
        <v>14796</v>
      </c>
      <c r="C3846" s="1" t="str">
        <f t="shared" si="637"/>
        <v>21:0779</v>
      </c>
      <c r="D3846" s="1" t="str">
        <f t="shared" si="634"/>
        <v>21:0221</v>
      </c>
      <c r="E3846" t="s">
        <v>14797</v>
      </c>
      <c r="F3846" t="s">
        <v>14798</v>
      </c>
      <c r="H3846">
        <v>49.712457700000002</v>
      </c>
      <c r="I3846">
        <v>-87.7783333</v>
      </c>
      <c r="J3846" s="1" t="str">
        <f t="shared" si="635"/>
        <v>Fluid (lake)</v>
      </c>
      <c r="K3846" s="1" t="str">
        <f t="shared" si="636"/>
        <v>Untreated Water</v>
      </c>
      <c r="L3846">
        <v>15</v>
      </c>
      <c r="M3846" t="s">
        <v>88</v>
      </c>
      <c r="N3846">
        <v>279</v>
      </c>
      <c r="O3846">
        <v>30</v>
      </c>
      <c r="P3846">
        <v>6.7</v>
      </c>
      <c r="Q3846">
        <v>2.5000000000000001E-2</v>
      </c>
      <c r="R3846">
        <v>38</v>
      </c>
      <c r="S3846">
        <v>1.5</v>
      </c>
      <c r="T3846">
        <v>74</v>
      </c>
    </row>
    <row r="3847" spans="1:20" hidden="1" x14ac:dyDescent="0.3">
      <c r="A3847" t="s">
        <v>14799</v>
      </c>
      <c r="B3847" t="s">
        <v>14800</v>
      </c>
      <c r="C3847" s="1" t="str">
        <f t="shared" si="637"/>
        <v>21:0779</v>
      </c>
      <c r="D3847" s="1" t="str">
        <f t="shared" si="634"/>
        <v>21:0221</v>
      </c>
      <c r="E3847" t="s">
        <v>14801</v>
      </c>
      <c r="F3847" t="s">
        <v>14802</v>
      </c>
      <c r="H3847">
        <v>49.721312300000001</v>
      </c>
      <c r="I3847">
        <v>-87.828280000000007</v>
      </c>
      <c r="J3847" s="1" t="str">
        <f t="shared" si="635"/>
        <v>Fluid (lake)</v>
      </c>
      <c r="K3847" s="1" t="str">
        <f t="shared" si="636"/>
        <v>Untreated Water</v>
      </c>
      <c r="L3847">
        <v>15</v>
      </c>
      <c r="M3847" t="s">
        <v>93</v>
      </c>
      <c r="N3847">
        <v>280</v>
      </c>
      <c r="O3847">
        <v>20</v>
      </c>
      <c r="P3847">
        <v>7</v>
      </c>
      <c r="Q3847">
        <v>0.06</v>
      </c>
      <c r="R3847">
        <v>31</v>
      </c>
      <c r="S3847">
        <v>5</v>
      </c>
      <c r="T3847">
        <v>93</v>
      </c>
    </row>
    <row r="3848" spans="1:20" hidden="1" x14ac:dyDescent="0.3">
      <c r="A3848" t="s">
        <v>14803</v>
      </c>
      <c r="B3848" t="s">
        <v>14804</v>
      </c>
      <c r="C3848" s="1" t="str">
        <f t="shared" si="637"/>
        <v>21:0779</v>
      </c>
      <c r="D3848" s="1" t="str">
        <f t="shared" si="634"/>
        <v>21:0221</v>
      </c>
      <c r="E3848" t="s">
        <v>14805</v>
      </c>
      <c r="F3848" t="s">
        <v>14806</v>
      </c>
      <c r="H3848">
        <v>49.721108800000003</v>
      </c>
      <c r="I3848">
        <v>-87.870715500000003</v>
      </c>
      <c r="J3848" s="1" t="str">
        <f t="shared" si="635"/>
        <v>Fluid (lake)</v>
      </c>
      <c r="K3848" s="1" t="str">
        <f t="shared" si="636"/>
        <v>Untreated Water</v>
      </c>
      <c r="L3848">
        <v>15</v>
      </c>
      <c r="M3848" t="s">
        <v>98</v>
      </c>
      <c r="N3848">
        <v>281</v>
      </c>
      <c r="O3848">
        <v>20</v>
      </c>
      <c r="P3848">
        <v>6.8</v>
      </c>
      <c r="Q3848">
        <v>2.5000000000000001E-2</v>
      </c>
      <c r="R3848">
        <v>32</v>
      </c>
      <c r="S3848">
        <v>3.2</v>
      </c>
      <c r="T3848">
        <v>88</v>
      </c>
    </row>
    <row r="3849" spans="1:20" hidden="1" x14ac:dyDescent="0.3">
      <c r="A3849" t="s">
        <v>14807</v>
      </c>
      <c r="B3849" t="s">
        <v>14808</v>
      </c>
      <c r="C3849" s="1" t="str">
        <f t="shared" si="637"/>
        <v>21:0779</v>
      </c>
      <c r="D3849" s="1" t="str">
        <f t="shared" si="634"/>
        <v>21:0221</v>
      </c>
      <c r="E3849" t="s">
        <v>14809</v>
      </c>
      <c r="F3849" t="s">
        <v>14810</v>
      </c>
      <c r="H3849">
        <v>49.743543799999998</v>
      </c>
      <c r="I3849">
        <v>-87.843676299999998</v>
      </c>
      <c r="J3849" s="1" t="str">
        <f t="shared" si="635"/>
        <v>Fluid (lake)</v>
      </c>
      <c r="K3849" s="1" t="str">
        <f t="shared" si="636"/>
        <v>Untreated Water</v>
      </c>
      <c r="L3849">
        <v>15</v>
      </c>
      <c r="M3849" t="s">
        <v>103</v>
      </c>
      <c r="N3849">
        <v>282</v>
      </c>
      <c r="O3849">
        <v>20</v>
      </c>
      <c r="P3849">
        <v>6.9</v>
      </c>
      <c r="Q3849">
        <v>2.5000000000000001E-2</v>
      </c>
      <c r="R3849">
        <v>33</v>
      </c>
      <c r="S3849">
        <v>3.2</v>
      </c>
      <c r="T3849">
        <v>88</v>
      </c>
    </row>
    <row r="3850" spans="1:20" hidden="1" x14ac:dyDescent="0.3">
      <c r="A3850" t="s">
        <v>14811</v>
      </c>
      <c r="B3850" t="s">
        <v>14812</v>
      </c>
      <c r="C3850" s="1" t="str">
        <f t="shared" si="637"/>
        <v>21:0779</v>
      </c>
      <c r="D3850" s="1" t="str">
        <f>HYPERLINK("https://geochem.nrcan.gc.ca/cdogs/content/svy/svy_e.htm", "")</f>
        <v/>
      </c>
      <c r="G3850" s="1" t="str">
        <f>HYPERLINK("https://geochem.nrcan.gc.ca/cdogs/content/cr_/cr_00087_e.htm", "87")</f>
        <v>87</v>
      </c>
      <c r="J3850" t="s">
        <v>46</v>
      </c>
      <c r="K3850" t="s">
        <v>47</v>
      </c>
      <c r="L3850">
        <v>15</v>
      </c>
      <c r="M3850" t="s">
        <v>48</v>
      </c>
      <c r="N3850">
        <v>283</v>
      </c>
      <c r="O3850">
        <v>40</v>
      </c>
      <c r="P3850">
        <v>6.4</v>
      </c>
      <c r="Q3850">
        <v>0.44</v>
      </c>
      <c r="R3850">
        <v>13.6</v>
      </c>
      <c r="S3850">
        <v>2.5</v>
      </c>
      <c r="T3850">
        <v>40</v>
      </c>
    </row>
    <row r="3851" spans="1:20" hidden="1" x14ac:dyDescent="0.3">
      <c r="A3851" t="s">
        <v>14813</v>
      </c>
      <c r="B3851" t="s">
        <v>14814</v>
      </c>
      <c r="C3851" s="1" t="str">
        <f t="shared" si="637"/>
        <v>21:0779</v>
      </c>
      <c r="D3851" s="1" t="str">
        <f t="shared" ref="D3851:D3861" si="638">HYPERLINK("https://geochem.nrcan.gc.ca/cdogs/content/svy/svy210221_e.htm", "21:0221")</f>
        <v>21:0221</v>
      </c>
      <c r="E3851" t="s">
        <v>14815</v>
      </c>
      <c r="F3851" t="s">
        <v>14816</v>
      </c>
      <c r="H3851">
        <v>49.747902500000002</v>
      </c>
      <c r="I3851">
        <v>-87.774805599999993</v>
      </c>
      <c r="J3851" s="1" t="str">
        <f t="shared" ref="J3851:J3861" si="639">HYPERLINK("https://geochem.nrcan.gc.ca/cdogs/content/kwd/kwd020016_e.htm", "Fluid (lake)")</f>
        <v>Fluid (lake)</v>
      </c>
      <c r="K3851" s="1" t="str">
        <f t="shared" ref="K3851:K3861" si="640">HYPERLINK("https://geochem.nrcan.gc.ca/cdogs/content/kwd/kwd080007_e.htm", "Untreated Water")</f>
        <v>Untreated Water</v>
      </c>
      <c r="L3851">
        <v>15</v>
      </c>
      <c r="M3851" t="s">
        <v>108</v>
      </c>
      <c r="N3851">
        <v>284</v>
      </c>
      <c r="O3851">
        <v>20</v>
      </c>
      <c r="P3851">
        <v>6.6</v>
      </c>
      <c r="Q3851">
        <v>2.5000000000000001E-2</v>
      </c>
      <c r="R3851">
        <v>17</v>
      </c>
      <c r="S3851">
        <v>2.9</v>
      </c>
      <c r="T3851">
        <v>53</v>
      </c>
    </row>
    <row r="3852" spans="1:20" hidden="1" x14ac:dyDescent="0.3">
      <c r="A3852" t="s">
        <v>14817</v>
      </c>
      <c r="B3852" t="s">
        <v>14818</v>
      </c>
      <c r="C3852" s="1" t="str">
        <f t="shared" si="637"/>
        <v>21:0779</v>
      </c>
      <c r="D3852" s="1" t="str">
        <f t="shared" si="638"/>
        <v>21:0221</v>
      </c>
      <c r="E3852" t="s">
        <v>14819</v>
      </c>
      <c r="F3852" t="s">
        <v>14820</v>
      </c>
      <c r="H3852">
        <v>49.779676100000003</v>
      </c>
      <c r="I3852">
        <v>-87.778328400000007</v>
      </c>
      <c r="J3852" s="1" t="str">
        <f t="shared" si="639"/>
        <v>Fluid (lake)</v>
      </c>
      <c r="K3852" s="1" t="str">
        <f t="shared" si="640"/>
        <v>Untreated Water</v>
      </c>
      <c r="L3852">
        <v>15</v>
      </c>
      <c r="M3852" t="s">
        <v>113</v>
      </c>
      <c r="N3852">
        <v>285</v>
      </c>
      <c r="O3852">
        <v>30</v>
      </c>
      <c r="P3852">
        <v>6.7</v>
      </c>
      <c r="Q3852">
        <v>2.5000000000000001E-2</v>
      </c>
      <c r="R3852">
        <v>24</v>
      </c>
      <c r="S3852">
        <v>3.6</v>
      </c>
      <c r="T3852">
        <v>71</v>
      </c>
    </row>
    <row r="3853" spans="1:20" hidden="1" x14ac:dyDescent="0.3">
      <c r="A3853" t="s">
        <v>14821</v>
      </c>
      <c r="B3853" t="s">
        <v>14822</v>
      </c>
      <c r="C3853" s="1" t="str">
        <f t="shared" si="637"/>
        <v>21:0779</v>
      </c>
      <c r="D3853" s="1" t="str">
        <f t="shared" si="638"/>
        <v>21:0221</v>
      </c>
      <c r="E3853" t="s">
        <v>14823</v>
      </c>
      <c r="F3853" t="s">
        <v>14824</v>
      </c>
      <c r="H3853">
        <v>49.797638200000002</v>
      </c>
      <c r="I3853">
        <v>-87.781118699999993</v>
      </c>
      <c r="J3853" s="1" t="str">
        <f t="shared" si="639"/>
        <v>Fluid (lake)</v>
      </c>
      <c r="K3853" s="1" t="str">
        <f t="shared" si="640"/>
        <v>Untreated Water</v>
      </c>
      <c r="L3853">
        <v>16</v>
      </c>
      <c r="M3853" t="s">
        <v>33</v>
      </c>
      <c r="N3853">
        <v>286</v>
      </c>
      <c r="O3853">
        <v>40</v>
      </c>
      <c r="P3853">
        <v>6.7</v>
      </c>
      <c r="Q3853">
        <v>2.5000000000000001E-2</v>
      </c>
      <c r="R3853">
        <v>20</v>
      </c>
      <c r="S3853">
        <v>4.5999999999999996</v>
      </c>
      <c r="T3853">
        <v>71</v>
      </c>
    </row>
    <row r="3854" spans="1:20" hidden="1" x14ac:dyDescent="0.3">
      <c r="A3854" t="s">
        <v>14825</v>
      </c>
      <c r="B3854" t="s">
        <v>14826</v>
      </c>
      <c r="C3854" s="1" t="str">
        <f t="shared" si="637"/>
        <v>21:0779</v>
      </c>
      <c r="D3854" s="1" t="str">
        <f t="shared" si="638"/>
        <v>21:0221</v>
      </c>
      <c r="E3854" t="s">
        <v>14827</v>
      </c>
      <c r="F3854" t="s">
        <v>14828</v>
      </c>
      <c r="H3854">
        <v>49.816166899999999</v>
      </c>
      <c r="I3854">
        <v>-87.787868000000003</v>
      </c>
      <c r="J3854" s="1" t="str">
        <f t="shared" si="639"/>
        <v>Fluid (lake)</v>
      </c>
      <c r="K3854" s="1" t="str">
        <f t="shared" si="640"/>
        <v>Untreated Water</v>
      </c>
      <c r="L3854">
        <v>16</v>
      </c>
      <c r="M3854" t="s">
        <v>38</v>
      </c>
      <c r="N3854">
        <v>287</v>
      </c>
      <c r="O3854">
        <v>30</v>
      </c>
      <c r="P3854">
        <v>6.7</v>
      </c>
      <c r="Q3854">
        <v>2.5000000000000001E-2</v>
      </c>
      <c r="R3854">
        <v>22</v>
      </c>
      <c r="S3854">
        <v>4</v>
      </c>
      <c r="T3854">
        <v>67</v>
      </c>
    </row>
    <row r="3855" spans="1:20" hidden="1" x14ac:dyDescent="0.3">
      <c r="A3855" t="s">
        <v>14829</v>
      </c>
      <c r="B3855" t="s">
        <v>14830</v>
      </c>
      <c r="C3855" s="1" t="str">
        <f t="shared" si="637"/>
        <v>21:0779</v>
      </c>
      <c r="D3855" s="1" t="str">
        <f t="shared" si="638"/>
        <v>21:0221</v>
      </c>
      <c r="E3855" t="s">
        <v>14831</v>
      </c>
      <c r="F3855" t="s">
        <v>14832</v>
      </c>
      <c r="H3855">
        <v>49.822019699999998</v>
      </c>
      <c r="I3855">
        <v>-87.846824499999997</v>
      </c>
      <c r="J3855" s="1" t="str">
        <f t="shared" si="639"/>
        <v>Fluid (lake)</v>
      </c>
      <c r="K3855" s="1" t="str">
        <f t="shared" si="640"/>
        <v>Untreated Water</v>
      </c>
      <c r="L3855">
        <v>16</v>
      </c>
      <c r="M3855" t="s">
        <v>43</v>
      </c>
      <c r="N3855">
        <v>288</v>
      </c>
      <c r="O3855">
        <v>20</v>
      </c>
      <c r="P3855">
        <v>6.4</v>
      </c>
      <c r="Q3855">
        <v>2.5000000000000001E-2</v>
      </c>
      <c r="R3855">
        <v>11</v>
      </c>
      <c r="S3855">
        <v>1.8</v>
      </c>
      <c r="T3855">
        <v>27</v>
      </c>
    </row>
    <row r="3856" spans="1:20" hidden="1" x14ac:dyDescent="0.3">
      <c r="A3856" t="s">
        <v>14833</v>
      </c>
      <c r="B3856" t="s">
        <v>14834</v>
      </c>
      <c r="C3856" s="1" t="str">
        <f t="shared" si="637"/>
        <v>21:0779</v>
      </c>
      <c r="D3856" s="1" t="str">
        <f t="shared" si="638"/>
        <v>21:0221</v>
      </c>
      <c r="E3856" t="s">
        <v>14835</v>
      </c>
      <c r="F3856" t="s">
        <v>14836</v>
      </c>
      <c r="H3856">
        <v>49.824613800000002</v>
      </c>
      <c r="I3856">
        <v>-87.906846299999998</v>
      </c>
      <c r="J3856" s="1" t="str">
        <f t="shared" si="639"/>
        <v>Fluid (lake)</v>
      </c>
      <c r="K3856" s="1" t="str">
        <f t="shared" si="640"/>
        <v>Untreated Water</v>
      </c>
      <c r="L3856">
        <v>16</v>
      </c>
      <c r="M3856" t="s">
        <v>24</v>
      </c>
      <c r="N3856">
        <v>289</v>
      </c>
      <c r="O3856">
        <v>50</v>
      </c>
      <c r="P3856">
        <v>6.5</v>
      </c>
      <c r="Q3856">
        <v>2.5000000000000001E-2</v>
      </c>
      <c r="R3856">
        <v>16.399999999999999</v>
      </c>
      <c r="S3856">
        <v>3.6</v>
      </c>
      <c r="T3856">
        <v>51</v>
      </c>
    </row>
    <row r="3857" spans="1:20" hidden="1" x14ac:dyDescent="0.3">
      <c r="A3857" t="s">
        <v>14837</v>
      </c>
      <c r="B3857" t="s">
        <v>14838</v>
      </c>
      <c r="C3857" s="1" t="str">
        <f t="shared" si="637"/>
        <v>21:0779</v>
      </c>
      <c r="D3857" s="1" t="str">
        <f t="shared" si="638"/>
        <v>21:0221</v>
      </c>
      <c r="E3857" t="s">
        <v>14835</v>
      </c>
      <c r="F3857" t="s">
        <v>14839</v>
      </c>
      <c r="H3857">
        <v>49.824613800000002</v>
      </c>
      <c r="I3857">
        <v>-87.906846299999998</v>
      </c>
      <c r="J3857" s="1" t="str">
        <f t="shared" si="639"/>
        <v>Fluid (lake)</v>
      </c>
      <c r="K3857" s="1" t="str">
        <f t="shared" si="640"/>
        <v>Untreated Water</v>
      </c>
      <c r="L3857">
        <v>16</v>
      </c>
      <c r="M3857" t="s">
        <v>28</v>
      </c>
      <c r="N3857">
        <v>290</v>
      </c>
      <c r="O3857">
        <v>40</v>
      </c>
      <c r="P3857">
        <v>6.5</v>
      </c>
      <c r="Q3857">
        <v>2.5000000000000001E-2</v>
      </c>
      <c r="R3857">
        <v>15.4</v>
      </c>
      <c r="S3857">
        <v>3.5</v>
      </c>
      <c r="T3857">
        <v>51</v>
      </c>
    </row>
    <row r="3858" spans="1:20" hidden="1" x14ac:dyDescent="0.3">
      <c r="A3858" t="s">
        <v>14840</v>
      </c>
      <c r="B3858" t="s">
        <v>14841</v>
      </c>
      <c r="C3858" s="1" t="str">
        <f t="shared" si="637"/>
        <v>21:0779</v>
      </c>
      <c r="D3858" s="1" t="str">
        <f t="shared" si="638"/>
        <v>21:0221</v>
      </c>
      <c r="E3858" t="s">
        <v>14842</v>
      </c>
      <c r="F3858" t="s">
        <v>14843</v>
      </c>
      <c r="H3858">
        <v>49.864709400000002</v>
      </c>
      <c r="I3858">
        <v>-87.935468599999993</v>
      </c>
      <c r="J3858" s="1" t="str">
        <f t="shared" si="639"/>
        <v>Fluid (lake)</v>
      </c>
      <c r="K3858" s="1" t="str">
        <f t="shared" si="640"/>
        <v>Untreated Water</v>
      </c>
      <c r="L3858">
        <v>16</v>
      </c>
      <c r="M3858" t="s">
        <v>53</v>
      </c>
      <c r="N3858">
        <v>291</v>
      </c>
      <c r="O3858">
        <v>40</v>
      </c>
      <c r="P3858">
        <v>6.8</v>
      </c>
      <c r="Q3858">
        <v>2.5000000000000001E-2</v>
      </c>
      <c r="R3858">
        <v>20</v>
      </c>
      <c r="S3858">
        <v>4.5999999999999996</v>
      </c>
      <c r="T3858">
        <v>67</v>
      </c>
    </row>
    <row r="3859" spans="1:20" hidden="1" x14ac:dyDescent="0.3">
      <c r="A3859" t="s">
        <v>14844</v>
      </c>
      <c r="B3859" t="s">
        <v>14845</v>
      </c>
      <c r="C3859" s="1" t="str">
        <f t="shared" si="637"/>
        <v>21:0779</v>
      </c>
      <c r="D3859" s="1" t="str">
        <f t="shared" si="638"/>
        <v>21:0221</v>
      </c>
      <c r="E3859" t="s">
        <v>14846</v>
      </c>
      <c r="F3859" t="s">
        <v>14847</v>
      </c>
      <c r="H3859">
        <v>49.894538799999999</v>
      </c>
      <c r="I3859">
        <v>-87.938412799999995</v>
      </c>
      <c r="J3859" s="1" t="str">
        <f t="shared" si="639"/>
        <v>Fluid (lake)</v>
      </c>
      <c r="K3859" s="1" t="str">
        <f t="shared" si="640"/>
        <v>Untreated Water</v>
      </c>
      <c r="L3859">
        <v>16</v>
      </c>
      <c r="M3859" t="s">
        <v>58</v>
      </c>
      <c r="N3859">
        <v>292</v>
      </c>
      <c r="O3859">
        <v>30</v>
      </c>
      <c r="P3859">
        <v>6.4</v>
      </c>
      <c r="Q3859">
        <v>2.5000000000000001E-2</v>
      </c>
      <c r="R3859">
        <v>11.6</v>
      </c>
      <c r="S3859">
        <v>2.7</v>
      </c>
      <c r="T3859">
        <v>38</v>
      </c>
    </row>
    <row r="3860" spans="1:20" hidden="1" x14ac:dyDescent="0.3">
      <c r="A3860" t="s">
        <v>14848</v>
      </c>
      <c r="B3860" t="s">
        <v>14849</v>
      </c>
      <c r="C3860" s="1" t="str">
        <f t="shared" si="637"/>
        <v>21:0779</v>
      </c>
      <c r="D3860" s="1" t="str">
        <f t="shared" si="638"/>
        <v>21:0221</v>
      </c>
      <c r="E3860" t="s">
        <v>14850</v>
      </c>
      <c r="F3860" t="s">
        <v>14851</v>
      </c>
      <c r="H3860">
        <v>49.895210499999997</v>
      </c>
      <c r="I3860">
        <v>-87.925380099999998</v>
      </c>
      <c r="J3860" s="1" t="str">
        <f t="shared" si="639"/>
        <v>Fluid (lake)</v>
      </c>
      <c r="K3860" s="1" t="str">
        <f t="shared" si="640"/>
        <v>Untreated Water</v>
      </c>
      <c r="L3860">
        <v>16</v>
      </c>
      <c r="M3860" t="s">
        <v>63</v>
      </c>
      <c r="N3860">
        <v>293</v>
      </c>
      <c r="O3860">
        <v>30</v>
      </c>
      <c r="P3860">
        <v>6.4</v>
      </c>
      <c r="Q3860">
        <v>2.5000000000000001E-2</v>
      </c>
      <c r="R3860">
        <v>9.6</v>
      </c>
      <c r="S3860">
        <v>2.5</v>
      </c>
      <c r="T3860">
        <v>27</v>
      </c>
    </row>
    <row r="3861" spans="1:20" hidden="1" x14ac:dyDescent="0.3">
      <c r="A3861" t="s">
        <v>14852</v>
      </c>
      <c r="B3861" t="s">
        <v>14853</v>
      </c>
      <c r="C3861" s="1" t="str">
        <f t="shared" si="637"/>
        <v>21:0779</v>
      </c>
      <c r="D3861" s="1" t="str">
        <f t="shared" si="638"/>
        <v>21:0221</v>
      </c>
      <c r="E3861" t="s">
        <v>14854</v>
      </c>
      <c r="F3861" t="s">
        <v>14855</v>
      </c>
      <c r="H3861">
        <v>49.8947875</v>
      </c>
      <c r="I3861">
        <v>-87.903805599999998</v>
      </c>
      <c r="J3861" s="1" t="str">
        <f t="shared" si="639"/>
        <v>Fluid (lake)</v>
      </c>
      <c r="K3861" s="1" t="str">
        <f t="shared" si="640"/>
        <v>Untreated Water</v>
      </c>
      <c r="L3861">
        <v>16</v>
      </c>
      <c r="M3861" t="s">
        <v>68</v>
      </c>
      <c r="N3861">
        <v>294</v>
      </c>
      <c r="O3861">
        <v>100</v>
      </c>
      <c r="P3861">
        <v>6.7</v>
      </c>
      <c r="Q3861">
        <v>2.5000000000000001E-2</v>
      </c>
      <c r="R3861">
        <v>17</v>
      </c>
      <c r="S3861">
        <v>4</v>
      </c>
      <c r="T3861">
        <v>63</v>
      </c>
    </row>
    <row r="3862" spans="1:20" hidden="1" x14ac:dyDescent="0.3">
      <c r="A3862" t="s">
        <v>14856</v>
      </c>
      <c r="B3862" t="s">
        <v>14857</v>
      </c>
      <c r="C3862" s="1" t="str">
        <f t="shared" si="637"/>
        <v>21:0779</v>
      </c>
      <c r="D3862" s="1" t="str">
        <f>HYPERLINK("https://geochem.nrcan.gc.ca/cdogs/content/svy/svy_e.htm", "")</f>
        <v/>
      </c>
      <c r="G3862" s="1" t="str">
        <f>HYPERLINK("https://geochem.nrcan.gc.ca/cdogs/content/cr_/cr_00088_e.htm", "88")</f>
        <v>88</v>
      </c>
      <c r="J3862" t="s">
        <v>46</v>
      </c>
      <c r="K3862" t="s">
        <v>47</v>
      </c>
      <c r="L3862">
        <v>16</v>
      </c>
      <c r="M3862" t="s">
        <v>48</v>
      </c>
      <c r="N3862">
        <v>295</v>
      </c>
      <c r="O3862">
        <v>60</v>
      </c>
      <c r="P3862">
        <v>7</v>
      </c>
      <c r="Q3862">
        <v>0.08</v>
      </c>
      <c r="R3862">
        <v>32</v>
      </c>
      <c r="S3862">
        <v>5</v>
      </c>
      <c r="T3862">
        <v>105</v>
      </c>
    </row>
    <row r="3863" spans="1:20" hidden="1" x14ac:dyDescent="0.3">
      <c r="A3863" t="s">
        <v>14858</v>
      </c>
      <c r="B3863" t="s">
        <v>14859</v>
      </c>
      <c r="C3863" s="1" t="str">
        <f t="shared" si="637"/>
        <v>21:0779</v>
      </c>
      <c r="D3863" s="1" t="str">
        <f t="shared" ref="D3863:D3883" si="641">HYPERLINK("https://geochem.nrcan.gc.ca/cdogs/content/svy/svy210221_e.htm", "21:0221")</f>
        <v>21:0221</v>
      </c>
      <c r="E3863" t="s">
        <v>14860</v>
      </c>
      <c r="F3863" t="s">
        <v>14861</v>
      </c>
      <c r="H3863">
        <v>49.883577099999997</v>
      </c>
      <c r="I3863">
        <v>-87.894937900000002</v>
      </c>
      <c r="J3863" s="1" t="str">
        <f t="shared" ref="J3863:J3883" si="642">HYPERLINK("https://geochem.nrcan.gc.ca/cdogs/content/kwd/kwd020016_e.htm", "Fluid (lake)")</f>
        <v>Fluid (lake)</v>
      </c>
      <c r="K3863" s="1" t="str">
        <f t="shared" ref="K3863:K3883" si="643">HYPERLINK("https://geochem.nrcan.gc.ca/cdogs/content/kwd/kwd080007_e.htm", "Untreated Water")</f>
        <v>Untreated Water</v>
      </c>
      <c r="L3863">
        <v>16</v>
      </c>
      <c r="M3863" t="s">
        <v>73</v>
      </c>
      <c r="N3863">
        <v>296</v>
      </c>
      <c r="O3863">
        <v>50</v>
      </c>
      <c r="P3863">
        <v>6.7</v>
      </c>
      <c r="Q3863">
        <v>2.5000000000000001E-2</v>
      </c>
      <c r="R3863">
        <v>19</v>
      </c>
      <c r="S3863">
        <v>4.8</v>
      </c>
      <c r="T3863">
        <v>66</v>
      </c>
    </row>
    <row r="3864" spans="1:20" hidden="1" x14ac:dyDescent="0.3">
      <c r="A3864" t="s">
        <v>14862</v>
      </c>
      <c r="B3864" t="s">
        <v>14863</v>
      </c>
      <c r="C3864" s="1" t="str">
        <f t="shared" si="637"/>
        <v>21:0779</v>
      </c>
      <c r="D3864" s="1" t="str">
        <f t="shared" si="641"/>
        <v>21:0221</v>
      </c>
      <c r="E3864" t="s">
        <v>14864</v>
      </c>
      <c r="F3864" t="s">
        <v>14865</v>
      </c>
      <c r="H3864">
        <v>49.8600846</v>
      </c>
      <c r="I3864">
        <v>-87.879491000000002</v>
      </c>
      <c r="J3864" s="1" t="str">
        <f t="shared" si="642"/>
        <v>Fluid (lake)</v>
      </c>
      <c r="K3864" s="1" t="str">
        <f t="shared" si="643"/>
        <v>Untreated Water</v>
      </c>
      <c r="L3864">
        <v>16</v>
      </c>
      <c r="M3864" t="s">
        <v>78</v>
      </c>
      <c r="N3864">
        <v>297</v>
      </c>
      <c r="O3864">
        <v>40</v>
      </c>
      <c r="P3864">
        <v>6.6</v>
      </c>
      <c r="Q3864">
        <v>2.5000000000000001E-2</v>
      </c>
      <c r="R3864">
        <v>18</v>
      </c>
      <c r="S3864">
        <v>3.9</v>
      </c>
      <c r="T3864">
        <v>54</v>
      </c>
    </row>
    <row r="3865" spans="1:20" hidden="1" x14ac:dyDescent="0.3">
      <c r="A3865" t="s">
        <v>14866</v>
      </c>
      <c r="B3865" t="s">
        <v>14867</v>
      </c>
      <c r="C3865" s="1" t="str">
        <f t="shared" si="637"/>
        <v>21:0779</v>
      </c>
      <c r="D3865" s="1" t="str">
        <f t="shared" si="641"/>
        <v>21:0221</v>
      </c>
      <c r="E3865" t="s">
        <v>14868</v>
      </c>
      <c r="F3865" t="s">
        <v>14869</v>
      </c>
      <c r="H3865">
        <v>49.840492599999997</v>
      </c>
      <c r="I3865">
        <v>-87.871360600000003</v>
      </c>
      <c r="J3865" s="1" t="str">
        <f t="shared" si="642"/>
        <v>Fluid (lake)</v>
      </c>
      <c r="K3865" s="1" t="str">
        <f t="shared" si="643"/>
        <v>Untreated Water</v>
      </c>
      <c r="L3865">
        <v>16</v>
      </c>
      <c r="M3865" t="s">
        <v>83</v>
      </c>
      <c r="N3865">
        <v>298</v>
      </c>
      <c r="O3865">
        <v>40</v>
      </c>
      <c r="P3865">
        <v>6.5</v>
      </c>
      <c r="Q3865">
        <v>2.5000000000000001E-2</v>
      </c>
      <c r="R3865">
        <v>14.6</v>
      </c>
      <c r="S3865">
        <v>2.6</v>
      </c>
      <c r="T3865">
        <v>39</v>
      </c>
    </row>
    <row r="3866" spans="1:20" hidden="1" x14ac:dyDescent="0.3">
      <c r="A3866" t="s">
        <v>14870</v>
      </c>
      <c r="B3866" t="s">
        <v>14871</v>
      </c>
      <c r="C3866" s="1" t="str">
        <f t="shared" si="637"/>
        <v>21:0779</v>
      </c>
      <c r="D3866" s="1" t="str">
        <f t="shared" si="641"/>
        <v>21:0221</v>
      </c>
      <c r="E3866" t="s">
        <v>14872</v>
      </c>
      <c r="F3866" t="s">
        <v>14873</v>
      </c>
      <c r="H3866">
        <v>49.864015899999998</v>
      </c>
      <c r="I3866">
        <v>-87.832004600000005</v>
      </c>
      <c r="J3866" s="1" t="str">
        <f t="shared" si="642"/>
        <v>Fluid (lake)</v>
      </c>
      <c r="K3866" s="1" t="str">
        <f t="shared" si="643"/>
        <v>Untreated Water</v>
      </c>
      <c r="L3866">
        <v>16</v>
      </c>
      <c r="M3866" t="s">
        <v>88</v>
      </c>
      <c r="N3866">
        <v>299</v>
      </c>
      <c r="O3866">
        <v>50</v>
      </c>
      <c r="P3866">
        <v>6.6</v>
      </c>
      <c r="Q3866">
        <v>2.5000000000000001E-2</v>
      </c>
      <c r="R3866">
        <v>18.399999999999999</v>
      </c>
      <c r="S3866">
        <v>3.9</v>
      </c>
      <c r="T3866">
        <v>57</v>
      </c>
    </row>
    <row r="3867" spans="1:20" hidden="1" x14ac:dyDescent="0.3">
      <c r="A3867" t="s">
        <v>14874</v>
      </c>
      <c r="B3867" t="s">
        <v>14875</v>
      </c>
      <c r="C3867" s="1" t="str">
        <f t="shared" si="637"/>
        <v>21:0779</v>
      </c>
      <c r="D3867" s="1" t="str">
        <f t="shared" si="641"/>
        <v>21:0221</v>
      </c>
      <c r="E3867" t="s">
        <v>14876</v>
      </c>
      <c r="F3867" t="s">
        <v>14877</v>
      </c>
      <c r="H3867">
        <v>49.850416799999998</v>
      </c>
      <c r="I3867">
        <v>-87.815467900000002</v>
      </c>
      <c r="J3867" s="1" t="str">
        <f t="shared" si="642"/>
        <v>Fluid (lake)</v>
      </c>
      <c r="K3867" s="1" t="str">
        <f t="shared" si="643"/>
        <v>Untreated Water</v>
      </c>
      <c r="L3867">
        <v>16</v>
      </c>
      <c r="M3867" t="s">
        <v>93</v>
      </c>
      <c r="N3867">
        <v>300</v>
      </c>
      <c r="O3867">
        <v>60</v>
      </c>
      <c r="P3867">
        <v>6.7</v>
      </c>
      <c r="Q3867">
        <v>2.5000000000000001E-2</v>
      </c>
      <c r="R3867">
        <v>19</v>
      </c>
      <c r="S3867">
        <v>4</v>
      </c>
      <c r="T3867">
        <v>57</v>
      </c>
    </row>
    <row r="3868" spans="1:20" hidden="1" x14ac:dyDescent="0.3">
      <c r="A3868" t="s">
        <v>14878</v>
      </c>
      <c r="B3868" t="s">
        <v>14879</v>
      </c>
      <c r="C3868" s="1" t="str">
        <f t="shared" si="637"/>
        <v>21:0779</v>
      </c>
      <c r="D3868" s="1" t="str">
        <f t="shared" si="641"/>
        <v>21:0221</v>
      </c>
      <c r="E3868" t="s">
        <v>14880</v>
      </c>
      <c r="F3868" t="s">
        <v>14881</v>
      </c>
      <c r="H3868">
        <v>49.841068800000002</v>
      </c>
      <c r="I3868">
        <v>-87.791222500000003</v>
      </c>
      <c r="J3868" s="1" t="str">
        <f t="shared" si="642"/>
        <v>Fluid (lake)</v>
      </c>
      <c r="K3868" s="1" t="str">
        <f t="shared" si="643"/>
        <v>Untreated Water</v>
      </c>
      <c r="L3868">
        <v>16</v>
      </c>
      <c r="M3868" t="s">
        <v>98</v>
      </c>
      <c r="N3868">
        <v>301</v>
      </c>
      <c r="O3868">
        <v>40</v>
      </c>
      <c r="P3868">
        <v>6.9</v>
      </c>
      <c r="Q3868">
        <v>2.5000000000000001E-2</v>
      </c>
      <c r="R3868">
        <v>28</v>
      </c>
      <c r="S3868">
        <v>5.2</v>
      </c>
      <c r="T3868">
        <v>85</v>
      </c>
    </row>
    <row r="3869" spans="1:20" hidden="1" x14ac:dyDescent="0.3">
      <c r="A3869" t="s">
        <v>14882</v>
      </c>
      <c r="B3869" t="s">
        <v>14883</v>
      </c>
      <c r="C3869" s="1" t="str">
        <f t="shared" si="637"/>
        <v>21:0779</v>
      </c>
      <c r="D3869" s="1" t="str">
        <f t="shared" si="641"/>
        <v>21:0221</v>
      </c>
      <c r="E3869" t="s">
        <v>14884</v>
      </c>
      <c r="F3869" t="s">
        <v>14885</v>
      </c>
      <c r="H3869">
        <v>49.847626900000002</v>
      </c>
      <c r="I3869">
        <v>-87.754734400000004</v>
      </c>
      <c r="J3869" s="1" t="str">
        <f t="shared" si="642"/>
        <v>Fluid (lake)</v>
      </c>
      <c r="K3869" s="1" t="str">
        <f t="shared" si="643"/>
        <v>Untreated Water</v>
      </c>
      <c r="L3869">
        <v>16</v>
      </c>
      <c r="M3869" t="s">
        <v>103</v>
      </c>
      <c r="N3869">
        <v>302</v>
      </c>
      <c r="O3869">
        <v>30</v>
      </c>
      <c r="P3869">
        <v>6.8</v>
      </c>
      <c r="Q3869">
        <v>2.5000000000000001E-2</v>
      </c>
      <c r="R3869">
        <v>23</v>
      </c>
      <c r="S3869">
        <v>4</v>
      </c>
      <c r="T3869">
        <v>66</v>
      </c>
    </row>
    <row r="3870" spans="1:20" hidden="1" x14ac:dyDescent="0.3">
      <c r="A3870" t="s">
        <v>14886</v>
      </c>
      <c r="B3870" t="s">
        <v>14887</v>
      </c>
      <c r="C3870" s="1" t="str">
        <f t="shared" si="637"/>
        <v>21:0779</v>
      </c>
      <c r="D3870" s="1" t="str">
        <f t="shared" si="641"/>
        <v>21:0221</v>
      </c>
      <c r="E3870" t="s">
        <v>14888</v>
      </c>
      <c r="F3870" t="s">
        <v>14889</v>
      </c>
      <c r="H3870">
        <v>49.862346199999998</v>
      </c>
      <c r="I3870">
        <v>-87.774540700000003</v>
      </c>
      <c r="J3870" s="1" t="str">
        <f t="shared" si="642"/>
        <v>Fluid (lake)</v>
      </c>
      <c r="K3870" s="1" t="str">
        <f t="shared" si="643"/>
        <v>Untreated Water</v>
      </c>
      <c r="L3870">
        <v>16</v>
      </c>
      <c r="M3870" t="s">
        <v>108</v>
      </c>
      <c r="N3870">
        <v>303</v>
      </c>
      <c r="O3870">
        <v>50</v>
      </c>
      <c r="P3870">
        <v>7</v>
      </c>
      <c r="Q3870">
        <v>2.5000000000000001E-2</v>
      </c>
      <c r="R3870">
        <v>26</v>
      </c>
      <c r="S3870">
        <v>6.2</v>
      </c>
      <c r="T3870">
        <v>85</v>
      </c>
    </row>
    <row r="3871" spans="1:20" hidden="1" x14ac:dyDescent="0.3">
      <c r="A3871" t="s">
        <v>14890</v>
      </c>
      <c r="B3871" t="s">
        <v>14891</v>
      </c>
      <c r="C3871" s="1" t="str">
        <f t="shared" si="637"/>
        <v>21:0779</v>
      </c>
      <c r="D3871" s="1" t="str">
        <f t="shared" si="641"/>
        <v>21:0221</v>
      </c>
      <c r="E3871" t="s">
        <v>14892</v>
      </c>
      <c r="F3871" t="s">
        <v>14893</v>
      </c>
      <c r="H3871">
        <v>49.892392999999998</v>
      </c>
      <c r="I3871">
        <v>-87.752037400000006</v>
      </c>
      <c r="J3871" s="1" t="str">
        <f t="shared" si="642"/>
        <v>Fluid (lake)</v>
      </c>
      <c r="K3871" s="1" t="str">
        <f t="shared" si="643"/>
        <v>Untreated Water</v>
      </c>
      <c r="L3871">
        <v>16</v>
      </c>
      <c r="M3871" t="s">
        <v>113</v>
      </c>
      <c r="N3871">
        <v>304</v>
      </c>
      <c r="O3871">
        <v>30</v>
      </c>
      <c r="P3871">
        <v>6.6</v>
      </c>
      <c r="Q3871">
        <v>2.5000000000000001E-2</v>
      </c>
      <c r="R3871">
        <v>17</v>
      </c>
      <c r="S3871">
        <v>3.7</v>
      </c>
      <c r="T3871">
        <v>50</v>
      </c>
    </row>
    <row r="3872" spans="1:20" hidden="1" x14ac:dyDescent="0.3">
      <c r="A3872" t="s">
        <v>14894</v>
      </c>
      <c r="B3872" t="s">
        <v>14895</v>
      </c>
      <c r="C3872" s="1" t="str">
        <f t="shared" si="637"/>
        <v>21:0779</v>
      </c>
      <c r="D3872" s="1" t="str">
        <f t="shared" si="641"/>
        <v>21:0221</v>
      </c>
      <c r="E3872" t="s">
        <v>14896</v>
      </c>
      <c r="F3872" t="s">
        <v>14897</v>
      </c>
      <c r="H3872">
        <v>49.884264999999999</v>
      </c>
      <c r="I3872">
        <v>-87.795925199999999</v>
      </c>
      <c r="J3872" s="1" t="str">
        <f t="shared" si="642"/>
        <v>Fluid (lake)</v>
      </c>
      <c r="K3872" s="1" t="str">
        <f t="shared" si="643"/>
        <v>Untreated Water</v>
      </c>
      <c r="L3872">
        <v>17</v>
      </c>
      <c r="M3872" t="s">
        <v>33</v>
      </c>
      <c r="N3872">
        <v>305</v>
      </c>
      <c r="O3872">
        <v>60</v>
      </c>
      <c r="P3872">
        <v>6.7</v>
      </c>
      <c r="Q3872">
        <v>2.5000000000000001E-2</v>
      </c>
      <c r="R3872">
        <v>23</v>
      </c>
      <c r="S3872">
        <v>5.2</v>
      </c>
      <c r="T3872">
        <v>66</v>
      </c>
    </row>
    <row r="3873" spans="1:20" hidden="1" x14ac:dyDescent="0.3">
      <c r="A3873" t="s">
        <v>14898</v>
      </c>
      <c r="B3873" t="s">
        <v>14899</v>
      </c>
      <c r="C3873" s="1" t="str">
        <f t="shared" si="637"/>
        <v>21:0779</v>
      </c>
      <c r="D3873" s="1" t="str">
        <f t="shared" si="641"/>
        <v>21:0221</v>
      </c>
      <c r="E3873" t="s">
        <v>14900</v>
      </c>
      <c r="F3873" t="s">
        <v>14901</v>
      </c>
      <c r="H3873">
        <v>49.890089600000003</v>
      </c>
      <c r="I3873">
        <v>-87.864138999999994</v>
      </c>
      <c r="J3873" s="1" t="str">
        <f t="shared" si="642"/>
        <v>Fluid (lake)</v>
      </c>
      <c r="K3873" s="1" t="str">
        <f t="shared" si="643"/>
        <v>Untreated Water</v>
      </c>
      <c r="L3873">
        <v>17</v>
      </c>
      <c r="M3873" t="s">
        <v>24</v>
      </c>
      <c r="N3873">
        <v>306</v>
      </c>
      <c r="O3873">
        <v>50</v>
      </c>
      <c r="P3873">
        <v>7.1</v>
      </c>
      <c r="Q3873">
        <v>2.5000000000000001E-2</v>
      </c>
      <c r="R3873">
        <v>31</v>
      </c>
      <c r="S3873">
        <v>7.4</v>
      </c>
      <c r="T3873">
        <v>100</v>
      </c>
    </row>
    <row r="3874" spans="1:20" hidden="1" x14ac:dyDescent="0.3">
      <c r="A3874" t="s">
        <v>14902</v>
      </c>
      <c r="B3874" t="s">
        <v>14903</v>
      </c>
      <c r="C3874" s="1" t="str">
        <f t="shared" si="637"/>
        <v>21:0779</v>
      </c>
      <c r="D3874" s="1" t="str">
        <f t="shared" si="641"/>
        <v>21:0221</v>
      </c>
      <c r="E3874" t="s">
        <v>14900</v>
      </c>
      <c r="F3874" t="s">
        <v>14904</v>
      </c>
      <c r="H3874">
        <v>49.890089600000003</v>
      </c>
      <c r="I3874">
        <v>-87.864138999999994</v>
      </c>
      <c r="J3874" s="1" t="str">
        <f t="shared" si="642"/>
        <v>Fluid (lake)</v>
      </c>
      <c r="K3874" s="1" t="str">
        <f t="shared" si="643"/>
        <v>Untreated Water</v>
      </c>
      <c r="L3874">
        <v>17</v>
      </c>
      <c r="M3874" t="s">
        <v>28</v>
      </c>
      <c r="N3874">
        <v>307</v>
      </c>
      <c r="O3874">
        <v>50</v>
      </c>
      <c r="P3874">
        <v>7.1</v>
      </c>
      <c r="Q3874">
        <v>2.5000000000000001E-2</v>
      </c>
      <c r="R3874">
        <v>31</v>
      </c>
      <c r="S3874">
        <v>7.2</v>
      </c>
      <c r="T3874">
        <v>100</v>
      </c>
    </row>
    <row r="3875" spans="1:20" hidden="1" x14ac:dyDescent="0.3">
      <c r="A3875" t="s">
        <v>14905</v>
      </c>
      <c r="B3875" t="s">
        <v>14906</v>
      </c>
      <c r="C3875" s="1" t="str">
        <f t="shared" si="637"/>
        <v>21:0779</v>
      </c>
      <c r="D3875" s="1" t="str">
        <f t="shared" si="641"/>
        <v>21:0221</v>
      </c>
      <c r="E3875" t="s">
        <v>14907</v>
      </c>
      <c r="F3875" t="s">
        <v>14908</v>
      </c>
      <c r="H3875">
        <v>49.9098124</v>
      </c>
      <c r="I3875">
        <v>-87.8823328</v>
      </c>
      <c r="J3875" s="1" t="str">
        <f t="shared" si="642"/>
        <v>Fluid (lake)</v>
      </c>
      <c r="K3875" s="1" t="str">
        <f t="shared" si="643"/>
        <v>Untreated Water</v>
      </c>
      <c r="L3875">
        <v>17</v>
      </c>
      <c r="M3875" t="s">
        <v>38</v>
      </c>
      <c r="N3875">
        <v>308</v>
      </c>
      <c r="O3875">
        <v>40</v>
      </c>
      <c r="P3875">
        <v>7</v>
      </c>
      <c r="Q3875">
        <v>2.5000000000000001E-2</v>
      </c>
      <c r="R3875">
        <v>32</v>
      </c>
      <c r="S3875">
        <v>6</v>
      </c>
      <c r="T3875">
        <v>94</v>
      </c>
    </row>
    <row r="3876" spans="1:20" hidden="1" x14ac:dyDescent="0.3">
      <c r="A3876" t="s">
        <v>14909</v>
      </c>
      <c r="B3876" t="s">
        <v>14910</v>
      </c>
      <c r="C3876" s="1" t="str">
        <f t="shared" si="637"/>
        <v>21:0779</v>
      </c>
      <c r="D3876" s="1" t="str">
        <f t="shared" si="641"/>
        <v>21:0221</v>
      </c>
      <c r="E3876" t="s">
        <v>14911</v>
      </c>
      <c r="F3876" t="s">
        <v>14912</v>
      </c>
      <c r="H3876">
        <v>49.933642399999997</v>
      </c>
      <c r="I3876">
        <v>-87.895851300000004</v>
      </c>
      <c r="J3876" s="1" t="str">
        <f t="shared" si="642"/>
        <v>Fluid (lake)</v>
      </c>
      <c r="K3876" s="1" t="str">
        <f t="shared" si="643"/>
        <v>Untreated Water</v>
      </c>
      <c r="L3876">
        <v>17</v>
      </c>
      <c r="M3876" t="s">
        <v>43</v>
      </c>
      <c r="N3876">
        <v>309</v>
      </c>
      <c r="O3876">
        <v>40</v>
      </c>
      <c r="P3876">
        <v>6.5</v>
      </c>
      <c r="Q3876">
        <v>2.5000000000000001E-2</v>
      </c>
      <c r="R3876">
        <v>15.2</v>
      </c>
      <c r="S3876">
        <v>3.6</v>
      </c>
      <c r="T3876">
        <v>46</v>
      </c>
    </row>
    <row r="3877" spans="1:20" hidden="1" x14ac:dyDescent="0.3">
      <c r="A3877" t="s">
        <v>14913</v>
      </c>
      <c r="B3877" t="s">
        <v>14914</v>
      </c>
      <c r="C3877" s="1" t="str">
        <f t="shared" si="637"/>
        <v>21:0779</v>
      </c>
      <c r="D3877" s="1" t="str">
        <f t="shared" si="641"/>
        <v>21:0221</v>
      </c>
      <c r="E3877" t="s">
        <v>14915</v>
      </c>
      <c r="F3877" t="s">
        <v>14916</v>
      </c>
      <c r="H3877">
        <v>49.985015699999998</v>
      </c>
      <c r="I3877">
        <v>-87.756382599999995</v>
      </c>
      <c r="J3877" s="1" t="str">
        <f t="shared" si="642"/>
        <v>Fluid (lake)</v>
      </c>
      <c r="K3877" s="1" t="str">
        <f t="shared" si="643"/>
        <v>Untreated Water</v>
      </c>
      <c r="L3877">
        <v>17</v>
      </c>
      <c r="M3877" t="s">
        <v>53</v>
      </c>
      <c r="N3877">
        <v>310</v>
      </c>
      <c r="O3877">
        <v>40</v>
      </c>
      <c r="P3877">
        <v>6.5</v>
      </c>
      <c r="Q3877">
        <v>2.5000000000000001E-2</v>
      </c>
      <c r="R3877">
        <v>15.2</v>
      </c>
      <c r="S3877">
        <v>2.9</v>
      </c>
      <c r="T3877">
        <v>45</v>
      </c>
    </row>
    <row r="3878" spans="1:20" hidden="1" x14ac:dyDescent="0.3">
      <c r="A3878" t="s">
        <v>14917</v>
      </c>
      <c r="B3878" t="s">
        <v>14918</v>
      </c>
      <c r="C3878" s="1" t="str">
        <f t="shared" si="637"/>
        <v>21:0779</v>
      </c>
      <c r="D3878" s="1" t="str">
        <f t="shared" si="641"/>
        <v>21:0221</v>
      </c>
      <c r="E3878" t="s">
        <v>14919</v>
      </c>
      <c r="F3878" t="s">
        <v>14920</v>
      </c>
      <c r="H3878">
        <v>49.9052772</v>
      </c>
      <c r="I3878">
        <v>-87.693818800000003</v>
      </c>
      <c r="J3878" s="1" t="str">
        <f t="shared" si="642"/>
        <v>Fluid (lake)</v>
      </c>
      <c r="K3878" s="1" t="str">
        <f t="shared" si="643"/>
        <v>Untreated Water</v>
      </c>
      <c r="L3878">
        <v>17</v>
      </c>
      <c r="M3878" t="s">
        <v>58</v>
      </c>
      <c r="N3878">
        <v>311</v>
      </c>
      <c r="O3878">
        <v>30</v>
      </c>
      <c r="P3878">
        <v>6.2</v>
      </c>
      <c r="Q3878">
        <v>2.5000000000000001E-2</v>
      </c>
      <c r="R3878">
        <v>7.4</v>
      </c>
      <c r="S3878">
        <v>1.4</v>
      </c>
      <c r="T3878">
        <v>19</v>
      </c>
    </row>
    <row r="3879" spans="1:20" hidden="1" x14ac:dyDescent="0.3">
      <c r="A3879" t="s">
        <v>14921</v>
      </c>
      <c r="B3879" t="s">
        <v>14922</v>
      </c>
      <c r="C3879" s="1" t="str">
        <f t="shared" si="637"/>
        <v>21:0779</v>
      </c>
      <c r="D3879" s="1" t="str">
        <f t="shared" si="641"/>
        <v>21:0221</v>
      </c>
      <c r="E3879" t="s">
        <v>14923</v>
      </c>
      <c r="F3879" t="s">
        <v>14924</v>
      </c>
      <c r="H3879">
        <v>49.891647599999999</v>
      </c>
      <c r="I3879">
        <v>-87.665165900000005</v>
      </c>
      <c r="J3879" s="1" t="str">
        <f t="shared" si="642"/>
        <v>Fluid (lake)</v>
      </c>
      <c r="K3879" s="1" t="str">
        <f t="shared" si="643"/>
        <v>Untreated Water</v>
      </c>
      <c r="L3879">
        <v>17</v>
      </c>
      <c r="M3879" t="s">
        <v>63</v>
      </c>
      <c r="N3879">
        <v>312</v>
      </c>
      <c r="O3879">
        <v>30</v>
      </c>
      <c r="P3879">
        <v>7</v>
      </c>
      <c r="Q3879">
        <v>2.5000000000000001E-2</v>
      </c>
      <c r="R3879">
        <v>29</v>
      </c>
      <c r="S3879">
        <v>5</v>
      </c>
      <c r="T3879">
        <v>85</v>
      </c>
    </row>
    <row r="3880" spans="1:20" hidden="1" x14ac:dyDescent="0.3">
      <c r="A3880" t="s">
        <v>14925</v>
      </c>
      <c r="B3880" t="s">
        <v>14926</v>
      </c>
      <c r="C3880" s="1" t="str">
        <f t="shared" si="637"/>
        <v>21:0779</v>
      </c>
      <c r="D3880" s="1" t="str">
        <f t="shared" si="641"/>
        <v>21:0221</v>
      </c>
      <c r="E3880" t="s">
        <v>14927</v>
      </c>
      <c r="F3880" t="s">
        <v>14928</v>
      </c>
      <c r="H3880">
        <v>49.876012699999997</v>
      </c>
      <c r="I3880">
        <v>-87.671741900000001</v>
      </c>
      <c r="J3880" s="1" t="str">
        <f t="shared" si="642"/>
        <v>Fluid (lake)</v>
      </c>
      <c r="K3880" s="1" t="str">
        <f t="shared" si="643"/>
        <v>Untreated Water</v>
      </c>
      <c r="L3880">
        <v>17</v>
      </c>
      <c r="M3880" t="s">
        <v>68</v>
      </c>
      <c r="N3880">
        <v>313</v>
      </c>
      <c r="O3880">
        <v>20</v>
      </c>
      <c r="P3880">
        <v>7</v>
      </c>
      <c r="Q3880">
        <v>2.5000000000000001E-2</v>
      </c>
      <c r="R3880">
        <v>29</v>
      </c>
      <c r="S3880">
        <v>5</v>
      </c>
      <c r="T3880">
        <v>87</v>
      </c>
    </row>
    <row r="3881" spans="1:20" hidden="1" x14ac:dyDescent="0.3">
      <c r="A3881" t="s">
        <v>14929</v>
      </c>
      <c r="B3881" t="s">
        <v>14930</v>
      </c>
      <c r="C3881" s="1" t="str">
        <f t="shared" si="637"/>
        <v>21:0779</v>
      </c>
      <c r="D3881" s="1" t="str">
        <f t="shared" si="641"/>
        <v>21:0221</v>
      </c>
      <c r="E3881" t="s">
        <v>14931</v>
      </c>
      <c r="F3881" t="s">
        <v>14932</v>
      </c>
      <c r="H3881">
        <v>49.855150999999999</v>
      </c>
      <c r="I3881">
        <v>-87.672244300000003</v>
      </c>
      <c r="J3881" s="1" t="str">
        <f t="shared" si="642"/>
        <v>Fluid (lake)</v>
      </c>
      <c r="K3881" s="1" t="str">
        <f t="shared" si="643"/>
        <v>Untreated Water</v>
      </c>
      <c r="L3881">
        <v>17</v>
      </c>
      <c r="M3881" t="s">
        <v>73</v>
      </c>
      <c r="N3881">
        <v>314</v>
      </c>
      <c r="O3881">
        <v>30</v>
      </c>
      <c r="P3881">
        <v>6.5</v>
      </c>
      <c r="Q3881">
        <v>2.5000000000000001E-2</v>
      </c>
      <c r="R3881">
        <v>15</v>
      </c>
      <c r="S3881">
        <v>3.3</v>
      </c>
      <c r="T3881">
        <v>46</v>
      </c>
    </row>
    <row r="3882" spans="1:20" hidden="1" x14ac:dyDescent="0.3">
      <c r="A3882" t="s">
        <v>14933</v>
      </c>
      <c r="B3882" t="s">
        <v>14934</v>
      </c>
      <c r="C3882" s="1" t="str">
        <f t="shared" si="637"/>
        <v>21:0779</v>
      </c>
      <c r="D3882" s="1" t="str">
        <f t="shared" si="641"/>
        <v>21:0221</v>
      </c>
      <c r="E3882" t="s">
        <v>14935</v>
      </c>
      <c r="F3882" t="s">
        <v>14936</v>
      </c>
      <c r="H3882">
        <v>49.855958399999999</v>
      </c>
      <c r="I3882">
        <v>-87.690953199999996</v>
      </c>
      <c r="J3882" s="1" t="str">
        <f t="shared" si="642"/>
        <v>Fluid (lake)</v>
      </c>
      <c r="K3882" s="1" t="str">
        <f t="shared" si="643"/>
        <v>Untreated Water</v>
      </c>
      <c r="L3882">
        <v>17</v>
      </c>
      <c r="M3882" t="s">
        <v>78</v>
      </c>
      <c r="N3882">
        <v>315</v>
      </c>
      <c r="O3882">
        <v>30</v>
      </c>
      <c r="P3882">
        <v>6.7</v>
      </c>
      <c r="Q3882">
        <v>2.5000000000000001E-2</v>
      </c>
      <c r="R3882">
        <v>17.2</v>
      </c>
      <c r="S3882">
        <v>3.2</v>
      </c>
      <c r="T3882">
        <v>48</v>
      </c>
    </row>
    <row r="3883" spans="1:20" hidden="1" x14ac:dyDescent="0.3">
      <c r="A3883" t="s">
        <v>14937</v>
      </c>
      <c r="B3883" t="s">
        <v>14938</v>
      </c>
      <c r="C3883" s="1" t="str">
        <f t="shared" si="637"/>
        <v>21:0779</v>
      </c>
      <c r="D3883" s="1" t="str">
        <f t="shared" si="641"/>
        <v>21:0221</v>
      </c>
      <c r="E3883" t="s">
        <v>14939</v>
      </c>
      <c r="F3883" t="s">
        <v>14940</v>
      </c>
      <c r="H3883">
        <v>49.872932800000001</v>
      </c>
      <c r="I3883">
        <v>-87.695232200000007</v>
      </c>
      <c r="J3883" s="1" t="str">
        <f t="shared" si="642"/>
        <v>Fluid (lake)</v>
      </c>
      <c r="K3883" s="1" t="str">
        <f t="shared" si="643"/>
        <v>Untreated Water</v>
      </c>
      <c r="L3883">
        <v>17</v>
      </c>
      <c r="M3883" t="s">
        <v>83</v>
      </c>
      <c r="N3883">
        <v>316</v>
      </c>
      <c r="O3883">
        <v>30</v>
      </c>
      <c r="P3883">
        <v>6.9</v>
      </c>
      <c r="Q3883">
        <v>2.5000000000000001E-2</v>
      </c>
      <c r="R3883">
        <v>28</v>
      </c>
      <c r="S3883">
        <v>5</v>
      </c>
      <c r="T3883">
        <v>83</v>
      </c>
    </row>
    <row r="3884" spans="1:20" hidden="1" x14ac:dyDescent="0.3">
      <c r="A3884" t="s">
        <v>14941</v>
      </c>
      <c r="B3884" t="s">
        <v>14942</v>
      </c>
      <c r="C3884" s="1" t="str">
        <f t="shared" si="637"/>
        <v>21:0779</v>
      </c>
      <c r="D3884" s="1" t="str">
        <f>HYPERLINK("https://geochem.nrcan.gc.ca/cdogs/content/svy/svy_e.htm", "")</f>
        <v/>
      </c>
      <c r="G3884" s="1" t="str">
        <f>HYPERLINK("https://geochem.nrcan.gc.ca/cdogs/content/cr_/cr_00087_e.htm", "87")</f>
        <v>87</v>
      </c>
      <c r="J3884" t="s">
        <v>46</v>
      </c>
      <c r="K3884" t="s">
        <v>47</v>
      </c>
      <c r="L3884">
        <v>17</v>
      </c>
      <c r="M3884" t="s">
        <v>48</v>
      </c>
      <c r="N3884">
        <v>317</v>
      </c>
      <c r="O3884">
        <v>60</v>
      </c>
      <c r="P3884">
        <v>6.5</v>
      </c>
      <c r="Q3884">
        <v>0.49</v>
      </c>
      <c r="R3884">
        <v>14</v>
      </c>
      <c r="S3884">
        <v>2.4</v>
      </c>
      <c r="T3884">
        <v>40</v>
      </c>
    </row>
    <row r="3885" spans="1:20" hidden="1" x14ac:dyDescent="0.3">
      <c r="A3885" t="s">
        <v>14943</v>
      </c>
      <c r="B3885" t="s">
        <v>14944</v>
      </c>
      <c r="C3885" s="1" t="str">
        <f t="shared" si="637"/>
        <v>21:0779</v>
      </c>
      <c r="D3885" s="1" t="str">
        <f t="shared" ref="D3885:D3897" si="644">HYPERLINK("https://geochem.nrcan.gc.ca/cdogs/content/svy/svy210221_e.htm", "21:0221")</f>
        <v>21:0221</v>
      </c>
      <c r="E3885" t="s">
        <v>14945</v>
      </c>
      <c r="F3885" t="s">
        <v>14946</v>
      </c>
      <c r="H3885">
        <v>49.868689799999999</v>
      </c>
      <c r="I3885">
        <v>-87.721290499999995</v>
      </c>
      <c r="J3885" s="1" t="str">
        <f t="shared" ref="J3885:J3897" si="645">HYPERLINK("https://geochem.nrcan.gc.ca/cdogs/content/kwd/kwd020016_e.htm", "Fluid (lake)")</f>
        <v>Fluid (lake)</v>
      </c>
      <c r="K3885" s="1" t="str">
        <f t="shared" ref="K3885:K3897" si="646">HYPERLINK("https://geochem.nrcan.gc.ca/cdogs/content/kwd/kwd080007_e.htm", "Untreated Water")</f>
        <v>Untreated Water</v>
      </c>
      <c r="L3885">
        <v>17</v>
      </c>
      <c r="M3885" t="s">
        <v>88</v>
      </c>
      <c r="N3885">
        <v>318</v>
      </c>
      <c r="O3885">
        <v>40</v>
      </c>
      <c r="P3885">
        <v>6.7</v>
      </c>
      <c r="Q3885">
        <v>2.5000000000000001E-2</v>
      </c>
      <c r="R3885">
        <v>16.600000000000001</v>
      </c>
      <c r="S3885">
        <v>3.6</v>
      </c>
      <c r="T3885">
        <v>53</v>
      </c>
    </row>
    <row r="3886" spans="1:20" hidden="1" x14ac:dyDescent="0.3">
      <c r="A3886" t="s">
        <v>14947</v>
      </c>
      <c r="B3886" t="s">
        <v>14948</v>
      </c>
      <c r="C3886" s="1" t="str">
        <f t="shared" si="637"/>
        <v>21:0779</v>
      </c>
      <c r="D3886" s="1" t="str">
        <f t="shared" si="644"/>
        <v>21:0221</v>
      </c>
      <c r="E3886" t="s">
        <v>14949</v>
      </c>
      <c r="F3886" t="s">
        <v>14950</v>
      </c>
      <c r="H3886">
        <v>49.845697800000003</v>
      </c>
      <c r="I3886">
        <v>-87.724410500000005</v>
      </c>
      <c r="J3886" s="1" t="str">
        <f t="shared" si="645"/>
        <v>Fluid (lake)</v>
      </c>
      <c r="K3886" s="1" t="str">
        <f t="shared" si="646"/>
        <v>Untreated Water</v>
      </c>
      <c r="L3886">
        <v>17</v>
      </c>
      <c r="M3886" t="s">
        <v>93</v>
      </c>
      <c r="N3886">
        <v>319</v>
      </c>
      <c r="O3886">
        <v>40</v>
      </c>
      <c r="P3886">
        <v>6.6</v>
      </c>
      <c r="Q3886">
        <v>2.5000000000000001E-2</v>
      </c>
      <c r="R3886">
        <v>13.6</v>
      </c>
      <c r="S3886">
        <v>3.1</v>
      </c>
      <c r="T3886">
        <v>39</v>
      </c>
    </row>
    <row r="3887" spans="1:20" hidden="1" x14ac:dyDescent="0.3">
      <c r="A3887" t="s">
        <v>14951</v>
      </c>
      <c r="B3887" t="s">
        <v>14952</v>
      </c>
      <c r="C3887" s="1" t="str">
        <f t="shared" si="637"/>
        <v>21:0779</v>
      </c>
      <c r="D3887" s="1" t="str">
        <f t="shared" si="644"/>
        <v>21:0221</v>
      </c>
      <c r="E3887" t="s">
        <v>14953</v>
      </c>
      <c r="F3887" t="s">
        <v>14954</v>
      </c>
      <c r="H3887">
        <v>49.832861999999999</v>
      </c>
      <c r="I3887">
        <v>-87.712871300000003</v>
      </c>
      <c r="J3887" s="1" t="str">
        <f t="shared" si="645"/>
        <v>Fluid (lake)</v>
      </c>
      <c r="K3887" s="1" t="str">
        <f t="shared" si="646"/>
        <v>Untreated Water</v>
      </c>
      <c r="L3887">
        <v>17</v>
      </c>
      <c r="M3887" t="s">
        <v>98</v>
      </c>
      <c r="N3887">
        <v>320</v>
      </c>
      <c r="O3887">
        <v>30</v>
      </c>
      <c r="P3887">
        <v>7</v>
      </c>
      <c r="Q3887">
        <v>2.5000000000000001E-2</v>
      </c>
      <c r="R3887">
        <v>19</v>
      </c>
      <c r="S3887">
        <v>4.2</v>
      </c>
      <c r="T3887">
        <v>61</v>
      </c>
    </row>
    <row r="3888" spans="1:20" hidden="1" x14ac:dyDescent="0.3">
      <c r="A3888" t="s">
        <v>14955</v>
      </c>
      <c r="B3888" t="s">
        <v>14956</v>
      </c>
      <c r="C3888" s="1" t="str">
        <f t="shared" ref="C3888:C3951" si="647">HYPERLINK("https://geochem.nrcan.gc.ca/cdogs/content/bdl/bdl210779_e.htm", "21:0779")</f>
        <v>21:0779</v>
      </c>
      <c r="D3888" s="1" t="str">
        <f t="shared" si="644"/>
        <v>21:0221</v>
      </c>
      <c r="E3888" t="s">
        <v>14957</v>
      </c>
      <c r="F3888" t="s">
        <v>14958</v>
      </c>
      <c r="H3888">
        <v>49.820482800000001</v>
      </c>
      <c r="I3888">
        <v>-87.7334022</v>
      </c>
      <c r="J3888" s="1" t="str">
        <f t="shared" si="645"/>
        <v>Fluid (lake)</v>
      </c>
      <c r="K3888" s="1" t="str">
        <f t="shared" si="646"/>
        <v>Untreated Water</v>
      </c>
      <c r="L3888">
        <v>17</v>
      </c>
      <c r="M3888" t="s">
        <v>103</v>
      </c>
      <c r="N3888">
        <v>321</v>
      </c>
      <c r="O3888">
        <v>30</v>
      </c>
      <c r="P3888">
        <v>6.7</v>
      </c>
      <c r="Q3888">
        <v>2.5000000000000001E-2</v>
      </c>
      <c r="R3888">
        <v>18</v>
      </c>
      <c r="S3888">
        <v>3.9</v>
      </c>
      <c r="T3888">
        <v>54</v>
      </c>
    </row>
    <row r="3889" spans="1:20" hidden="1" x14ac:dyDescent="0.3">
      <c r="A3889" t="s">
        <v>14959</v>
      </c>
      <c r="B3889" t="s">
        <v>14960</v>
      </c>
      <c r="C3889" s="1" t="str">
        <f t="shared" si="647"/>
        <v>21:0779</v>
      </c>
      <c r="D3889" s="1" t="str">
        <f t="shared" si="644"/>
        <v>21:0221</v>
      </c>
      <c r="E3889" t="s">
        <v>14961</v>
      </c>
      <c r="F3889" t="s">
        <v>14962</v>
      </c>
      <c r="H3889">
        <v>49.817106799999998</v>
      </c>
      <c r="I3889">
        <v>-87.753465500000004</v>
      </c>
      <c r="J3889" s="1" t="str">
        <f t="shared" si="645"/>
        <v>Fluid (lake)</v>
      </c>
      <c r="K3889" s="1" t="str">
        <f t="shared" si="646"/>
        <v>Untreated Water</v>
      </c>
      <c r="L3889">
        <v>17</v>
      </c>
      <c r="M3889" t="s">
        <v>108</v>
      </c>
      <c r="N3889">
        <v>322</v>
      </c>
      <c r="O3889">
        <v>40</v>
      </c>
      <c r="P3889">
        <v>6.8</v>
      </c>
      <c r="Q3889">
        <v>2.5000000000000001E-2</v>
      </c>
      <c r="R3889">
        <v>26</v>
      </c>
      <c r="S3889">
        <v>5.2</v>
      </c>
      <c r="T3889">
        <v>78</v>
      </c>
    </row>
    <row r="3890" spans="1:20" hidden="1" x14ac:dyDescent="0.3">
      <c r="A3890" t="s">
        <v>14963</v>
      </c>
      <c r="B3890" t="s">
        <v>14964</v>
      </c>
      <c r="C3890" s="1" t="str">
        <f t="shared" si="647"/>
        <v>21:0779</v>
      </c>
      <c r="D3890" s="1" t="str">
        <f t="shared" si="644"/>
        <v>21:0221</v>
      </c>
      <c r="E3890" t="s">
        <v>14965</v>
      </c>
      <c r="F3890" t="s">
        <v>14966</v>
      </c>
      <c r="H3890">
        <v>49.804493800000003</v>
      </c>
      <c r="I3890">
        <v>-87.745458600000006</v>
      </c>
      <c r="J3890" s="1" t="str">
        <f t="shared" si="645"/>
        <v>Fluid (lake)</v>
      </c>
      <c r="K3890" s="1" t="str">
        <f t="shared" si="646"/>
        <v>Untreated Water</v>
      </c>
      <c r="L3890">
        <v>17</v>
      </c>
      <c r="M3890" t="s">
        <v>113</v>
      </c>
      <c r="N3890">
        <v>323</v>
      </c>
      <c r="O3890">
        <v>20</v>
      </c>
      <c r="P3890">
        <v>6.6</v>
      </c>
      <c r="Q3890">
        <v>2.5000000000000001E-2</v>
      </c>
      <c r="R3890">
        <v>12.6</v>
      </c>
      <c r="S3890">
        <v>2.6</v>
      </c>
      <c r="T3890">
        <v>37</v>
      </c>
    </row>
    <row r="3891" spans="1:20" hidden="1" x14ac:dyDescent="0.3">
      <c r="A3891" t="s">
        <v>14967</v>
      </c>
      <c r="B3891" t="s">
        <v>14968</v>
      </c>
      <c r="C3891" s="1" t="str">
        <f t="shared" si="647"/>
        <v>21:0779</v>
      </c>
      <c r="D3891" s="1" t="str">
        <f t="shared" si="644"/>
        <v>21:0221</v>
      </c>
      <c r="E3891" t="s">
        <v>14969</v>
      </c>
      <c r="F3891" t="s">
        <v>14970</v>
      </c>
      <c r="H3891">
        <v>49.801115600000003</v>
      </c>
      <c r="I3891">
        <v>-87.716335400000006</v>
      </c>
      <c r="J3891" s="1" t="str">
        <f t="shared" si="645"/>
        <v>Fluid (lake)</v>
      </c>
      <c r="K3891" s="1" t="str">
        <f t="shared" si="646"/>
        <v>Untreated Water</v>
      </c>
      <c r="L3891">
        <v>18</v>
      </c>
      <c r="M3891" t="s">
        <v>24</v>
      </c>
      <c r="N3891">
        <v>324</v>
      </c>
      <c r="O3891">
        <v>60</v>
      </c>
      <c r="P3891">
        <v>6.5</v>
      </c>
      <c r="Q3891">
        <v>2.5000000000000001E-2</v>
      </c>
      <c r="R3891">
        <v>14.8</v>
      </c>
      <c r="S3891">
        <v>3</v>
      </c>
      <c r="T3891">
        <v>43</v>
      </c>
    </row>
    <row r="3892" spans="1:20" hidden="1" x14ac:dyDescent="0.3">
      <c r="A3892" t="s">
        <v>14971</v>
      </c>
      <c r="B3892" t="s">
        <v>14972</v>
      </c>
      <c r="C3892" s="1" t="str">
        <f t="shared" si="647"/>
        <v>21:0779</v>
      </c>
      <c r="D3892" s="1" t="str">
        <f t="shared" si="644"/>
        <v>21:0221</v>
      </c>
      <c r="E3892" t="s">
        <v>14969</v>
      </c>
      <c r="F3892" t="s">
        <v>14973</v>
      </c>
      <c r="H3892">
        <v>49.801115600000003</v>
      </c>
      <c r="I3892">
        <v>-87.716335400000006</v>
      </c>
      <c r="J3892" s="1" t="str">
        <f t="shared" si="645"/>
        <v>Fluid (lake)</v>
      </c>
      <c r="K3892" s="1" t="str">
        <f t="shared" si="646"/>
        <v>Untreated Water</v>
      </c>
      <c r="L3892">
        <v>18</v>
      </c>
      <c r="M3892" t="s">
        <v>28</v>
      </c>
      <c r="N3892">
        <v>325</v>
      </c>
      <c r="O3892">
        <v>50</v>
      </c>
      <c r="P3892">
        <v>6.5</v>
      </c>
      <c r="Q3892">
        <v>2.5000000000000001E-2</v>
      </c>
      <c r="R3892">
        <v>14</v>
      </c>
      <c r="S3892">
        <v>3</v>
      </c>
      <c r="T3892">
        <v>43</v>
      </c>
    </row>
    <row r="3893" spans="1:20" hidden="1" x14ac:dyDescent="0.3">
      <c r="A3893" t="s">
        <v>14974</v>
      </c>
      <c r="B3893" t="s">
        <v>14975</v>
      </c>
      <c r="C3893" s="1" t="str">
        <f t="shared" si="647"/>
        <v>21:0779</v>
      </c>
      <c r="D3893" s="1" t="str">
        <f t="shared" si="644"/>
        <v>21:0221</v>
      </c>
      <c r="E3893" t="s">
        <v>14976</v>
      </c>
      <c r="F3893" t="s">
        <v>14977</v>
      </c>
      <c r="H3893">
        <v>49.7879243</v>
      </c>
      <c r="I3893">
        <v>-87.753927500000003</v>
      </c>
      <c r="J3893" s="1" t="str">
        <f t="shared" si="645"/>
        <v>Fluid (lake)</v>
      </c>
      <c r="K3893" s="1" t="str">
        <f t="shared" si="646"/>
        <v>Untreated Water</v>
      </c>
      <c r="L3893">
        <v>18</v>
      </c>
      <c r="M3893" t="s">
        <v>33</v>
      </c>
      <c r="N3893">
        <v>326</v>
      </c>
      <c r="O3893">
        <v>40</v>
      </c>
      <c r="P3893">
        <v>6.6</v>
      </c>
      <c r="Q3893">
        <v>2.5000000000000001E-2</v>
      </c>
      <c r="R3893">
        <v>17.600000000000001</v>
      </c>
      <c r="S3893">
        <v>3.2</v>
      </c>
      <c r="T3893">
        <v>54</v>
      </c>
    </row>
    <row r="3894" spans="1:20" hidden="1" x14ac:dyDescent="0.3">
      <c r="A3894" t="s">
        <v>14978</v>
      </c>
      <c r="B3894" t="s">
        <v>14979</v>
      </c>
      <c r="C3894" s="1" t="str">
        <f t="shared" si="647"/>
        <v>21:0779</v>
      </c>
      <c r="D3894" s="1" t="str">
        <f t="shared" si="644"/>
        <v>21:0221</v>
      </c>
      <c r="E3894" t="s">
        <v>14980</v>
      </c>
      <c r="F3894" t="s">
        <v>14981</v>
      </c>
      <c r="H3894">
        <v>49.775142799999998</v>
      </c>
      <c r="I3894">
        <v>-87.722839500000006</v>
      </c>
      <c r="J3894" s="1" t="str">
        <f t="shared" si="645"/>
        <v>Fluid (lake)</v>
      </c>
      <c r="K3894" s="1" t="str">
        <f t="shared" si="646"/>
        <v>Untreated Water</v>
      </c>
      <c r="L3894">
        <v>18</v>
      </c>
      <c r="M3894" t="s">
        <v>38</v>
      </c>
      <c r="N3894">
        <v>327</v>
      </c>
      <c r="O3894">
        <v>40</v>
      </c>
      <c r="P3894">
        <v>6.8</v>
      </c>
      <c r="Q3894">
        <v>2.5000000000000001E-2</v>
      </c>
      <c r="R3894">
        <v>24</v>
      </c>
      <c r="S3894">
        <v>3.6</v>
      </c>
      <c r="T3894">
        <v>73</v>
      </c>
    </row>
    <row r="3895" spans="1:20" hidden="1" x14ac:dyDescent="0.3">
      <c r="A3895" t="s">
        <v>14982</v>
      </c>
      <c r="B3895" t="s">
        <v>14983</v>
      </c>
      <c r="C3895" s="1" t="str">
        <f t="shared" si="647"/>
        <v>21:0779</v>
      </c>
      <c r="D3895" s="1" t="str">
        <f t="shared" si="644"/>
        <v>21:0221</v>
      </c>
      <c r="E3895" t="s">
        <v>14984</v>
      </c>
      <c r="F3895" t="s">
        <v>14985</v>
      </c>
      <c r="H3895">
        <v>49.756266500000002</v>
      </c>
      <c r="I3895">
        <v>-87.674437299999994</v>
      </c>
      <c r="J3895" s="1" t="str">
        <f t="shared" si="645"/>
        <v>Fluid (lake)</v>
      </c>
      <c r="K3895" s="1" t="str">
        <f t="shared" si="646"/>
        <v>Untreated Water</v>
      </c>
      <c r="L3895">
        <v>18</v>
      </c>
      <c r="M3895" t="s">
        <v>43</v>
      </c>
      <c r="N3895">
        <v>328</v>
      </c>
      <c r="O3895">
        <v>50</v>
      </c>
      <c r="P3895">
        <v>6.6</v>
      </c>
      <c r="Q3895">
        <v>2.5000000000000001E-2</v>
      </c>
      <c r="R3895">
        <v>21</v>
      </c>
      <c r="S3895">
        <v>3</v>
      </c>
      <c r="T3895">
        <v>63</v>
      </c>
    </row>
    <row r="3896" spans="1:20" hidden="1" x14ac:dyDescent="0.3">
      <c r="A3896" t="s">
        <v>14986</v>
      </c>
      <c r="B3896" t="s">
        <v>14987</v>
      </c>
      <c r="C3896" s="1" t="str">
        <f t="shared" si="647"/>
        <v>21:0779</v>
      </c>
      <c r="D3896" s="1" t="str">
        <f t="shared" si="644"/>
        <v>21:0221</v>
      </c>
      <c r="E3896" t="s">
        <v>14988</v>
      </c>
      <c r="F3896" t="s">
        <v>14989</v>
      </c>
      <c r="H3896">
        <v>49.742658599999999</v>
      </c>
      <c r="I3896">
        <v>-87.678856199999998</v>
      </c>
      <c r="J3896" s="1" t="str">
        <f t="shared" si="645"/>
        <v>Fluid (lake)</v>
      </c>
      <c r="K3896" s="1" t="str">
        <f t="shared" si="646"/>
        <v>Untreated Water</v>
      </c>
      <c r="L3896">
        <v>18</v>
      </c>
      <c r="M3896" t="s">
        <v>53</v>
      </c>
      <c r="N3896">
        <v>329</v>
      </c>
      <c r="O3896">
        <v>50</v>
      </c>
      <c r="P3896">
        <v>6.6</v>
      </c>
      <c r="Q3896">
        <v>2.5000000000000001E-2</v>
      </c>
      <c r="R3896">
        <v>18.8</v>
      </c>
      <c r="S3896">
        <v>3.2</v>
      </c>
      <c r="T3896">
        <v>59</v>
      </c>
    </row>
    <row r="3897" spans="1:20" hidden="1" x14ac:dyDescent="0.3">
      <c r="A3897" t="s">
        <v>14990</v>
      </c>
      <c r="B3897" t="s">
        <v>14991</v>
      </c>
      <c r="C3897" s="1" t="str">
        <f t="shared" si="647"/>
        <v>21:0779</v>
      </c>
      <c r="D3897" s="1" t="str">
        <f t="shared" si="644"/>
        <v>21:0221</v>
      </c>
      <c r="E3897" t="s">
        <v>14992</v>
      </c>
      <c r="F3897" t="s">
        <v>14993</v>
      </c>
      <c r="H3897">
        <v>49.7445947</v>
      </c>
      <c r="I3897">
        <v>-87.720162799999997</v>
      </c>
      <c r="J3897" s="1" t="str">
        <f t="shared" si="645"/>
        <v>Fluid (lake)</v>
      </c>
      <c r="K3897" s="1" t="str">
        <f t="shared" si="646"/>
        <v>Untreated Water</v>
      </c>
      <c r="L3897">
        <v>18</v>
      </c>
      <c r="M3897" t="s">
        <v>58</v>
      </c>
      <c r="N3897">
        <v>330</v>
      </c>
      <c r="O3897">
        <v>60</v>
      </c>
      <c r="P3897">
        <v>7</v>
      </c>
      <c r="Q3897">
        <v>0.1</v>
      </c>
      <c r="R3897">
        <v>31</v>
      </c>
      <c r="S3897">
        <v>3.5</v>
      </c>
      <c r="T3897">
        <v>90</v>
      </c>
    </row>
    <row r="3898" spans="1:20" hidden="1" x14ac:dyDescent="0.3">
      <c r="A3898" t="s">
        <v>14994</v>
      </c>
      <c r="B3898" t="s">
        <v>14995</v>
      </c>
      <c r="C3898" s="1" t="str">
        <f t="shared" si="647"/>
        <v>21:0779</v>
      </c>
      <c r="D3898" s="1" t="str">
        <f>HYPERLINK("https://geochem.nrcan.gc.ca/cdogs/content/svy/svy_e.htm", "")</f>
        <v/>
      </c>
      <c r="G3898" s="1" t="str">
        <f>HYPERLINK("https://geochem.nrcan.gc.ca/cdogs/content/cr_/cr_00089_e.htm", "89")</f>
        <v>89</v>
      </c>
      <c r="J3898" t="s">
        <v>46</v>
      </c>
      <c r="K3898" t="s">
        <v>47</v>
      </c>
      <c r="L3898">
        <v>18</v>
      </c>
      <c r="M3898" t="s">
        <v>48</v>
      </c>
      <c r="N3898">
        <v>331</v>
      </c>
      <c r="O3898">
        <v>230</v>
      </c>
      <c r="P3898">
        <v>7.3</v>
      </c>
      <c r="Q3898">
        <v>5</v>
      </c>
      <c r="R3898">
        <v>42</v>
      </c>
      <c r="S3898">
        <v>6.6</v>
      </c>
      <c r="T3898">
        <v>102</v>
      </c>
    </row>
    <row r="3899" spans="1:20" hidden="1" x14ac:dyDescent="0.3">
      <c r="A3899" t="s">
        <v>14996</v>
      </c>
      <c r="B3899" t="s">
        <v>14997</v>
      </c>
      <c r="C3899" s="1" t="str">
        <f t="shared" si="647"/>
        <v>21:0779</v>
      </c>
      <c r="D3899" s="1" t="str">
        <f t="shared" ref="D3899:D3923" si="648">HYPERLINK("https://geochem.nrcan.gc.ca/cdogs/content/svy/svy210221_e.htm", "21:0221")</f>
        <v>21:0221</v>
      </c>
      <c r="E3899" t="s">
        <v>14998</v>
      </c>
      <c r="F3899" t="s">
        <v>14999</v>
      </c>
      <c r="H3899">
        <v>49.735078299999998</v>
      </c>
      <c r="I3899">
        <v>-87.720188399999998</v>
      </c>
      <c r="J3899" s="1" t="str">
        <f t="shared" ref="J3899:J3923" si="649">HYPERLINK("https://geochem.nrcan.gc.ca/cdogs/content/kwd/kwd020016_e.htm", "Fluid (lake)")</f>
        <v>Fluid (lake)</v>
      </c>
      <c r="K3899" s="1" t="str">
        <f t="shared" ref="K3899:K3923" si="650">HYPERLINK("https://geochem.nrcan.gc.ca/cdogs/content/kwd/kwd080007_e.htm", "Untreated Water")</f>
        <v>Untreated Water</v>
      </c>
      <c r="L3899">
        <v>18</v>
      </c>
      <c r="M3899" t="s">
        <v>63</v>
      </c>
      <c r="N3899">
        <v>332</v>
      </c>
      <c r="O3899">
        <v>70</v>
      </c>
      <c r="P3899">
        <v>7.9</v>
      </c>
      <c r="Q3899">
        <v>0.21</v>
      </c>
      <c r="R3899">
        <v>39</v>
      </c>
      <c r="S3899">
        <v>5.6</v>
      </c>
      <c r="T3899">
        <v>125</v>
      </c>
    </row>
    <row r="3900" spans="1:20" hidden="1" x14ac:dyDescent="0.3">
      <c r="A3900" t="s">
        <v>15000</v>
      </c>
      <c r="B3900" t="s">
        <v>15001</v>
      </c>
      <c r="C3900" s="1" t="str">
        <f t="shared" si="647"/>
        <v>21:0779</v>
      </c>
      <c r="D3900" s="1" t="str">
        <f t="shared" si="648"/>
        <v>21:0221</v>
      </c>
      <c r="E3900" t="s">
        <v>15002</v>
      </c>
      <c r="F3900" t="s">
        <v>15003</v>
      </c>
      <c r="H3900">
        <v>49.730779400000003</v>
      </c>
      <c r="I3900">
        <v>-87.695078300000006</v>
      </c>
      <c r="J3900" s="1" t="str">
        <f t="shared" si="649"/>
        <v>Fluid (lake)</v>
      </c>
      <c r="K3900" s="1" t="str">
        <f t="shared" si="650"/>
        <v>Untreated Water</v>
      </c>
      <c r="L3900">
        <v>18</v>
      </c>
      <c r="M3900" t="s">
        <v>68</v>
      </c>
      <c r="N3900">
        <v>333</v>
      </c>
      <c r="O3900">
        <v>40</v>
      </c>
      <c r="P3900">
        <v>7.1</v>
      </c>
      <c r="Q3900">
        <v>0.08</v>
      </c>
      <c r="R3900">
        <v>31</v>
      </c>
      <c r="S3900">
        <v>3.7</v>
      </c>
      <c r="T3900">
        <v>90</v>
      </c>
    </row>
    <row r="3901" spans="1:20" hidden="1" x14ac:dyDescent="0.3">
      <c r="A3901" t="s">
        <v>15004</v>
      </c>
      <c r="B3901" t="s">
        <v>15005</v>
      </c>
      <c r="C3901" s="1" t="str">
        <f t="shared" si="647"/>
        <v>21:0779</v>
      </c>
      <c r="D3901" s="1" t="str">
        <f t="shared" si="648"/>
        <v>21:0221</v>
      </c>
      <c r="E3901" t="s">
        <v>15006</v>
      </c>
      <c r="F3901" t="s">
        <v>15007</v>
      </c>
      <c r="H3901">
        <v>49.717191999999997</v>
      </c>
      <c r="I3901">
        <v>-87.682413199999999</v>
      </c>
      <c r="J3901" s="1" t="str">
        <f t="shared" si="649"/>
        <v>Fluid (lake)</v>
      </c>
      <c r="K3901" s="1" t="str">
        <f t="shared" si="650"/>
        <v>Untreated Water</v>
      </c>
      <c r="L3901">
        <v>18</v>
      </c>
      <c r="M3901" t="s">
        <v>73</v>
      </c>
      <c r="N3901">
        <v>334</v>
      </c>
      <c r="O3901">
        <v>40</v>
      </c>
      <c r="P3901">
        <v>7.6</v>
      </c>
      <c r="Q3901">
        <v>0.05</v>
      </c>
      <c r="R3901">
        <v>39</v>
      </c>
      <c r="S3901">
        <v>3.5</v>
      </c>
      <c r="T3901">
        <v>111</v>
      </c>
    </row>
    <row r="3902" spans="1:20" hidden="1" x14ac:dyDescent="0.3">
      <c r="A3902" t="s">
        <v>15008</v>
      </c>
      <c r="B3902" t="s">
        <v>15009</v>
      </c>
      <c r="C3902" s="1" t="str">
        <f t="shared" si="647"/>
        <v>21:0779</v>
      </c>
      <c r="D3902" s="1" t="str">
        <f t="shared" si="648"/>
        <v>21:0221</v>
      </c>
      <c r="E3902" t="s">
        <v>15010</v>
      </c>
      <c r="F3902" t="s">
        <v>15011</v>
      </c>
      <c r="H3902">
        <v>49.7215135</v>
      </c>
      <c r="I3902">
        <v>-87.656863599999994</v>
      </c>
      <c r="J3902" s="1" t="str">
        <f t="shared" si="649"/>
        <v>Fluid (lake)</v>
      </c>
      <c r="K3902" s="1" t="str">
        <f t="shared" si="650"/>
        <v>Untreated Water</v>
      </c>
      <c r="L3902">
        <v>18</v>
      </c>
      <c r="M3902" t="s">
        <v>78</v>
      </c>
      <c r="N3902">
        <v>335</v>
      </c>
      <c r="O3902">
        <v>50</v>
      </c>
      <c r="P3902">
        <v>7.5</v>
      </c>
      <c r="Q3902">
        <v>2.5000000000000001E-2</v>
      </c>
      <c r="R3902">
        <v>43</v>
      </c>
      <c r="S3902">
        <v>5.6</v>
      </c>
      <c r="T3902">
        <v>130</v>
      </c>
    </row>
    <row r="3903" spans="1:20" hidden="1" x14ac:dyDescent="0.3">
      <c r="A3903" t="s">
        <v>15012</v>
      </c>
      <c r="B3903" t="s">
        <v>15013</v>
      </c>
      <c r="C3903" s="1" t="str">
        <f t="shared" si="647"/>
        <v>21:0779</v>
      </c>
      <c r="D3903" s="1" t="str">
        <f t="shared" si="648"/>
        <v>21:0221</v>
      </c>
      <c r="E3903" t="s">
        <v>15014</v>
      </c>
      <c r="F3903" t="s">
        <v>15015</v>
      </c>
      <c r="H3903">
        <v>49.701550699999999</v>
      </c>
      <c r="I3903">
        <v>-87.626835299999996</v>
      </c>
      <c r="J3903" s="1" t="str">
        <f t="shared" si="649"/>
        <v>Fluid (lake)</v>
      </c>
      <c r="K3903" s="1" t="str">
        <f t="shared" si="650"/>
        <v>Untreated Water</v>
      </c>
      <c r="L3903">
        <v>18</v>
      </c>
      <c r="M3903" t="s">
        <v>83</v>
      </c>
      <c r="N3903">
        <v>336</v>
      </c>
      <c r="O3903">
        <v>40</v>
      </c>
      <c r="P3903">
        <v>7.6</v>
      </c>
      <c r="Q3903">
        <v>0.06</v>
      </c>
      <c r="R3903">
        <v>40</v>
      </c>
      <c r="S3903">
        <v>5</v>
      </c>
      <c r="T3903">
        <v>120</v>
      </c>
    </row>
    <row r="3904" spans="1:20" hidden="1" x14ac:dyDescent="0.3">
      <c r="A3904" t="s">
        <v>15016</v>
      </c>
      <c r="B3904" t="s">
        <v>15017</v>
      </c>
      <c r="C3904" s="1" t="str">
        <f t="shared" si="647"/>
        <v>21:0779</v>
      </c>
      <c r="D3904" s="1" t="str">
        <f t="shared" si="648"/>
        <v>21:0221</v>
      </c>
      <c r="E3904" t="s">
        <v>15018</v>
      </c>
      <c r="F3904" t="s">
        <v>15019</v>
      </c>
      <c r="H3904">
        <v>49.695278199999997</v>
      </c>
      <c r="I3904">
        <v>-87.619114699999997</v>
      </c>
      <c r="J3904" s="1" t="str">
        <f t="shared" si="649"/>
        <v>Fluid (lake)</v>
      </c>
      <c r="K3904" s="1" t="str">
        <f t="shared" si="650"/>
        <v>Untreated Water</v>
      </c>
      <c r="L3904">
        <v>18</v>
      </c>
      <c r="M3904" t="s">
        <v>88</v>
      </c>
      <c r="N3904">
        <v>337</v>
      </c>
      <c r="O3904">
        <v>30</v>
      </c>
      <c r="P3904">
        <v>6.6</v>
      </c>
      <c r="Q3904">
        <v>2.5000000000000001E-2</v>
      </c>
      <c r="R3904">
        <v>23</v>
      </c>
      <c r="S3904">
        <v>1.3</v>
      </c>
      <c r="T3904">
        <v>56</v>
      </c>
    </row>
    <row r="3905" spans="1:20" hidden="1" x14ac:dyDescent="0.3">
      <c r="A3905" t="s">
        <v>15020</v>
      </c>
      <c r="B3905" t="s">
        <v>15021</v>
      </c>
      <c r="C3905" s="1" t="str">
        <f t="shared" si="647"/>
        <v>21:0779</v>
      </c>
      <c r="D3905" s="1" t="str">
        <f t="shared" si="648"/>
        <v>21:0221</v>
      </c>
      <c r="E3905" t="s">
        <v>15022</v>
      </c>
      <c r="F3905" t="s">
        <v>15023</v>
      </c>
      <c r="J3905" s="1" t="str">
        <f t="shared" si="649"/>
        <v>Fluid (lake)</v>
      </c>
      <c r="K3905" s="1" t="str">
        <f t="shared" si="650"/>
        <v>Untreated Water</v>
      </c>
      <c r="L3905">
        <v>18</v>
      </c>
      <c r="M3905" t="s">
        <v>93</v>
      </c>
      <c r="N3905">
        <v>338</v>
      </c>
      <c r="O3905">
        <v>40</v>
      </c>
      <c r="P3905">
        <v>6.4</v>
      </c>
      <c r="Q3905">
        <v>2.5000000000000001E-2</v>
      </c>
      <c r="R3905">
        <v>14.2</v>
      </c>
      <c r="S3905">
        <v>2</v>
      </c>
      <c r="T3905">
        <v>42</v>
      </c>
    </row>
    <row r="3906" spans="1:20" hidden="1" x14ac:dyDescent="0.3">
      <c r="A3906" t="s">
        <v>15024</v>
      </c>
      <c r="B3906" t="s">
        <v>15025</v>
      </c>
      <c r="C3906" s="1" t="str">
        <f t="shared" si="647"/>
        <v>21:0779</v>
      </c>
      <c r="D3906" s="1" t="str">
        <f t="shared" si="648"/>
        <v>21:0221</v>
      </c>
      <c r="E3906" t="s">
        <v>15026</v>
      </c>
      <c r="F3906" t="s">
        <v>15027</v>
      </c>
      <c r="H3906">
        <v>49.685845399999998</v>
      </c>
      <c r="I3906">
        <v>-87.596440099999995</v>
      </c>
      <c r="J3906" s="1" t="str">
        <f t="shared" si="649"/>
        <v>Fluid (lake)</v>
      </c>
      <c r="K3906" s="1" t="str">
        <f t="shared" si="650"/>
        <v>Untreated Water</v>
      </c>
      <c r="L3906">
        <v>18</v>
      </c>
      <c r="M3906" t="s">
        <v>98</v>
      </c>
      <c r="N3906">
        <v>339</v>
      </c>
      <c r="O3906">
        <v>30</v>
      </c>
      <c r="P3906">
        <v>6.5</v>
      </c>
      <c r="Q3906">
        <v>2.5000000000000001E-2</v>
      </c>
      <c r="R3906">
        <v>13.8</v>
      </c>
      <c r="S3906">
        <v>2</v>
      </c>
      <c r="T3906">
        <v>42</v>
      </c>
    </row>
    <row r="3907" spans="1:20" hidden="1" x14ac:dyDescent="0.3">
      <c r="A3907" t="s">
        <v>15028</v>
      </c>
      <c r="B3907" t="s">
        <v>15029</v>
      </c>
      <c r="C3907" s="1" t="str">
        <f t="shared" si="647"/>
        <v>21:0779</v>
      </c>
      <c r="D3907" s="1" t="str">
        <f t="shared" si="648"/>
        <v>21:0221</v>
      </c>
      <c r="E3907" t="s">
        <v>15030</v>
      </c>
      <c r="F3907" t="s">
        <v>15031</v>
      </c>
      <c r="H3907">
        <v>49.706236400000002</v>
      </c>
      <c r="I3907">
        <v>-87.610156000000003</v>
      </c>
      <c r="J3907" s="1" t="str">
        <f t="shared" si="649"/>
        <v>Fluid (lake)</v>
      </c>
      <c r="K3907" s="1" t="str">
        <f t="shared" si="650"/>
        <v>Untreated Water</v>
      </c>
      <c r="L3907">
        <v>18</v>
      </c>
      <c r="M3907" t="s">
        <v>103</v>
      </c>
      <c r="N3907">
        <v>340</v>
      </c>
      <c r="O3907">
        <v>30</v>
      </c>
      <c r="P3907">
        <v>7.1</v>
      </c>
      <c r="Q3907">
        <v>2.5000000000000001E-2</v>
      </c>
      <c r="R3907">
        <v>28</v>
      </c>
      <c r="S3907">
        <v>2.6</v>
      </c>
      <c r="T3907">
        <v>77</v>
      </c>
    </row>
    <row r="3908" spans="1:20" hidden="1" x14ac:dyDescent="0.3">
      <c r="A3908" t="s">
        <v>15032</v>
      </c>
      <c r="B3908" t="s">
        <v>15033</v>
      </c>
      <c r="C3908" s="1" t="str">
        <f t="shared" si="647"/>
        <v>21:0779</v>
      </c>
      <c r="D3908" s="1" t="str">
        <f t="shared" si="648"/>
        <v>21:0221</v>
      </c>
      <c r="E3908" t="s">
        <v>15034</v>
      </c>
      <c r="F3908" t="s">
        <v>15035</v>
      </c>
      <c r="H3908">
        <v>49.7194523</v>
      </c>
      <c r="I3908">
        <v>-87.629701299999994</v>
      </c>
      <c r="J3908" s="1" t="str">
        <f t="shared" si="649"/>
        <v>Fluid (lake)</v>
      </c>
      <c r="K3908" s="1" t="str">
        <f t="shared" si="650"/>
        <v>Untreated Water</v>
      </c>
      <c r="L3908">
        <v>18</v>
      </c>
      <c r="M3908" t="s">
        <v>108</v>
      </c>
      <c r="N3908">
        <v>341</v>
      </c>
      <c r="O3908">
        <v>40</v>
      </c>
      <c r="P3908">
        <v>7.1</v>
      </c>
      <c r="Q3908">
        <v>2.5000000000000001E-2</v>
      </c>
      <c r="R3908">
        <v>39</v>
      </c>
      <c r="S3908">
        <v>5.4</v>
      </c>
      <c r="T3908">
        <v>114</v>
      </c>
    </row>
    <row r="3909" spans="1:20" hidden="1" x14ac:dyDescent="0.3">
      <c r="A3909" t="s">
        <v>15036</v>
      </c>
      <c r="B3909" t="s">
        <v>15037</v>
      </c>
      <c r="C3909" s="1" t="str">
        <f t="shared" si="647"/>
        <v>21:0779</v>
      </c>
      <c r="D3909" s="1" t="str">
        <f t="shared" si="648"/>
        <v>21:0221</v>
      </c>
      <c r="E3909" t="s">
        <v>15038</v>
      </c>
      <c r="F3909" t="s">
        <v>15039</v>
      </c>
      <c r="H3909">
        <v>49.738833999999997</v>
      </c>
      <c r="I3909">
        <v>-87.646258599999996</v>
      </c>
      <c r="J3909" s="1" t="str">
        <f t="shared" si="649"/>
        <v>Fluid (lake)</v>
      </c>
      <c r="K3909" s="1" t="str">
        <f t="shared" si="650"/>
        <v>Untreated Water</v>
      </c>
      <c r="L3909">
        <v>18</v>
      </c>
      <c r="M3909" t="s">
        <v>113</v>
      </c>
      <c r="N3909">
        <v>342</v>
      </c>
      <c r="O3909">
        <v>40</v>
      </c>
      <c r="P3909">
        <v>6.7</v>
      </c>
      <c r="Q3909">
        <v>0.1</v>
      </c>
      <c r="R3909">
        <v>20</v>
      </c>
      <c r="S3909">
        <v>3.6</v>
      </c>
      <c r="T3909">
        <v>64</v>
      </c>
    </row>
    <row r="3910" spans="1:20" hidden="1" x14ac:dyDescent="0.3">
      <c r="A3910" t="s">
        <v>15040</v>
      </c>
      <c r="B3910" t="s">
        <v>15041</v>
      </c>
      <c r="C3910" s="1" t="str">
        <f t="shared" si="647"/>
        <v>21:0779</v>
      </c>
      <c r="D3910" s="1" t="str">
        <f t="shared" si="648"/>
        <v>21:0221</v>
      </c>
      <c r="E3910" t="s">
        <v>15042</v>
      </c>
      <c r="F3910" t="s">
        <v>15043</v>
      </c>
      <c r="H3910">
        <v>49.758187800000002</v>
      </c>
      <c r="I3910">
        <v>-87.694832000000005</v>
      </c>
      <c r="J3910" s="1" t="str">
        <f t="shared" si="649"/>
        <v>Fluid (lake)</v>
      </c>
      <c r="K3910" s="1" t="str">
        <f t="shared" si="650"/>
        <v>Untreated Water</v>
      </c>
      <c r="L3910">
        <v>19</v>
      </c>
      <c r="M3910" t="s">
        <v>33</v>
      </c>
      <c r="N3910">
        <v>343</v>
      </c>
      <c r="O3910">
        <v>50</v>
      </c>
      <c r="P3910">
        <v>6.5</v>
      </c>
      <c r="Q3910">
        <v>2.5000000000000001E-2</v>
      </c>
      <c r="R3910">
        <v>23</v>
      </c>
      <c r="S3910">
        <v>2.1</v>
      </c>
      <c r="T3910">
        <v>60</v>
      </c>
    </row>
    <row r="3911" spans="1:20" hidden="1" x14ac:dyDescent="0.3">
      <c r="A3911" t="s">
        <v>15044</v>
      </c>
      <c r="B3911" t="s">
        <v>15045</v>
      </c>
      <c r="C3911" s="1" t="str">
        <f t="shared" si="647"/>
        <v>21:0779</v>
      </c>
      <c r="D3911" s="1" t="str">
        <f t="shared" si="648"/>
        <v>21:0221</v>
      </c>
      <c r="E3911" t="s">
        <v>15046</v>
      </c>
      <c r="F3911" t="s">
        <v>15047</v>
      </c>
      <c r="H3911">
        <v>49.770137099999999</v>
      </c>
      <c r="I3911">
        <v>-87.660354699999999</v>
      </c>
      <c r="J3911" s="1" t="str">
        <f t="shared" si="649"/>
        <v>Fluid (lake)</v>
      </c>
      <c r="K3911" s="1" t="str">
        <f t="shared" si="650"/>
        <v>Untreated Water</v>
      </c>
      <c r="L3911">
        <v>19</v>
      </c>
      <c r="M3911" t="s">
        <v>24</v>
      </c>
      <c r="N3911">
        <v>344</v>
      </c>
      <c r="O3911">
        <v>50</v>
      </c>
      <c r="P3911">
        <v>6.7</v>
      </c>
      <c r="Q3911">
        <v>2.5000000000000001E-2</v>
      </c>
      <c r="R3911">
        <v>20</v>
      </c>
      <c r="S3911">
        <v>2.9</v>
      </c>
      <c r="T3911">
        <v>61</v>
      </c>
    </row>
    <row r="3912" spans="1:20" hidden="1" x14ac:dyDescent="0.3">
      <c r="A3912" t="s">
        <v>15048</v>
      </c>
      <c r="B3912" t="s">
        <v>15049</v>
      </c>
      <c r="C3912" s="1" t="str">
        <f t="shared" si="647"/>
        <v>21:0779</v>
      </c>
      <c r="D3912" s="1" t="str">
        <f t="shared" si="648"/>
        <v>21:0221</v>
      </c>
      <c r="E3912" t="s">
        <v>15046</v>
      </c>
      <c r="F3912" t="s">
        <v>15050</v>
      </c>
      <c r="H3912">
        <v>49.770137099999999</v>
      </c>
      <c r="I3912">
        <v>-87.660354699999999</v>
      </c>
      <c r="J3912" s="1" t="str">
        <f t="shared" si="649"/>
        <v>Fluid (lake)</v>
      </c>
      <c r="K3912" s="1" t="str">
        <f t="shared" si="650"/>
        <v>Untreated Water</v>
      </c>
      <c r="L3912">
        <v>19</v>
      </c>
      <c r="M3912" t="s">
        <v>28</v>
      </c>
      <c r="N3912">
        <v>345</v>
      </c>
      <c r="O3912">
        <v>40</v>
      </c>
      <c r="P3912">
        <v>6.6</v>
      </c>
      <c r="Q3912">
        <v>2.5000000000000001E-2</v>
      </c>
      <c r="R3912">
        <v>20</v>
      </c>
      <c r="S3912">
        <v>2.8</v>
      </c>
      <c r="T3912">
        <v>62</v>
      </c>
    </row>
    <row r="3913" spans="1:20" hidden="1" x14ac:dyDescent="0.3">
      <c r="A3913" t="s">
        <v>15051</v>
      </c>
      <c r="B3913" t="s">
        <v>15052</v>
      </c>
      <c r="C3913" s="1" t="str">
        <f t="shared" si="647"/>
        <v>21:0779</v>
      </c>
      <c r="D3913" s="1" t="str">
        <f t="shared" si="648"/>
        <v>21:0221</v>
      </c>
      <c r="E3913" t="s">
        <v>15053</v>
      </c>
      <c r="F3913" t="s">
        <v>15054</v>
      </c>
      <c r="H3913">
        <v>49.783807099999997</v>
      </c>
      <c r="I3913">
        <v>-87.690032599999995</v>
      </c>
      <c r="J3913" s="1" t="str">
        <f t="shared" si="649"/>
        <v>Fluid (lake)</v>
      </c>
      <c r="K3913" s="1" t="str">
        <f t="shared" si="650"/>
        <v>Untreated Water</v>
      </c>
      <c r="L3913">
        <v>19</v>
      </c>
      <c r="M3913" t="s">
        <v>38</v>
      </c>
      <c r="N3913">
        <v>346</v>
      </c>
      <c r="O3913">
        <v>30</v>
      </c>
      <c r="P3913">
        <v>6.5</v>
      </c>
      <c r="Q3913">
        <v>2.5000000000000001E-2</v>
      </c>
      <c r="R3913">
        <v>16</v>
      </c>
      <c r="S3913">
        <v>2.5</v>
      </c>
      <c r="T3913">
        <v>47</v>
      </c>
    </row>
    <row r="3914" spans="1:20" hidden="1" x14ac:dyDescent="0.3">
      <c r="A3914" t="s">
        <v>15055</v>
      </c>
      <c r="B3914" t="s">
        <v>15056</v>
      </c>
      <c r="C3914" s="1" t="str">
        <f t="shared" si="647"/>
        <v>21:0779</v>
      </c>
      <c r="D3914" s="1" t="str">
        <f t="shared" si="648"/>
        <v>21:0221</v>
      </c>
      <c r="E3914" t="s">
        <v>15057</v>
      </c>
      <c r="F3914" t="s">
        <v>15058</v>
      </c>
      <c r="H3914">
        <v>49.7931302</v>
      </c>
      <c r="I3914">
        <v>-87.653666599999994</v>
      </c>
      <c r="J3914" s="1" t="str">
        <f t="shared" si="649"/>
        <v>Fluid (lake)</v>
      </c>
      <c r="K3914" s="1" t="str">
        <f t="shared" si="650"/>
        <v>Untreated Water</v>
      </c>
      <c r="L3914">
        <v>19</v>
      </c>
      <c r="M3914" t="s">
        <v>43</v>
      </c>
      <c r="N3914">
        <v>347</v>
      </c>
      <c r="O3914">
        <v>40</v>
      </c>
      <c r="P3914">
        <v>6.6</v>
      </c>
      <c r="Q3914">
        <v>2.5000000000000001E-2</v>
      </c>
      <c r="R3914">
        <v>23</v>
      </c>
      <c r="S3914">
        <v>3.8</v>
      </c>
      <c r="T3914">
        <v>70</v>
      </c>
    </row>
    <row r="3915" spans="1:20" hidden="1" x14ac:dyDescent="0.3">
      <c r="A3915" t="s">
        <v>15059</v>
      </c>
      <c r="B3915" t="s">
        <v>15060</v>
      </c>
      <c r="C3915" s="1" t="str">
        <f t="shared" si="647"/>
        <v>21:0779</v>
      </c>
      <c r="D3915" s="1" t="str">
        <f t="shared" si="648"/>
        <v>21:0221</v>
      </c>
      <c r="E3915" t="s">
        <v>15061</v>
      </c>
      <c r="F3915" t="s">
        <v>15062</v>
      </c>
      <c r="H3915">
        <v>49.801423499999999</v>
      </c>
      <c r="I3915">
        <v>-87.670926600000001</v>
      </c>
      <c r="J3915" s="1" t="str">
        <f t="shared" si="649"/>
        <v>Fluid (lake)</v>
      </c>
      <c r="K3915" s="1" t="str">
        <f t="shared" si="650"/>
        <v>Untreated Water</v>
      </c>
      <c r="L3915">
        <v>19</v>
      </c>
      <c r="M3915" t="s">
        <v>53</v>
      </c>
      <c r="N3915">
        <v>348</v>
      </c>
      <c r="O3915">
        <v>30</v>
      </c>
      <c r="P3915">
        <v>6.8</v>
      </c>
      <c r="Q3915">
        <v>7.0000000000000007E-2</v>
      </c>
      <c r="R3915">
        <v>26</v>
      </c>
      <c r="S3915">
        <v>4.8</v>
      </c>
      <c r="T3915">
        <v>78</v>
      </c>
    </row>
    <row r="3916" spans="1:20" hidden="1" x14ac:dyDescent="0.3">
      <c r="A3916" t="s">
        <v>15063</v>
      </c>
      <c r="B3916" t="s">
        <v>15064</v>
      </c>
      <c r="C3916" s="1" t="str">
        <f t="shared" si="647"/>
        <v>21:0779</v>
      </c>
      <c r="D3916" s="1" t="str">
        <f t="shared" si="648"/>
        <v>21:0221</v>
      </c>
      <c r="E3916" t="s">
        <v>15065</v>
      </c>
      <c r="F3916" t="s">
        <v>15066</v>
      </c>
      <c r="H3916">
        <v>49.821681300000002</v>
      </c>
      <c r="I3916">
        <v>-87.675337200000001</v>
      </c>
      <c r="J3916" s="1" t="str">
        <f t="shared" si="649"/>
        <v>Fluid (lake)</v>
      </c>
      <c r="K3916" s="1" t="str">
        <f t="shared" si="650"/>
        <v>Untreated Water</v>
      </c>
      <c r="L3916">
        <v>19</v>
      </c>
      <c r="M3916" t="s">
        <v>58</v>
      </c>
      <c r="N3916">
        <v>349</v>
      </c>
      <c r="O3916">
        <v>30</v>
      </c>
      <c r="P3916">
        <v>6.5</v>
      </c>
      <c r="Q3916">
        <v>2.5000000000000001E-2</v>
      </c>
      <c r="R3916">
        <v>15.6</v>
      </c>
      <c r="S3916">
        <v>2.8</v>
      </c>
      <c r="T3916">
        <v>51</v>
      </c>
    </row>
    <row r="3917" spans="1:20" hidden="1" x14ac:dyDescent="0.3">
      <c r="A3917" t="s">
        <v>15067</v>
      </c>
      <c r="B3917" t="s">
        <v>15068</v>
      </c>
      <c r="C3917" s="1" t="str">
        <f t="shared" si="647"/>
        <v>21:0779</v>
      </c>
      <c r="D3917" s="1" t="str">
        <f t="shared" si="648"/>
        <v>21:0221</v>
      </c>
      <c r="E3917" t="s">
        <v>15069</v>
      </c>
      <c r="F3917" t="s">
        <v>15070</v>
      </c>
      <c r="H3917">
        <v>49.840113899999999</v>
      </c>
      <c r="I3917">
        <v>-87.671868000000003</v>
      </c>
      <c r="J3917" s="1" t="str">
        <f t="shared" si="649"/>
        <v>Fluid (lake)</v>
      </c>
      <c r="K3917" s="1" t="str">
        <f t="shared" si="650"/>
        <v>Untreated Water</v>
      </c>
      <c r="L3917">
        <v>19</v>
      </c>
      <c r="M3917" t="s">
        <v>63</v>
      </c>
      <c r="N3917">
        <v>350</v>
      </c>
      <c r="O3917">
        <v>20</v>
      </c>
      <c r="P3917">
        <v>6.6</v>
      </c>
      <c r="Q3917">
        <v>2.5000000000000001E-2</v>
      </c>
      <c r="R3917">
        <v>15.8</v>
      </c>
      <c r="S3917">
        <v>3.2</v>
      </c>
      <c r="T3917">
        <v>51</v>
      </c>
    </row>
    <row r="3918" spans="1:20" hidden="1" x14ac:dyDescent="0.3">
      <c r="A3918" t="s">
        <v>15071</v>
      </c>
      <c r="B3918" t="s">
        <v>15072</v>
      </c>
      <c r="C3918" s="1" t="str">
        <f t="shared" si="647"/>
        <v>21:0779</v>
      </c>
      <c r="D3918" s="1" t="str">
        <f t="shared" si="648"/>
        <v>21:0221</v>
      </c>
      <c r="E3918" t="s">
        <v>15073</v>
      </c>
      <c r="F3918" t="s">
        <v>15074</v>
      </c>
      <c r="H3918">
        <v>49.841638099999997</v>
      </c>
      <c r="I3918">
        <v>-87.652307300000004</v>
      </c>
      <c r="J3918" s="1" t="str">
        <f t="shared" si="649"/>
        <v>Fluid (lake)</v>
      </c>
      <c r="K3918" s="1" t="str">
        <f t="shared" si="650"/>
        <v>Untreated Water</v>
      </c>
      <c r="L3918">
        <v>19</v>
      </c>
      <c r="M3918" t="s">
        <v>68</v>
      </c>
      <c r="N3918">
        <v>351</v>
      </c>
      <c r="O3918">
        <v>20</v>
      </c>
      <c r="P3918">
        <v>6.3</v>
      </c>
      <c r="Q3918">
        <v>2.5000000000000001E-2</v>
      </c>
      <c r="R3918">
        <v>9</v>
      </c>
      <c r="S3918">
        <v>2.1</v>
      </c>
      <c r="T3918">
        <v>28</v>
      </c>
    </row>
    <row r="3919" spans="1:20" hidden="1" x14ac:dyDescent="0.3">
      <c r="A3919" t="s">
        <v>15075</v>
      </c>
      <c r="B3919" t="s">
        <v>15076</v>
      </c>
      <c r="C3919" s="1" t="str">
        <f t="shared" si="647"/>
        <v>21:0779</v>
      </c>
      <c r="D3919" s="1" t="str">
        <f t="shared" si="648"/>
        <v>21:0221</v>
      </c>
      <c r="E3919" t="s">
        <v>15077</v>
      </c>
      <c r="F3919" t="s">
        <v>15078</v>
      </c>
      <c r="H3919">
        <v>49.851956299999998</v>
      </c>
      <c r="I3919">
        <v>-87.621050699999998</v>
      </c>
      <c r="J3919" s="1" t="str">
        <f t="shared" si="649"/>
        <v>Fluid (lake)</v>
      </c>
      <c r="K3919" s="1" t="str">
        <f t="shared" si="650"/>
        <v>Untreated Water</v>
      </c>
      <c r="L3919">
        <v>19</v>
      </c>
      <c r="M3919" t="s">
        <v>73</v>
      </c>
      <c r="N3919">
        <v>352</v>
      </c>
      <c r="O3919">
        <v>30</v>
      </c>
      <c r="P3919">
        <v>6.6</v>
      </c>
      <c r="Q3919">
        <v>2.5000000000000001E-2</v>
      </c>
      <c r="R3919">
        <v>14</v>
      </c>
      <c r="S3919">
        <v>2.8</v>
      </c>
      <c r="T3919">
        <v>46</v>
      </c>
    </row>
    <row r="3920" spans="1:20" hidden="1" x14ac:dyDescent="0.3">
      <c r="A3920" t="s">
        <v>15079</v>
      </c>
      <c r="B3920" t="s">
        <v>15080</v>
      </c>
      <c r="C3920" s="1" t="str">
        <f t="shared" si="647"/>
        <v>21:0779</v>
      </c>
      <c r="D3920" s="1" t="str">
        <f t="shared" si="648"/>
        <v>21:0221</v>
      </c>
      <c r="E3920" t="s">
        <v>15081</v>
      </c>
      <c r="F3920" t="s">
        <v>15082</v>
      </c>
      <c r="H3920">
        <v>49.870287500000003</v>
      </c>
      <c r="I3920">
        <v>-87.644080900000006</v>
      </c>
      <c r="J3920" s="1" t="str">
        <f t="shared" si="649"/>
        <v>Fluid (lake)</v>
      </c>
      <c r="K3920" s="1" t="str">
        <f t="shared" si="650"/>
        <v>Untreated Water</v>
      </c>
      <c r="L3920">
        <v>19</v>
      </c>
      <c r="M3920" t="s">
        <v>78</v>
      </c>
      <c r="N3920">
        <v>353</v>
      </c>
      <c r="O3920">
        <v>20</v>
      </c>
      <c r="P3920">
        <v>6.2</v>
      </c>
      <c r="Q3920">
        <v>2.5000000000000001E-2</v>
      </c>
      <c r="R3920">
        <v>6</v>
      </c>
      <c r="S3920">
        <v>1.4</v>
      </c>
      <c r="T3920">
        <v>18</v>
      </c>
    </row>
    <row r="3921" spans="1:20" hidden="1" x14ac:dyDescent="0.3">
      <c r="A3921" t="s">
        <v>15083</v>
      </c>
      <c r="B3921" t="s">
        <v>15084</v>
      </c>
      <c r="C3921" s="1" t="str">
        <f t="shared" si="647"/>
        <v>21:0779</v>
      </c>
      <c r="D3921" s="1" t="str">
        <f t="shared" si="648"/>
        <v>21:0221</v>
      </c>
      <c r="E3921" t="s">
        <v>15085</v>
      </c>
      <c r="F3921" t="s">
        <v>15086</v>
      </c>
      <c r="H3921">
        <v>49.873601700000002</v>
      </c>
      <c r="I3921">
        <v>-87.6545627</v>
      </c>
      <c r="J3921" s="1" t="str">
        <f t="shared" si="649"/>
        <v>Fluid (lake)</v>
      </c>
      <c r="K3921" s="1" t="str">
        <f t="shared" si="650"/>
        <v>Untreated Water</v>
      </c>
      <c r="L3921">
        <v>19</v>
      </c>
      <c r="M3921" t="s">
        <v>83</v>
      </c>
      <c r="N3921">
        <v>354</v>
      </c>
      <c r="O3921">
        <v>30</v>
      </c>
      <c r="P3921">
        <v>6.3</v>
      </c>
      <c r="Q3921">
        <v>2.5000000000000001E-2</v>
      </c>
      <c r="R3921">
        <v>8.1999999999999993</v>
      </c>
      <c r="S3921">
        <v>1.6</v>
      </c>
      <c r="T3921">
        <v>24</v>
      </c>
    </row>
    <row r="3922" spans="1:20" hidden="1" x14ac:dyDescent="0.3">
      <c r="A3922" t="s">
        <v>15087</v>
      </c>
      <c r="B3922" t="s">
        <v>15088</v>
      </c>
      <c r="C3922" s="1" t="str">
        <f t="shared" si="647"/>
        <v>21:0779</v>
      </c>
      <c r="D3922" s="1" t="str">
        <f t="shared" si="648"/>
        <v>21:0221</v>
      </c>
      <c r="E3922" t="s">
        <v>15089</v>
      </c>
      <c r="F3922" t="s">
        <v>15090</v>
      </c>
      <c r="H3922">
        <v>49.887662200000001</v>
      </c>
      <c r="I3922">
        <v>-87.641389700000005</v>
      </c>
      <c r="J3922" s="1" t="str">
        <f t="shared" si="649"/>
        <v>Fluid (lake)</v>
      </c>
      <c r="K3922" s="1" t="str">
        <f t="shared" si="650"/>
        <v>Untreated Water</v>
      </c>
      <c r="L3922">
        <v>19</v>
      </c>
      <c r="M3922" t="s">
        <v>88</v>
      </c>
      <c r="N3922">
        <v>355</v>
      </c>
      <c r="O3922">
        <v>30</v>
      </c>
      <c r="P3922">
        <v>6.1</v>
      </c>
      <c r="Q3922">
        <v>2.5000000000000001E-2</v>
      </c>
      <c r="R3922">
        <v>5.4</v>
      </c>
      <c r="S3922">
        <v>1.3</v>
      </c>
      <c r="T3922">
        <v>17</v>
      </c>
    </row>
    <row r="3923" spans="1:20" hidden="1" x14ac:dyDescent="0.3">
      <c r="A3923" t="s">
        <v>15091</v>
      </c>
      <c r="B3923" t="s">
        <v>15092</v>
      </c>
      <c r="C3923" s="1" t="str">
        <f t="shared" si="647"/>
        <v>21:0779</v>
      </c>
      <c r="D3923" s="1" t="str">
        <f t="shared" si="648"/>
        <v>21:0221</v>
      </c>
      <c r="E3923" t="s">
        <v>15093</v>
      </c>
      <c r="F3923" t="s">
        <v>15094</v>
      </c>
      <c r="H3923">
        <v>49.894113500000003</v>
      </c>
      <c r="I3923">
        <v>-87.619519299999993</v>
      </c>
      <c r="J3923" s="1" t="str">
        <f t="shared" si="649"/>
        <v>Fluid (lake)</v>
      </c>
      <c r="K3923" s="1" t="str">
        <f t="shared" si="650"/>
        <v>Untreated Water</v>
      </c>
      <c r="L3923">
        <v>19</v>
      </c>
      <c r="M3923" t="s">
        <v>93</v>
      </c>
      <c r="N3923">
        <v>356</v>
      </c>
      <c r="O3923">
        <v>20</v>
      </c>
      <c r="P3923">
        <v>7.1</v>
      </c>
      <c r="Q3923">
        <v>7.0000000000000007E-2</v>
      </c>
      <c r="R3923">
        <v>35</v>
      </c>
      <c r="S3923">
        <v>5.4</v>
      </c>
      <c r="T3923">
        <v>104</v>
      </c>
    </row>
    <row r="3924" spans="1:20" hidden="1" x14ac:dyDescent="0.3">
      <c r="A3924" t="s">
        <v>15095</v>
      </c>
      <c r="B3924" t="s">
        <v>15096</v>
      </c>
      <c r="C3924" s="1" t="str">
        <f t="shared" si="647"/>
        <v>21:0779</v>
      </c>
      <c r="D3924" s="1" t="str">
        <f>HYPERLINK("https://geochem.nrcan.gc.ca/cdogs/content/svy/svy_e.htm", "")</f>
        <v/>
      </c>
      <c r="G3924" s="1" t="str">
        <f>HYPERLINK("https://geochem.nrcan.gc.ca/cdogs/content/cr_/cr_00088_e.htm", "88")</f>
        <v>88</v>
      </c>
      <c r="J3924" t="s">
        <v>46</v>
      </c>
      <c r="K3924" t="s">
        <v>47</v>
      </c>
      <c r="L3924">
        <v>19</v>
      </c>
      <c r="M3924" t="s">
        <v>48</v>
      </c>
      <c r="N3924">
        <v>357</v>
      </c>
      <c r="O3924">
        <v>60</v>
      </c>
      <c r="P3924">
        <v>6.9</v>
      </c>
      <c r="Q3924">
        <v>0.09</v>
      </c>
      <c r="R3924">
        <v>32</v>
      </c>
      <c r="S3924">
        <v>4.5999999999999996</v>
      </c>
      <c r="T3924">
        <v>105</v>
      </c>
    </row>
    <row r="3925" spans="1:20" hidden="1" x14ac:dyDescent="0.3">
      <c r="A3925" t="s">
        <v>15097</v>
      </c>
      <c r="B3925" t="s">
        <v>15098</v>
      </c>
      <c r="C3925" s="1" t="str">
        <f t="shared" si="647"/>
        <v>21:0779</v>
      </c>
      <c r="D3925" s="1" t="str">
        <f t="shared" ref="D3925:D3935" si="651">HYPERLINK("https://geochem.nrcan.gc.ca/cdogs/content/svy/svy210221_e.htm", "21:0221")</f>
        <v>21:0221</v>
      </c>
      <c r="E3925" t="s">
        <v>15099</v>
      </c>
      <c r="F3925" t="s">
        <v>15100</v>
      </c>
      <c r="H3925">
        <v>49.907549400000001</v>
      </c>
      <c r="I3925">
        <v>-87.6265997</v>
      </c>
      <c r="J3925" s="1" t="str">
        <f t="shared" ref="J3925:J3935" si="652">HYPERLINK("https://geochem.nrcan.gc.ca/cdogs/content/kwd/kwd020016_e.htm", "Fluid (lake)")</f>
        <v>Fluid (lake)</v>
      </c>
      <c r="K3925" s="1" t="str">
        <f t="shared" ref="K3925:K3935" si="653">HYPERLINK("https://geochem.nrcan.gc.ca/cdogs/content/kwd/kwd080007_e.htm", "Untreated Water")</f>
        <v>Untreated Water</v>
      </c>
      <c r="L3925">
        <v>19</v>
      </c>
      <c r="M3925" t="s">
        <v>98</v>
      </c>
      <c r="N3925">
        <v>358</v>
      </c>
      <c r="O3925">
        <v>50</v>
      </c>
      <c r="P3925">
        <v>7</v>
      </c>
      <c r="Q3925">
        <v>2.5000000000000001E-2</v>
      </c>
      <c r="R3925">
        <v>29</v>
      </c>
      <c r="S3925">
        <v>4.4000000000000004</v>
      </c>
      <c r="T3925">
        <v>86</v>
      </c>
    </row>
    <row r="3926" spans="1:20" hidden="1" x14ac:dyDescent="0.3">
      <c r="A3926" t="s">
        <v>15101</v>
      </c>
      <c r="B3926" t="s">
        <v>15102</v>
      </c>
      <c r="C3926" s="1" t="str">
        <f t="shared" si="647"/>
        <v>21:0779</v>
      </c>
      <c r="D3926" s="1" t="str">
        <f t="shared" si="651"/>
        <v>21:0221</v>
      </c>
      <c r="E3926" t="s">
        <v>15103</v>
      </c>
      <c r="F3926" t="s">
        <v>15104</v>
      </c>
      <c r="H3926">
        <v>49.931992999999999</v>
      </c>
      <c r="I3926">
        <v>-87.622193699999997</v>
      </c>
      <c r="J3926" s="1" t="str">
        <f t="shared" si="652"/>
        <v>Fluid (lake)</v>
      </c>
      <c r="K3926" s="1" t="str">
        <f t="shared" si="653"/>
        <v>Untreated Water</v>
      </c>
      <c r="L3926">
        <v>19</v>
      </c>
      <c r="M3926" t="s">
        <v>103</v>
      </c>
      <c r="N3926">
        <v>359</v>
      </c>
      <c r="O3926">
        <v>30</v>
      </c>
      <c r="P3926">
        <v>6.4</v>
      </c>
      <c r="Q3926">
        <v>2.5000000000000001E-2</v>
      </c>
      <c r="R3926">
        <v>12.2</v>
      </c>
      <c r="S3926">
        <v>2.6</v>
      </c>
      <c r="T3926">
        <v>38</v>
      </c>
    </row>
    <row r="3927" spans="1:20" hidden="1" x14ac:dyDescent="0.3">
      <c r="A3927" t="s">
        <v>15105</v>
      </c>
      <c r="B3927" t="s">
        <v>15106</v>
      </c>
      <c r="C3927" s="1" t="str">
        <f t="shared" si="647"/>
        <v>21:0779</v>
      </c>
      <c r="D3927" s="1" t="str">
        <f t="shared" si="651"/>
        <v>21:0221</v>
      </c>
      <c r="E3927" t="s">
        <v>15107</v>
      </c>
      <c r="F3927" t="s">
        <v>15108</v>
      </c>
      <c r="H3927">
        <v>49.936515200000002</v>
      </c>
      <c r="I3927">
        <v>-87.632536000000002</v>
      </c>
      <c r="J3927" s="1" t="str">
        <f t="shared" si="652"/>
        <v>Fluid (lake)</v>
      </c>
      <c r="K3927" s="1" t="str">
        <f t="shared" si="653"/>
        <v>Untreated Water</v>
      </c>
      <c r="L3927">
        <v>19</v>
      </c>
      <c r="M3927" t="s">
        <v>108</v>
      </c>
      <c r="N3927">
        <v>360</v>
      </c>
      <c r="O3927">
        <v>40</v>
      </c>
      <c r="P3927">
        <v>7</v>
      </c>
      <c r="Q3927">
        <v>2.5000000000000001E-2</v>
      </c>
      <c r="R3927">
        <v>24</v>
      </c>
      <c r="S3927">
        <v>5</v>
      </c>
      <c r="T3927">
        <v>76</v>
      </c>
    </row>
    <row r="3928" spans="1:20" hidden="1" x14ac:dyDescent="0.3">
      <c r="A3928" t="s">
        <v>15109</v>
      </c>
      <c r="B3928" t="s">
        <v>15110</v>
      </c>
      <c r="C3928" s="1" t="str">
        <f t="shared" si="647"/>
        <v>21:0779</v>
      </c>
      <c r="D3928" s="1" t="str">
        <f t="shared" si="651"/>
        <v>21:0221</v>
      </c>
      <c r="E3928" t="s">
        <v>15111</v>
      </c>
      <c r="F3928" t="s">
        <v>15112</v>
      </c>
      <c r="H3928">
        <v>49.957358999999997</v>
      </c>
      <c r="I3928">
        <v>-87.621809600000006</v>
      </c>
      <c r="J3928" s="1" t="str">
        <f t="shared" si="652"/>
        <v>Fluid (lake)</v>
      </c>
      <c r="K3928" s="1" t="str">
        <f t="shared" si="653"/>
        <v>Untreated Water</v>
      </c>
      <c r="L3928">
        <v>19</v>
      </c>
      <c r="M3928" t="s">
        <v>113</v>
      </c>
      <c r="N3928">
        <v>361</v>
      </c>
      <c r="O3928">
        <v>30</v>
      </c>
      <c r="P3928">
        <v>6.7</v>
      </c>
      <c r="Q3928">
        <v>2.5000000000000001E-2</v>
      </c>
      <c r="R3928">
        <v>22</v>
      </c>
      <c r="S3928">
        <v>4.5999999999999996</v>
      </c>
      <c r="T3928">
        <v>72</v>
      </c>
    </row>
    <row r="3929" spans="1:20" hidden="1" x14ac:dyDescent="0.3">
      <c r="A3929" t="s">
        <v>15113</v>
      </c>
      <c r="B3929" t="s">
        <v>15114</v>
      </c>
      <c r="C3929" s="1" t="str">
        <f t="shared" si="647"/>
        <v>21:0779</v>
      </c>
      <c r="D3929" s="1" t="str">
        <f t="shared" si="651"/>
        <v>21:0221</v>
      </c>
      <c r="E3929" t="s">
        <v>15115</v>
      </c>
      <c r="F3929" t="s">
        <v>15116</v>
      </c>
      <c r="H3929">
        <v>49.978292400000001</v>
      </c>
      <c r="I3929">
        <v>-87.604087699999994</v>
      </c>
      <c r="J3929" s="1" t="str">
        <f t="shared" si="652"/>
        <v>Fluid (lake)</v>
      </c>
      <c r="K3929" s="1" t="str">
        <f t="shared" si="653"/>
        <v>Untreated Water</v>
      </c>
      <c r="L3929">
        <v>20</v>
      </c>
      <c r="M3929" t="s">
        <v>24</v>
      </c>
      <c r="N3929">
        <v>362</v>
      </c>
      <c r="O3929">
        <v>60</v>
      </c>
      <c r="P3929">
        <v>6.7</v>
      </c>
      <c r="Q3929">
        <v>2.5000000000000001E-2</v>
      </c>
      <c r="R3929">
        <v>23</v>
      </c>
      <c r="S3929">
        <v>5.2</v>
      </c>
      <c r="T3929">
        <v>75</v>
      </c>
    </row>
    <row r="3930" spans="1:20" hidden="1" x14ac:dyDescent="0.3">
      <c r="A3930" t="s">
        <v>15117</v>
      </c>
      <c r="B3930" t="s">
        <v>15118</v>
      </c>
      <c r="C3930" s="1" t="str">
        <f t="shared" si="647"/>
        <v>21:0779</v>
      </c>
      <c r="D3930" s="1" t="str">
        <f t="shared" si="651"/>
        <v>21:0221</v>
      </c>
      <c r="E3930" t="s">
        <v>15115</v>
      </c>
      <c r="F3930" t="s">
        <v>15119</v>
      </c>
      <c r="H3930">
        <v>49.978292400000001</v>
      </c>
      <c r="I3930">
        <v>-87.604087699999994</v>
      </c>
      <c r="J3930" s="1" t="str">
        <f t="shared" si="652"/>
        <v>Fluid (lake)</v>
      </c>
      <c r="K3930" s="1" t="str">
        <f t="shared" si="653"/>
        <v>Untreated Water</v>
      </c>
      <c r="L3930">
        <v>20</v>
      </c>
      <c r="M3930" t="s">
        <v>28</v>
      </c>
      <c r="N3930">
        <v>363</v>
      </c>
      <c r="O3930">
        <v>40</v>
      </c>
      <c r="P3930">
        <v>6.7</v>
      </c>
      <c r="Q3930">
        <v>2.5000000000000001E-2</v>
      </c>
      <c r="R3930">
        <v>23</v>
      </c>
      <c r="S3930">
        <v>4.5999999999999996</v>
      </c>
      <c r="T3930">
        <v>75</v>
      </c>
    </row>
    <row r="3931" spans="1:20" hidden="1" x14ac:dyDescent="0.3">
      <c r="A3931" t="s">
        <v>15120</v>
      </c>
      <c r="B3931" t="s">
        <v>15121</v>
      </c>
      <c r="C3931" s="1" t="str">
        <f t="shared" si="647"/>
        <v>21:0779</v>
      </c>
      <c r="D3931" s="1" t="str">
        <f t="shared" si="651"/>
        <v>21:0221</v>
      </c>
      <c r="E3931" t="s">
        <v>15122</v>
      </c>
      <c r="F3931" t="s">
        <v>15123</v>
      </c>
      <c r="H3931">
        <v>49.979338200000001</v>
      </c>
      <c r="I3931">
        <v>-87.638871899999998</v>
      </c>
      <c r="J3931" s="1" t="str">
        <f t="shared" si="652"/>
        <v>Fluid (lake)</v>
      </c>
      <c r="K3931" s="1" t="str">
        <f t="shared" si="653"/>
        <v>Untreated Water</v>
      </c>
      <c r="L3931">
        <v>20</v>
      </c>
      <c r="M3931" t="s">
        <v>33</v>
      </c>
      <c r="N3931">
        <v>364</v>
      </c>
      <c r="O3931">
        <v>50</v>
      </c>
      <c r="P3931">
        <v>6.5</v>
      </c>
      <c r="Q3931">
        <v>2.5000000000000001E-2</v>
      </c>
      <c r="R3931">
        <v>12.4</v>
      </c>
      <c r="S3931">
        <v>2.4</v>
      </c>
      <c r="T3931">
        <v>38</v>
      </c>
    </row>
    <row r="3932" spans="1:20" hidden="1" x14ac:dyDescent="0.3">
      <c r="A3932" t="s">
        <v>15124</v>
      </c>
      <c r="B3932" t="s">
        <v>15125</v>
      </c>
      <c r="C3932" s="1" t="str">
        <f t="shared" si="647"/>
        <v>21:0779</v>
      </c>
      <c r="D3932" s="1" t="str">
        <f t="shared" si="651"/>
        <v>21:0221</v>
      </c>
      <c r="E3932" t="s">
        <v>15126</v>
      </c>
      <c r="F3932" t="s">
        <v>15127</v>
      </c>
      <c r="H3932">
        <v>49.9836448</v>
      </c>
      <c r="I3932">
        <v>-87.652096499999999</v>
      </c>
      <c r="J3932" s="1" t="str">
        <f t="shared" si="652"/>
        <v>Fluid (lake)</v>
      </c>
      <c r="K3932" s="1" t="str">
        <f t="shared" si="653"/>
        <v>Untreated Water</v>
      </c>
      <c r="L3932">
        <v>20</v>
      </c>
      <c r="M3932" t="s">
        <v>38</v>
      </c>
      <c r="N3932">
        <v>365</v>
      </c>
      <c r="O3932">
        <v>50</v>
      </c>
      <c r="P3932">
        <v>6.6</v>
      </c>
      <c r="Q3932">
        <v>2.5000000000000001E-2</v>
      </c>
      <c r="R3932">
        <v>19.600000000000001</v>
      </c>
      <c r="S3932">
        <v>2.7</v>
      </c>
      <c r="T3932">
        <v>63</v>
      </c>
    </row>
    <row r="3933" spans="1:20" hidden="1" x14ac:dyDescent="0.3">
      <c r="A3933" t="s">
        <v>15128</v>
      </c>
      <c r="B3933" t="s">
        <v>15129</v>
      </c>
      <c r="C3933" s="1" t="str">
        <f t="shared" si="647"/>
        <v>21:0779</v>
      </c>
      <c r="D3933" s="1" t="str">
        <f t="shared" si="651"/>
        <v>21:0221</v>
      </c>
      <c r="E3933" t="s">
        <v>15130</v>
      </c>
      <c r="F3933" t="s">
        <v>15131</v>
      </c>
      <c r="H3933">
        <v>49.972570900000001</v>
      </c>
      <c r="I3933">
        <v>-87.677508700000004</v>
      </c>
      <c r="J3933" s="1" t="str">
        <f t="shared" si="652"/>
        <v>Fluid (lake)</v>
      </c>
      <c r="K3933" s="1" t="str">
        <f t="shared" si="653"/>
        <v>Untreated Water</v>
      </c>
      <c r="L3933">
        <v>20</v>
      </c>
      <c r="M3933" t="s">
        <v>43</v>
      </c>
      <c r="N3933">
        <v>366</v>
      </c>
      <c r="O3933">
        <v>30</v>
      </c>
      <c r="P3933">
        <v>7</v>
      </c>
      <c r="Q3933">
        <v>2.5000000000000001E-2</v>
      </c>
      <c r="R3933">
        <v>33</v>
      </c>
      <c r="S3933">
        <v>5.8</v>
      </c>
      <c r="T3933">
        <v>105</v>
      </c>
    </row>
    <row r="3934" spans="1:20" hidden="1" x14ac:dyDescent="0.3">
      <c r="A3934" t="s">
        <v>15132</v>
      </c>
      <c r="B3934" t="s">
        <v>15133</v>
      </c>
      <c r="C3934" s="1" t="str">
        <f t="shared" si="647"/>
        <v>21:0779</v>
      </c>
      <c r="D3934" s="1" t="str">
        <f t="shared" si="651"/>
        <v>21:0221</v>
      </c>
      <c r="E3934" t="s">
        <v>15134</v>
      </c>
      <c r="F3934" t="s">
        <v>15135</v>
      </c>
      <c r="H3934">
        <v>49.989789000000002</v>
      </c>
      <c r="I3934">
        <v>-87.731626300000002</v>
      </c>
      <c r="J3934" s="1" t="str">
        <f t="shared" si="652"/>
        <v>Fluid (lake)</v>
      </c>
      <c r="K3934" s="1" t="str">
        <f t="shared" si="653"/>
        <v>Untreated Water</v>
      </c>
      <c r="L3934">
        <v>20</v>
      </c>
      <c r="M3934" t="s">
        <v>53</v>
      </c>
      <c r="N3934">
        <v>367</v>
      </c>
      <c r="O3934">
        <v>40</v>
      </c>
      <c r="P3934">
        <v>6.4</v>
      </c>
      <c r="Q3934">
        <v>2.5000000000000001E-2</v>
      </c>
      <c r="R3934">
        <v>14.4</v>
      </c>
      <c r="S3934">
        <v>2.6</v>
      </c>
      <c r="T3934">
        <v>46</v>
      </c>
    </row>
    <row r="3935" spans="1:20" hidden="1" x14ac:dyDescent="0.3">
      <c r="A3935" t="s">
        <v>15136</v>
      </c>
      <c r="B3935" t="s">
        <v>15137</v>
      </c>
      <c r="C3935" s="1" t="str">
        <f t="shared" si="647"/>
        <v>21:0779</v>
      </c>
      <c r="D3935" s="1" t="str">
        <f t="shared" si="651"/>
        <v>21:0221</v>
      </c>
      <c r="E3935" t="s">
        <v>15138</v>
      </c>
      <c r="F3935" t="s">
        <v>15139</v>
      </c>
      <c r="H3935">
        <v>49.695174100000003</v>
      </c>
      <c r="I3935">
        <v>-87.5909525</v>
      </c>
      <c r="J3935" s="1" t="str">
        <f t="shared" si="652"/>
        <v>Fluid (lake)</v>
      </c>
      <c r="K3935" s="1" t="str">
        <f t="shared" si="653"/>
        <v>Untreated Water</v>
      </c>
      <c r="L3935">
        <v>20</v>
      </c>
      <c r="M3935" t="s">
        <v>58</v>
      </c>
      <c r="N3935">
        <v>368</v>
      </c>
      <c r="O3935">
        <v>30</v>
      </c>
      <c r="P3935">
        <v>6.5</v>
      </c>
      <c r="Q3935">
        <v>2.5000000000000001E-2</v>
      </c>
      <c r="R3935">
        <v>18.2</v>
      </c>
      <c r="S3935">
        <v>2.5</v>
      </c>
      <c r="T3935">
        <v>55</v>
      </c>
    </row>
    <row r="3936" spans="1:20" hidden="1" x14ac:dyDescent="0.3">
      <c r="A3936" t="s">
        <v>15140</v>
      </c>
      <c r="B3936" t="s">
        <v>15141</v>
      </c>
      <c r="C3936" s="1" t="str">
        <f t="shared" si="647"/>
        <v>21:0779</v>
      </c>
      <c r="D3936" s="1" t="str">
        <f>HYPERLINK("https://geochem.nrcan.gc.ca/cdogs/content/svy/svy_e.htm", "")</f>
        <v/>
      </c>
      <c r="G3936" s="1" t="str">
        <f>HYPERLINK("https://geochem.nrcan.gc.ca/cdogs/content/cr_/cr_00088_e.htm", "88")</f>
        <v>88</v>
      </c>
      <c r="J3936" t="s">
        <v>46</v>
      </c>
      <c r="K3936" t="s">
        <v>47</v>
      </c>
      <c r="L3936">
        <v>20</v>
      </c>
      <c r="M3936" t="s">
        <v>48</v>
      </c>
      <c r="N3936">
        <v>369</v>
      </c>
      <c r="O3936">
        <v>80</v>
      </c>
      <c r="P3936">
        <v>6.8</v>
      </c>
      <c r="Q3936">
        <v>7.0000000000000007E-2</v>
      </c>
      <c r="R3936">
        <v>31</v>
      </c>
      <c r="S3936">
        <v>4</v>
      </c>
      <c r="T3936">
        <v>105</v>
      </c>
    </row>
    <row r="3937" spans="1:20" hidden="1" x14ac:dyDescent="0.3">
      <c r="A3937" t="s">
        <v>15142</v>
      </c>
      <c r="B3937" t="s">
        <v>15143</v>
      </c>
      <c r="C3937" s="1" t="str">
        <f t="shared" si="647"/>
        <v>21:0779</v>
      </c>
      <c r="D3937" s="1" t="str">
        <f t="shared" ref="D3937:D3954" si="654">HYPERLINK("https://geochem.nrcan.gc.ca/cdogs/content/svy/svy210221_e.htm", "21:0221")</f>
        <v>21:0221</v>
      </c>
      <c r="E3937" t="s">
        <v>15144</v>
      </c>
      <c r="F3937" t="s">
        <v>15145</v>
      </c>
      <c r="H3937">
        <v>49.710206300000003</v>
      </c>
      <c r="I3937">
        <v>-87.592272100000002</v>
      </c>
      <c r="J3937" s="1" t="str">
        <f t="shared" ref="J3937:J3954" si="655">HYPERLINK("https://geochem.nrcan.gc.ca/cdogs/content/kwd/kwd020016_e.htm", "Fluid (lake)")</f>
        <v>Fluid (lake)</v>
      </c>
      <c r="K3937" s="1" t="str">
        <f t="shared" ref="K3937:K3954" si="656">HYPERLINK("https://geochem.nrcan.gc.ca/cdogs/content/kwd/kwd080007_e.htm", "Untreated Water")</f>
        <v>Untreated Water</v>
      </c>
      <c r="L3937">
        <v>20</v>
      </c>
      <c r="M3937" t="s">
        <v>63</v>
      </c>
      <c r="N3937">
        <v>370</v>
      </c>
      <c r="O3937">
        <v>50</v>
      </c>
      <c r="P3937">
        <v>6.6</v>
      </c>
      <c r="Q3937">
        <v>2.5000000000000001E-2</v>
      </c>
      <c r="R3937">
        <v>20</v>
      </c>
      <c r="S3937">
        <v>2.6</v>
      </c>
      <c r="T3937">
        <v>65</v>
      </c>
    </row>
    <row r="3938" spans="1:20" hidden="1" x14ac:dyDescent="0.3">
      <c r="A3938" t="s">
        <v>15146</v>
      </c>
      <c r="B3938" t="s">
        <v>15147</v>
      </c>
      <c r="C3938" s="1" t="str">
        <f t="shared" si="647"/>
        <v>21:0779</v>
      </c>
      <c r="D3938" s="1" t="str">
        <f t="shared" si="654"/>
        <v>21:0221</v>
      </c>
      <c r="E3938" t="s">
        <v>15148</v>
      </c>
      <c r="F3938" t="s">
        <v>15149</v>
      </c>
      <c r="H3938">
        <v>49.736447499999997</v>
      </c>
      <c r="I3938">
        <v>-87.610478999999998</v>
      </c>
      <c r="J3938" s="1" t="str">
        <f t="shared" si="655"/>
        <v>Fluid (lake)</v>
      </c>
      <c r="K3938" s="1" t="str">
        <f t="shared" si="656"/>
        <v>Untreated Water</v>
      </c>
      <c r="L3938">
        <v>20</v>
      </c>
      <c r="M3938" t="s">
        <v>68</v>
      </c>
      <c r="N3938">
        <v>371</v>
      </c>
      <c r="O3938">
        <v>40</v>
      </c>
      <c r="P3938">
        <v>7.2</v>
      </c>
      <c r="Q3938">
        <v>2.5000000000000001E-2</v>
      </c>
      <c r="R3938">
        <v>37</v>
      </c>
      <c r="S3938">
        <v>5.2</v>
      </c>
      <c r="T3938">
        <v>121</v>
      </c>
    </row>
    <row r="3939" spans="1:20" hidden="1" x14ac:dyDescent="0.3">
      <c r="A3939" t="s">
        <v>15150</v>
      </c>
      <c r="B3939" t="s">
        <v>15151</v>
      </c>
      <c r="C3939" s="1" t="str">
        <f t="shared" si="647"/>
        <v>21:0779</v>
      </c>
      <c r="D3939" s="1" t="str">
        <f t="shared" si="654"/>
        <v>21:0221</v>
      </c>
      <c r="E3939" t="s">
        <v>15152</v>
      </c>
      <c r="F3939" t="s">
        <v>15153</v>
      </c>
      <c r="H3939">
        <v>49.740070799999998</v>
      </c>
      <c r="I3939">
        <v>-87.595272199999997</v>
      </c>
      <c r="J3939" s="1" t="str">
        <f t="shared" si="655"/>
        <v>Fluid (lake)</v>
      </c>
      <c r="K3939" s="1" t="str">
        <f t="shared" si="656"/>
        <v>Untreated Water</v>
      </c>
      <c r="L3939">
        <v>20</v>
      </c>
      <c r="M3939" t="s">
        <v>73</v>
      </c>
      <c r="N3939">
        <v>372</v>
      </c>
      <c r="O3939">
        <v>40</v>
      </c>
      <c r="P3939">
        <v>6.9</v>
      </c>
      <c r="Q3939">
        <v>2.5000000000000001E-2</v>
      </c>
      <c r="R3939">
        <v>33</v>
      </c>
      <c r="S3939">
        <v>3.6</v>
      </c>
      <c r="T3939">
        <v>94</v>
      </c>
    </row>
    <row r="3940" spans="1:20" hidden="1" x14ac:dyDescent="0.3">
      <c r="A3940" t="s">
        <v>15154</v>
      </c>
      <c r="B3940" t="s">
        <v>15155</v>
      </c>
      <c r="C3940" s="1" t="str">
        <f t="shared" si="647"/>
        <v>21:0779</v>
      </c>
      <c r="D3940" s="1" t="str">
        <f t="shared" si="654"/>
        <v>21:0221</v>
      </c>
      <c r="E3940" t="s">
        <v>15156</v>
      </c>
      <c r="F3940" t="s">
        <v>15157</v>
      </c>
      <c r="H3940">
        <v>49.755232300000003</v>
      </c>
      <c r="I3940">
        <v>-87.608021800000003</v>
      </c>
      <c r="J3940" s="1" t="str">
        <f t="shared" si="655"/>
        <v>Fluid (lake)</v>
      </c>
      <c r="K3940" s="1" t="str">
        <f t="shared" si="656"/>
        <v>Untreated Water</v>
      </c>
      <c r="L3940">
        <v>20</v>
      </c>
      <c r="M3940" t="s">
        <v>78</v>
      </c>
      <c r="N3940">
        <v>373</v>
      </c>
      <c r="O3940">
        <v>30</v>
      </c>
      <c r="P3940">
        <v>6.6</v>
      </c>
      <c r="Q3940">
        <v>7.0000000000000007E-2</v>
      </c>
      <c r="R3940">
        <v>18</v>
      </c>
      <c r="S3940">
        <v>3.6</v>
      </c>
      <c r="T3940">
        <v>60</v>
      </c>
    </row>
    <row r="3941" spans="1:20" hidden="1" x14ac:dyDescent="0.3">
      <c r="A3941" t="s">
        <v>15158</v>
      </c>
      <c r="B3941" t="s">
        <v>15159</v>
      </c>
      <c r="C3941" s="1" t="str">
        <f t="shared" si="647"/>
        <v>21:0779</v>
      </c>
      <c r="D3941" s="1" t="str">
        <f t="shared" si="654"/>
        <v>21:0221</v>
      </c>
      <c r="E3941" t="s">
        <v>15160</v>
      </c>
      <c r="F3941" t="s">
        <v>15161</v>
      </c>
      <c r="H3941">
        <v>49.7707883</v>
      </c>
      <c r="I3941">
        <v>-87.625812400000001</v>
      </c>
      <c r="J3941" s="1" t="str">
        <f t="shared" si="655"/>
        <v>Fluid (lake)</v>
      </c>
      <c r="K3941" s="1" t="str">
        <f t="shared" si="656"/>
        <v>Untreated Water</v>
      </c>
      <c r="L3941">
        <v>20</v>
      </c>
      <c r="M3941" t="s">
        <v>83</v>
      </c>
      <c r="N3941">
        <v>374</v>
      </c>
      <c r="O3941">
        <v>50</v>
      </c>
      <c r="P3941">
        <v>6.9</v>
      </c>
      <c r="Q3941">
        <v>2.5000000000000001E-2</v>
      </c>
      <c r="R3941">
        <v>29</v>
      </c>
      <c r="S3941">
        <v>4.8</v>
      </c>
      <c r="T3941">
        <v>86</v>
      </c>
    </row>
    <row r="3942" spans="1:20" hidden="1" x14ac:dyDescent="0.3">
      <c r="A3942" t="s">
        <v>15162</v>
      </c>
      <c r="B3942" t="s">
        <v>15163</v>
      </c>
      <c r="C3942" s="1" t="str">
        <f t="shared" si="647"/>
        <v>21:0779</v>
      </c>
      <c r="D3942" s="1" t="str">
        <f t="shared" si="654"/>
        <v>21:0221</v>
      </c>
      <c r="E3942" t="s">
        <v>15164</v>
      </c>
      <c r="F3942" t="s">
        <v>15165</v>
      </c>
      <c r="H3942">
        <v>49.7911389</v>
      </c>
      <c r="I3942">
        <v>-87.633300399999996</v>
      </c>
      <c r="J3942" s="1" t="str">
        <f t="shared" si="655"/>
        <v>Fluid (lake)</v>
      </c>
      <c r="K3942" s="1" t="str">
        <f t="shared" si="656"/>
        <v>Untreated Water</v>
      </c>
      <c r="L3942">
        <v>20</v>
      </c>
      <c r="M3942" t="s">
        <v>88</v>
      </c>
      <c r="N3942">
        <v>375</v>
      </c>
      <c r="O3942">
        <v>40</v>
      </c>
      <c r="P3942">
        <v>6.4</v>
      </c>
      <c r="Q3942">
        <v>2.5000000000000001E-2</v>
      </c>
      <c r="R3942">
        <v>10.8</v>
      </c>
      <c r="S3942">
        <v>1.9</v>
      </c>
      <c r="T3942">
        <v>33</v>
      </c>
    </row>
    <row r="3943" spans="1:20" hidden="1" x14ac:dyDescent="0.3">
      <c r="A3943" t="s">
        <v>15166</v>
      </c>
      <c r="B3943" t="s">
        <v>15167</v>
      </c>
      <c r="C3943" s="1" t="str">
        <f t="shared" si="647"/>
        <v>21:0779</v>
      </c>
      <c r="D3943" s="1" t="str">
        <f t="shared" si="654"/>
        <v>21:0221</v>
      </c>
      <c r="E3943" t="s">
        <v>15168</v>
      </c>
      <c r="F3943" t="s">
        <v>15169</v>
      </c>
      <c r="H3943">
        <v>49.804248399999999</v>
      </c>
      <c r="I3943">
        <v>-87.620965200000001</v>
      </c>
      <c r="J3943" s="1" t="str">
        <f t="shared" si="655"/>
        <v>Fluid (lake)</v>
      </c>
      <c r="K3943" s="1" t="str">
        <f t="shared" si="656"/>
        <v>Untreated Water</v>
      </c>
      <c r="L3943">
        <v>20</v>
      </c>
      <c r="M3943" t="s">
        <v>93</v>
      </c>
      <c r="N3943">
        <v>376</v>
      </c>
      <c r="O3943">
        <v>30</v>
      </c>
      <c r="P3943">
        <v>6.7</v>
      </c>
      <c r="Q3943">
        <v>2.5000000000000001E-2</v>
      </c>
      <c r="R3943">
        <v>20</v>
      </c>
      <c r="S3943">
        <v>3.8</v>
      </c>
      <c r="T3943">
        <v>70</v>
      </c>
    </row>
    <row r="3944" spans="1:20" hidden="1" x14ac:dyDescent="0.3">
      <c r="A3944" t="s">
        <v>15170</v>
      </c>
      <c r="B3944" t="s">
        <v>15171</v>
      </c>
      <c r="C3944" s="1" t="str">
        <f t="shared" si="647"/>
        <v>21:0779</v>
      </c>
      <c r="D3944" s="1" t="str">
        <f t="shared" si="654"/>
        <v>21:0221</v>
      </c>
      <c r="E3944" t="s">
        <v>15172</v>
      </c>
      <c r="F3944" t="s">
        <v>15173</v>
      </c>
      <c r="H3944">
        <v>49.813654100000001</v>
      </c>
      <c r="I3944">
        <v>-87.631469100000004</v>
      </c>
      <c r="J3944" s="1" t="str">
        <f t="shared" si="655"/>
        <v>Fluid (lake)</v>
      </c>
      <c r="K3944" s="1" t="str">
        <f t="shared" si="656"/>
        <v>Untreated Water</v>
      </c>
      <c r="L3944">
        <v>20</v>
      </c>
      <c r="M3944" t="s">
        <v>98</v>
      </c>
      <c r="N3944">
        <v>377</v>
      </c>
      <c r="O3944">
        <v>30</v>
      </c>
      <c r="P3944">
        <v>6.8</v>
      </c>
      <c r="Q3944">
        <v>2.5000000000000001E-2</v>
      </c>
      <c r="R3944">
        <v>22</v>
      </c>
      <c r="S3944">
        <v>4</v>
      </c>
      <c r="T3944">
        <v>69</v>
      </c>
    </row>
    <row r="3945" spans="1:20" hidden="1" x14ac:dyDescent="0.3">
      <c r="A3945" t="s">
        <v>15174</v>
      </c>
      <c r="B3945" t="s">
        <v>15175</v>
      </c>
      <c r="C3945" s="1" t="str">
        <f t="shared" si="647"/>
        <v>21:0779</v>
      </c>
      <c r="D3945" s="1" t="str">
        <f t="shared" si="654"/>
        <v>21:0221</v>
      </c>
      <c r="E3945" t="s">
        <v>15176</v>
      </c>
      <c r="F3945" t="s">
        <v>15177</v>
      </c>
      <c r="H3945">
        <v>49.817943800000002</v>
      </c>
      <c r="I3945">
        <v>-87.611549999999994</v>
      </c>
      <c r="J3945" s="1" t="str">
        <f t="shared" si="655"/>
        <v>Fluid (lake)</v>
      </c>
      <c r="K3945" s="1" t="str">
        <f t="shared" si="656"/>
        <v>Untreated Water</v>
      </c>
      <c r="L3945">
        <v>20</v>
      </c>
      <c r="M3945" t="s">
        <v>103</v>
      </c>
      <c r="N3945">
        <v>378</v>
      </c>
      <c r="O3945">
        <v>40</v>
      </c>
      <c r="P3945">
        <v>6.8</v>
      </c>
      <c r="Q3945">
        <v>2.5000000000000001E-2</v>
      </c>
      <c r="R3945">
        <v>24</v>
      </c>
      <c r="S3945">
        <v>4</v>
      </c>
      <c r="T3945">
        <v>73</v>
      </c>
    </row>
    <row r="3946" spans="1:20" hidden="1" x14ac:dyDescent="0.3">
      <c r="A3946" t="s">
        <v>15178</v>
      </c>
      <c r="B3946" t="s">
        <v>15179</v>
      </c>
      <c r="C3946" s="1" t="str">
        <f t="shared" si="647"/>
        <v>21:0779</v>
      </c>
      <c r="D3946" s="1" t="str">
        <f t="shared" si="654"/>
        <v>21:0221</v>
      </c>
      <c r="E3946" t="s">
        <v>15180</v>
      </c>
      <c r="F3946" t="s">
        <v>15181</v>
      </c>
      <c r="H3946">
        <v>49.832652099999997</v>
      </c>
      <c r="I3946">
        <v>-87.602670399999994</v>
      </c>
      <c r="J3946" s="1" t="str">
        <f t="shared" si="655"/>
        <v>Fluid (lake)</v>
      </c>
      <c r="K3946" s="1" t="str">
        <f t="shared" si="656"/>
        <v>Untreated Water</v>
      </c>
      <c r="L3946">
        <v>20</v>
      </c>
      <c r="M3946" t="s">
        <v>108</v>
      </c>
      <c r="N3946">
        <v>379</v>
      </c>
      <c r="O3946">
        <v>40</v>
      </c>
      <c r="P3946">
        <v>6.8</v>
      </c>
      <c r="Q3946">
        <v>0.06</v>
      </c>
      <c r="R3946">
        <v>24</v>
      </c>
      <c r="S3946">
        <v>4.2</v>
      </c>
      <c r="T3946">
        <v>76</v>
      </c>
    </row>
    <row r="3947" spans="1:20" hidden="1" x14ac:dyDescent="0.3">
      <c r="A3947" t="s">
        <v>15182</v>
      </c>
      <c r="B3947" t="s">
        <v>15183</v>
      </c>
      <c r="C3947" s="1" t="str">
        <f t="shared" si="647"/>
        <v>21:0779</v>
      </c>
      <c r="D3947" s="1" t="str">
        <f t="shared" si="654"/>
        <v>21:0221</v>
      </c>
      <c r="E3947" t="s">
        <v>15184</v>
      </c>
      <c r="F3947" t="s">
        <v>15185</v>
      </c>
      <c r="H3947">
        <v>49.843639199999998</v>
      </c>
      <c r="I3947">
        <v>-87.589567000000002</v>
      </c>
      <c r="J3947" s="1" t="str">
        <f t="shared" si="655"/>
        <v>Fluid (lake)</v>
      </c>
      <c r="K3947" s="1" t="str">
        <f t="shared" si="656"/>
        <v>Untreated Water</v>
      </c>
      <c r="L3947">
        <v>20</v>
      </c>
      <c r="M3947" t="s">
        <v>113</v>
      </c>
      <c r="N3947">
        <v>380</v>
      </c>
      <c r="O3947">
        <v>30</v>
      </c>
      <c r="P3947">
        <v>6.9</v>
      </c>
      <c r="Q3947">
        <v>7.0000000000000007E-2</v>
      </c>
      <c r="R3947">
        <v>24</v>
      </c>
      <c r="S3947">
        <v>4.2</v>
      </c>
      <c r="T3947">
        <v>83</v>
      </c>
    </row>
    <row r="3948" spans="1:20" hidden="1" x14ac:dyDescent="0.3">
      <c r="A3948" t="s">
        <v>15186</v>
      </c>
      <c r="B3948" t="s">
        <v>15187</v>
      </c>
      <c r="C3948" s="1" t="str">
        <f t="shared" si="647"/>
        <v>21:0779</v>
      </c>
      <c r="D3948" s="1" t="str">
        <f t="shared" si="654"/>
        <v>21:0221</v>
      </c>
      <c r="E3948" t="s">
        <v>15188</v>
      </c>
      <c r="F3948" t="s">
        <v>15189</v>
      </c>
      <c r="H3948">
        <v>49.854383900000002</v>
      </c>
      <c r="I3948">
        <v>-87.5973355</v>
      </c>
      <c r="J3948" s="1" t="str">
        <f t="shared" si="655"/>
        <v>Fluid (lake)</v>
      </c>
      <c r="K3948" s="1" t="str">
        <f t="shared" si="656"/>
        <v>Untreated Water</v>
      </c>
      <c r="L3948">
        <v>21</v>
      </c>
      <c r="M3948" t="s">
        <v>24</v>
      </c>
      <c r="N3948">
        <v>381</v>
      </c>
      <c r="O3948">
        <v>60</v>
      </c>
      <c r="P3948">
        <v>7.2</v>
      </c>
      <c r="Q3948">
        <v>0.17</v>
      </c>
      <c r="R3948">
        <v>36</v>
      </c>
      <c r="S3948">
        <v>6.4</v>
      </c>
      <c r="T3948">
        <v>116</v>
      </c>
    </row>
    <row r="3949" spans="1:20" hidden="1" x14ac:dyDescent="0.3">
      <c r="A3949" t="s">
        <v>15190</v>
      </c>
      <c r="B3949" t="s">
        <v>15191</v>
      </c>
      <c r="C3949" s="1" t="str">
        <f t="shared" si="647"/>
        <v>21:0779</v>
      </c>
      <c r="D3949" s="1" t="str">
        <f t="shared" si="654"/>
        <v>21:0221</v>
      </c>
      <c r="E3949" t="s">
        <v>15188</v>
      </c>
      <c r="F3949" t="s">
        <v>15192</v>
      </c>
      <c r="H3949">
        <v>49.854383900000002</v>
      </c>
      <c r="I3949">
        <v>-87.5973355</v>
      </c>
      <c r="J3949" s="1" t="str">
        <f t="shared" si="655"/>
        <v>Fluid (lake)</v>
      </c>
      <c r="K3949" s="1" t="str">
        <f t="shared" si="656"/>
        <v>Untreated Water</v>
      </c>
      <c r="L3949">
        <v>21</v>
      </c>
      <c r="M3949" t="s">
        <v>28</v>
      </c>
      <c r="N3949">
        <v>382</v>
      </c>
      <c r="O3949">
        <v>50</v>
      </c>
      <c r="P3949">
        <v>7.2</v>
      </c>
      <c r="Q3949">
        <v>0.15</v>
      </c>
      <c r="R3949">
        <v>35</v>
      </c>
      <c r="S3949">
        <v>6.2</v>
      </c>
      <c r="T3949">
        <v>116</v>
      </c>
    </row>
    <row r="3950" spans="1:20" hidden="1" x14ac:dyDescent="0.3">
      <c r="A3950" t="s">
        <v>15193</v>
      </c>
      <c r="B3950" t="s">
        <v>15194</v>
      </c>
      <c r="C3950" s="1" t="str">
        <f t="shared" si="647"/>
        <v>21:0779</v>
      </c>
      <c r="D3950" s="1" t="str">
        <f t="shared" si="654"/>
        <v>21:0221</v>
      </c>
      <c r="E3950" t="s">
        <v>15195</v>
      </c>
      <c r="F3950" t="s">
        <v>15196</v>
      </c>
      <c r="H3950">
        <v>49.869670900000003</v>
      </c>
      <c r="I3950">
        <v>-87.589328399999999</v>
      </c>
      <c r="J3950" s="1" t="str">
        <f t="shared" si="655"/>
        <v>Fluid (lake)</v>
      </c>
      <c r="K3950" s="1" t="str">
        <f t="shared" si="656"/>
        <v>Untreated Water</v>
      </c>
      <c r="L3950">
        <v>21</v>
      </c>
      <c r="M3950" t="s">
        <v>33</v>
      </c>
      <c r="N3950">
        <v>383</v>
      </c>
      <c r="O3950">
        <v>40</v>
      </c>
      <c r="P3950">
        <v>6.8</v>
      </c>
      <c r="Q3950">
        <v>2.5000000000000001E-2</v>
      </c>
      <c r="R3950">
        <v>25</v>
      </c>
      <c r="S3950">
        <v>4</v>
      </c>
      <c r="T3950">
        <v>74</v>
      </c>
    </row>
    <row r="3951" spans="1:20" hidden="1" x14ac:dyDescent="0.3">
      <c r="A3951" t="s">
        <v>15197</v>
      </c>
      <c r="B3951" t="s">
        <v>15198</v>
      </c>
      <c r="C3951" s="1" t="str">
        <f t="shared" si="647"/>
        <v>21:0779</v>
      </c>
      <c r="D3951" s="1" t="str">
        <f t="shared" si="654"/>
        <v>21:0221</v>
      </c>
      <c r="E3951" t="s">
        <v>15199</v>
      </c>
      <c r="F3951" t="s">
        <v>15200</v>
      </c>
      <c r="H3951">
        <v>49.8846159</v>
      </c>
      <c r="I3951">
        <v>-87.600619199999997</v>
      </c>
      <c r="J3951" s="1" t="str">
        <f t="shared" si="655"/>
        <v>Fluid (lake)</v>
      </c>
      <c r="K3951" s="1" t="str">
        <f t="shared" si="656"/>
        <v>Untreated Water</v>
      </c>
      <c r="L3951">
        <v>21</v>
      </c>
      <c r="M3951" t="s">
        <v>38</v>
      </c>
      <c r="N3951">
        <v>384</v>
      </c>
      <c r="O3951">
        <v>50</v>
      </c>
      <c r="P3951">
        <v>6.3</v>
      </c>
      <c r="Q3951">
        <v>2.5000000000000001E-2</v>
      </c>
      <c r="R3951">
        <v>8.6</v>
      </c>
      <c r="S3951">
        <v>1.4</v>
      </c>
      <c r="T3951">
        <v>26</v>
      </c>
    </row>
    <row r="3952" spans="1:20" hidden="1" x14ac:dyDescent="0.3">
      <c r="A3952" t="s">
        <v>15201</v>
      </c>
      <c r="B3952" t="s">
        <v>15202</v>
      </c>
      <c r="C3952" s="1" t="str">
        <f t="shared" ref="C3952:C4015" si="657">HYPERLINK("https://geochem.nrcan.gc.ca/cdogs/content/bdl/bdl210779_e.htm", "21:0779")</f>
        <v>21:0779</v>
      </c>
      <c r="D3952" s="1" t="str">
        <f t="shared" si="654"/>
        <v>21:0221</v>
      </c>
      <c r="E3952" t="s">
        <v>15203</v>
      </c>
      <c r="F3952" t="s">
        <v>15204</v>
      </c>
      <c r="H3952">
        <v>49.897534999999998</v>
      </c>
      <c r="I3952">
        <v>-87.569827799999999</v>
      </c>
      <c r="J3952" s="1" t="str">
        <f t="shared" si="655"/>
        <v>Fluid (lake)</v>
      </c>
      <c r="K3952" s="1" t="str">
        <f t="shared" si="656"/>
        <v>Untreated Water</v>
      </c>
      <c r="L3952">
        <v>21</v>
      </c>
      <c r="M3952" t="s">
        <v>43</v>
      </c>
      <c r="N3952">
        <v>385</v>
      </c>
      <c r="O3952">
        <v>40</v>
      </c>
      <c r="P3952">
        <v>6.3</v>
      </c>
      <c r="Q3952">
        <v>2.5000000000000001E-2</v>
      </c>
      <c r="R3952">
        <v>8</v>
      </c>
      <c r="S3952">
        <v>1.5</v>
      </c>
      <c r="T3952">
        <v>22</v>
      </c>
    </row>
    <row r="3953" spans="1:20" hidden="1" x14ac:dyDescent="0.3">
      <c r="A3953" t="s">
        <v>15205</v>
      </c>
      <c r="B3953" t="s">
        <v>15206</v>
      </c>
      <c r="C3953" s="1" t="str">
        <f t="shared" si="657"/>
        <v>21:0779</v>
      </c>
      <c r="D3953" s="1" t="str">
        <f t="shared" si="654"/>
        <v>21:0221</v>
      </c>
      <c r="E3953" t="s">
        <v>15207</v>
      </c>
      <c r="F3953" t="s">
        <v>15208</v>
      </c>
      <c r="H3953">
        <v>49.9088256</v>
      </c>
      <c r="I3953">
        <v>-87.589082899999994</v>
      </c>
      <c r="J3953" s="1" t="str">
        <f t="shared" si="655"/>
        <v>Fluid (lake)</v>
      </c>
      <c r="K3953" s="1" t="str">
        <f t="shared" si="656"/>
        <v>Untreated Water</v>
      </c>
      <c r="L3953">
        <v>21</v>
      </c>
      <c r="M3953" t="s">
        <v>53</v>
      </c>
      <c r="N3953">
        <v>386</v>
      </c>
      <c r="O3953">
        <v>30</v>
      </c>
      <c r="P3953">
        <v>6.9</v>
      </c>
      <c r="Q3953">
        <v>2.5000000000000001E-2</v>
      </c>
      <c r="R3953">
        <v>27</v>
      </c>
      <c r="S3953">
        <v>3.7</v>
      </c>
      <c r="T3953">
        <v>79</v>
      </c>
    </row>
    <row r="3954" spans="1:20" hidden="1" x14ac:dyDescent="0.3">
      <c r="A3954" t="s">
        <v>15209</v>
      </c>
      <c r="B3954" t="s">
        <v>15210</v>
      </c>
      <c r="C3954" s="1" t="str">
        <f t="shared" si="657"/>
        <v>21:0779</v>
      </c>
      <c r="D3954" s="1" t="str">
        <f t="shared" si="654"/>
        <v>21:0221</v>
      </c>
      <c r="E3954" t="s">
        <v>15211</v>
      </c>
      <c r="F3954" t="s">
        <v>15212</v>
      </c>
      <c r="H3954">
        <v>49.953181100000002</v>
      </c>
      <c r="I3954">
        <v>-87.562873800000006</v>
      </c>
      <c r="J3954" s="1" t="str">
        <f t="shared" si="655"/>
        <v>Fluid (lake)</v>
      </c>
      <c r="K3954" s="1" t="str">
        <f t="shared" si="656"/>
        <v>Untreated Water</v>
      </c>
      <c r="L3954">
        <v>21</v>
      </c>
      <c r="M3954" t="s">
        <v>58</v>
      </c>
      <c r="N3954">
        <v>387</v>
      </c>
      <c r="O3954">
        <v>30</v>
      </c>
      <c r="P3954">
        <v>6.3</v>
      </c>
      <c r="Q3954">
        <v>2.5000000000000001E-2</v>
      </c>
      <c r="R3954">
        <v>10.6</v>
      </c>
      <c r="S3954">
        <v>1.9</v>
      </c>
      <c r="T3954">
        <v>33</v>
      </c>
    </row>
    <row r="3955" spans="1:20" hidden="1" x14ac:dyDescent="0.3">
      <c r="A3955" t="s">
        <v>15213</v>
      </c>
      <c r="B3955" t="s">
        <v>15214</v>
      </c>
      <c r="C3955" s="1" t="str">
        <f t="shared" si="657"/>
        <v>21:0779</v>
      </c>
      <c r="D3955" s="1" t="str">
        <f>HYPERLINK("https://geochem.nrcan.gc.ca/cdogs/content/svy/svy_e.htm", "")</f>
        <v/>
      </c>
      <c r="G3955" s="1" t="str">
        <f>HYPERLINK("https://geochem.nrcan.gc.ca/cdogs/content/cr_/cr_00089_e.htm", "89")</f>
        <v>89</v>
      </c>
      <c r="J3955" t="s">
        <v>46</v>
      </c>
      <c r="K3955" t="s">
        <v>47</v>
      </c>
      <c r="L3955">
        <v>21</v>
      </c>
      <c r="M3955" t="s">
        <v>48</v>
      </c>
      <c r="N3955">
        <v>388</v>
      </c>
      <c r="O3955">
        <v>190</v>
      </c>
      <c r="P3955">
        <v>7.2</v>
      </c>
      <c r="Q3955">
        <v>3.5</v>
      </c>
      <c r="R3955">
        <v>40</v>
      </c>
      <c r="S3955">
        <v>5.6</v>
      </c>
      <c r="T3955">
        <v>101</v>
      </c>
    </row>
    <row r="3956" spans="1:20" hidden="1" x14ac:dyDescent="0.3">
      <c r="A3956" t="s">
        <v>15215</v>
      </c>
      <c r="B3956" t="s">
        <v>15216</v>
      </c>
      <c r="C3956" s="1" t="str">
        <f t="shared" si="657"/>
        <v>21:0779</v>
      </c>
      <c r="D3956" s="1" t="str">
        <f t="shared" ref="D3956:D3981" si="658">HYPERLINK("https://geochem.nrcan.gc.ca/cdogs/content/svy/svy210221_e.htm", "21:0221")</f>
        <v>21:0221</v>
      </c>
      <c r="E3956" t="s">
        <v>15217</v>
      </c>
      <c r="F3956" t="s">
        <v>15218</v>
      </c>
      <c r="H3956">
        <v>49.992998299999996</v>
      </c>
      <c r="I3956">
        <v>-87.557325399999996</v>
      </c>
      <c r="J3956" s="1" t="str">
        <f t="shared" ref="J3956:J3981" si="659">HYPERLINK("https://geochem.nrcan.gc.ca/cdogs/content/kwd/kwd020016_e.htm", "Fluid (lake)")</f>
        <v>Fluid (lake)</v>
      </c>
      <c r="K3956" s="1" t="str">
        <f t="shared" ref="K3956:K3981" si="660">HYPERLINK("https://geochem.nrcan.gc.ca/cdogs/content/kwd/kwd080007_e.htm", "Untreated Water")</f>
        <v>Untreated Water</v>
      </c>
      <c r="L3956">
        <v>21</v>
      </c>
      <c r="M3956" t="s">
        <v>63</v>
      </c>
      <c r="N3956">
        <v>389</v>
      </c>
      <c r="O3956">
        <v>50</v>
      </c>
      <c r="P3956">
        <v>6.3</v>
      </c>
      <c r="Q3956">
        <v>2.5000000000000001E-2</v>
      </c>
      <c r="R3956">
        <v>9.1999999999999993</v>
      </c>
      <c r="S3956">
        <v>1.8</v>
      </c>
      <c r="T3956">
        <v>32</v>
      </c>
    </row>
    <row r="3957" spans="1:20" hidden="1" x14ac:dyDescent="0.3">
      <c r="A3957" t="s">
        <v>15219</v>
      </c>
      <c r="B3957" t="s">
        <v>15220</v>
      </c>
      <c r="C3957" s="1" t="str">
        <f t="shared" si="657"/>
        <v>21:0779</v>
      </c>
      <c r="D3957" s="1" t="str">
        <f t="shared" si="658"/>
        <v>21:0221</v>
      </c>
      <c r="E3957" t="s">
        <v>15221</v>
      </c>
      <c r="F3957" t="s">
        <v>15222</v>
      </c>
      <c r="H3957">
        <v>49.909643500000001</v>
      </c>
      <c r="I3957">
        <v>-87.535543000000004</v>
      </c>
      <c r="J3957" s="1" t="str">
        <f t="shared" si="659"/>
        <v>Fluid (lake)</v>
      </c>
      <c r="K3957" s="1" t="str">
        <f t="shared" si="660"/>
        <v>Untreated Water</v>
      </c>
      <c r="L3957">
        <v>21</v>
      </c>
      <c r="M3957" t="s">
        <v>68</v>
      </c>
      <c r="N3957">
        <v>390</v>
      </c>
      <c r="O3957">
        <v>70</v>
      </c>
      <c r="P3957">
        <v>6.4</v>
      </c>
      <c r="Q3957">
        <v>2.5000000000000001E-2</v>
      </c>
      <c r="R3957">
        <v>9.1999999999999993</v>
      </c>
      <c r="S3957">
        <v>2.2000000000000002</v>
      </c>
      <c r="T3957">
        <v>30</v>
      </c>
    </row>
    <row r="3958" spans="1:20" hidden="1" x14ac:dyDescent="0.3">
      <c r="A3958" t="s">
        <v>15223</v>
      </c>
      <c r="B3958" t="s">
        <v>15224</v>
      </c>
      <c r="C3958" s="1" t="str">
        <f t="shared" si="657"/>
        <v>21:0779</v>
      </c>
      <c r="D3958" s="1" t="str">
        <f t="shared" si="658"/>
        <v>21:0221</v>
      </c>
      <c r="E3958" t="s">
        <v>15225</v>
      </c>
      <c r="F3958" t="s">
        <v>15226</v>
      </c>
      <c r="H3958">
        <v>49.890485599999998</v>
      </c>
      <c r="I3958">
        <v>-87.531571600000007</v>
      </c>
      <c r="J3958" s="1" t="str">
        <f t="shared" si="659"/>
        <v>Fluid (lake)</v>
      </c>
      <c r="K3958" s="1" t="str">
        <f t="shared" si="660"/>
        <v>Untreated Water</v>
      </c>
      <c r="L3958">
        <v>21</v>
      </c>
      <c r="M3958" t="s">
        <v>73</v>
      </c>
      <c r="N3958">
        <v>391</v>
      </c>
      <c r="O3958">
        <v>60</v>
      </c>
      <c r="P3958">
        <v>6.8</v>
      </c>
      <c r="Q3958">
        <v>0.09</v>
      </c>
      <c r="R3958">
        <v>28</v>
      </c>
      <c r="S3958">
        <v>4.2</v>
      </c>
      <c r="T3958">
        <v>82</v>
      </c>
    </row>
    <row r="3959" spans="1:20" hidden="1" x14ac:dyDescent="0.3">
      <c r="A3959" t="s">
        <v>15227</v>
      </c>
      <c r="B3959" t="s">
        <v>15228</v>
      </c>
      <c r="C3959" s="1" t="str">
        <f t="shared" si="657"/>
        <v>21:0779</v>
      </c>
      <c r="D3959" s="1" t="str">
        <f t="shared" si="658"/>
        <v>21:0221</v>
      </c>
      <c r="E3959" t="s">
        <v>15229</v>
      </c>
      <c r="F3959" t="s">
        <v>15230</v>
      </c>
      <c r="H3959">
        <v>49.875680500000001</v>
      </c>
      <c r="I3959">
        <v>-87.560147700000002</v>
      </c>
      <c r="J3959" s="1" t="str">
        <f t="shared" si="659"/>
        <v>Fluid (lake)</v>
      </c>
      <c r="K3959" s="1" t="str">
        <f t="shared" si="660"/>
        <v>Untreated Water</v>
      </c>
      <c r="L3959">
        <v>21</v>
      </c>
      <c r="M3959" t="s">
        <v>78</v>
      </c>
      <c r="N3959">
        <v>392</v>
      </c>
      <c r="O3959">
        <v>50</v>
      </c>
      <c r="P3959">
        <v>6.8</v>
      </c>
      <c r="Q3959">
        <v>2.5000000000000001E-2</v>
      </c>
      <c r="R3959">
        <v>26</v>
      </c>
      <c r="S3959">
        <v>3.9</v>
      </c>
      <c r="T3959">
        <v>76</v>
      </c>
    </row>
    <row r="3960" spans="1:20" hidden="1" x14ac:dyDescent="0.3">
      <c r="A3960" t="s">
        <v>15231</v>
      </c>
      <c r="B3960" t="s">
        <v>15232</v>
      </c>
      <c r="C3960" s="1" t="str">
        <f t="shared" si="657"/>
        <v>21:0779</v>
      </c>
      <c r="D3960" s="1" t="str">
        <f t="shared" si="658"/>
        <v>21:0221</v>
      </c>
      <c r="E3960" t="s">
        <v>15233</v>
      </c>
      <c r="F3960" t="s">
        <v>15234</v>
      </c>
      <c r="H3960">
        <v>49.863883899999998</v>
      </c>
      <c r="I3960">
        <v>-87.566647700000004</v>
      </c>
      <c r="J3960" s="1" t="str">
        <f t="shared" si="659"/>
        <v>Fluid (lake)</v>
      </c>
      <c r="K3960" s="1" t="str">
        <f t="shared" si="660"/>
        <v>Untreated Water</v>
      </c>
      <c r="L3960">
        <v>21</v>
      </c>
      <c r="M3960" t="s">
        <v>83</v>
      </c>
      <c r="N3960">
        <v>393</v>
      </c>
      <c r="O3960">
        <v>60</v>
      </c>
      <c r="P3960">
        <v>7.2</v>
      </c>
      <c r="Q3960">
        <v>0.09</v>
      </c>
      <c r="R3960">
        <v>32</v>
      </c>
      <c r="S3960">
        <v>6.2</v>
      </c>
      <c r="T3960">
        <v>103</v>
      </c>
    </row>
    <row r="3961" spans="1:20" hidden="1" x14ac:dyDescent="0.3">
      <c r="A3961" t="s">
        <v>15235</v>
      </c>
      <c r="B3961" t="s">
        <v>15236</v>
      </c>
      <c r="C3961" s="1" t="str">
        <f t="shared" si="657"/>
        <v>21:0779</v>
      </c>
      <c r="D3961" s="1" t="str">
        <f t="shared" si="658"/>
        <v>21:0221</v>
      </c>
      <c r="E3961" t="s">
        <v>15237</v>
      </c>
      <c r="F3961" t="s">
        <v>15238</v>
      </c>
      <c r="H3961">
        <v>49.833815899999998</v>
      </c>
      <c r="I3961">
        <v>-87.582703100000003</v>
      </c>
      <c r="J3961" s="1" t="str">
        <f t="shared" si="659"/>
        <v>Fluid (lake)</v>
      </c>
      <c r="K3961" s="1" t="str">
        <f t="shared" si="660"/>
        <v>Untreated Water</v>
      </c>
      <c r="L3961">
        <v>21</v>
      </c>
      <c r="M3961" t="s">
        <v>88</v>
      </c>
      <c r="N3961">
        <v>394</v>
      </c>
      <c r="O3961">
        <v>50</v>
      </c>
      <c r="P3961">
        <v>6.8</v>
      </c>
      <c r="Q3961">
        <v>2.5000000000000001E-2</v>
      </c>
      <c r="R3961">
        <v>24</v>
      </c>
      <c r="S3961">
        <v>4.2</v>
      </c>
      <c r="T3961">
        <v>76</v>
      </c>
    </row>
    <row r="3962" spans="1:20" hidden="1" x14ac:dyDescent="0.3">
      <c r="A3962" t="s">
        <v>15239</v>
      </c>
      <c r="B3962" t="s">
        <v>15240</v>
      </c>
      <c r="C3962" s="1" t="str">
        <f t="shared" si="657"/>
        <v>21:0779</v>
      </c>
      <c r="D3962" s="1" t="str">
        <f t="shared" si="658"/>
        <v>21:0221</v>
      </c>
      <c r="E3962" t="s">
        <v>15241</v>
      </c>
      <c r="F3962" t="s">
        <v>15242</v>
      </c>
      <c r="H3962">
        <v>49.815111000000002</v>
      </c>
      <c r="I3962">
        <v>-87.590705999999997</v>
      </c>
      <c r="J3962" s="1" t="str">
        <f t="shared" si="659"/>
        <v>Fluid (lake)</v>
      </c>
      <c r="K3962" s="1" t="str">
        <f t="shared" si="660"/>
        <v>Untreated Water</v>
      </c>
      <c r="L3962">
        <v>21</v>
      </c>
      <c r="M3962" t="s">
        <v>93</v>
      </c>
      <c r="N3962">
        <v>395</v>
      </c>
      <c r="O3962">
        <v>50</v>
      </c>
      <c r="P3962">
        <v>6.5</v>
      </c>
      <c r="Q3962">
        <v>2.5000000000000001E-2</v>
      </c>
      <c r="R3962">
        <v>12.8</v>
      </c>
      <c r="S3962">
        <v>3.4</v>
      </c>
      <c r="T3962">
        <v>48</v>
      </c>
    </row>
    <row r="3963" spans="1:20" hidden="1" x14ac:dyDescent="0.3">
      <c r="A3963" t="s">
        <v>15243</v>
      </c>
      <c r="B3963" t="s">
        <v>15244</v>
      </c>
      <c r="C3963" s="1" t="str">
        <f t="shared" si="657"/>
        <v>21:0779</v>
      </c>
      <c r="D3963" s="1" t="str">
        <f t="shared" si="658"/>
        <v>21:0221</v>
      </c>
      <c r="E3963" t="s">
        <v>15245</v>
      </c>
      <c r="F3963" t="s">
        <v>15246</v>
      </c>
      <c r="H3963">
        <v>49.7937832</v>
      </c>
      <c r="I3963">
        <v>-87.603088400000004</v>
      </c>
      <c r="J3963" s="1" t="str">
        <f t="shared" si="659"/>
        <v>Fluid (lake)</v>
      </c>
      <c r="K3963" s="1" t="str">
        <f t="shared" si="660"/>
        <v>Untreated Water</v>
      </c>
      <c r="L3963">
        <v>21</v>
      </c>
      <c r="M3963" t="s">
        <v>98</v>
      </c>
      <c r="N3963">
        <v>396</v>
      </c>
      <c r="O3963">
        <v>40</v>
      </c>
      <c r="P3963">
        <v>6.8</v>
      </c>
      <c r="Q3963">
        <v>2.5000000000000001E-2</v>
      </c>
      <c r="R3963">
        <v>24</v>
      </c>
      <c r="S3963">
        <v>3.9</v>
      </c>
      <c r="T3963">
        <v>69</v>
      </c>
    </row>
    <row r="3964" spans="1:20" hidden="1" x14ac:dyDescent="0.3">
      <c r="A3964" t="s">
        <v>15247</v>
      </c>
      <c r="B3964" t="s">
        <v>15248</v>
      </c>
      <c r="C3964" s="1" t="str">
        <f t="shared" si="657"/>
        <v>21:0779</v>
      </c>
      <c r="D3964" s="1" t="str">
        <f t="shared" si="658"/>
        <v>21:0221</v>
      </c>
      <c r="E3964" t="s">
        <v>15249</v>
      </c>
      <c r="F3964" t="s">
        <v>15250</v>
      </c>
      <c r="H3964">
        <v>49.772666100000002</v>
      </c>
      <c r="I3964">
        <v>-87.5779383</v>
      </c>
      <c r="J3964" s="1" t="str">
        <f t="shared" si="659"/>
        <v>Fluid (lake)</v>
      </c>
      <c r="K3964" s="1" t="str">
        <f t="shared" si="660"/>
        <v>Untreated Water</v>
      </c>
      <c r="L3964">
        <v>21</v>
      </c>
      <c r="M3964" t="s">
        <v>103</v>
      </c>
      <c r="N3964">
        <v>397</v>
      </c>
      <c r="O3964">
        <v>40</v>
      </c>
      <c r="P3964">
        <v>6.6</v>
      </c>
      <c r="Q3964">
        <v>2.5000000000000001E-2</v>
      </c>
      <c r="R3964">
        <v>19.399999999999999</v>
      </c>
      <c r="S3964">
        <v>2.6</v>
      </c>
      <c r="T3964">
        <v>60</v>
      </c>
    </row>
    <row r="3965" spans="1:20" hidden="1" x14ac:dyDescent="0.3">
      <c r="A3965" t="s">
        <v>15251</v>
      </c>
      <c r="B3965" t="s">
        <v>15252</v>
      </c>
      <c r="C3965" s="1" t="str">
        <f t="shared" si="657"/>
        <v>21:0779</v>
      </c>
      <c r="D3965" s="1" t="str">
        <f t="shared" si="658"/>
        <v>21:0221</v>
      </c>
      <c r="E3965" t="s">
        <v>15253</v>
      </c>
      <c r="F3965" t="s">
        <v>15254</v>
      </c>
      <c r="H3965">
        <v>49.759317199999998</v>
      </c>
      <c r="I3965">
        <v>-87.569032100000001</v>
      </c>
      <c r="J3965" s="1" t="str">
        <f t="shared" si="659"/>
        <v>Fluid (lake)</v>
      </c>
      <c r="K3965" s="1" t="str">
        <f t="shared" si="660"/>
        <v>Untreated Water</v>
      </c>
      <c r="L3965">
        <v>21</v>
      </c>
      <c r="M3965" t="s">
        <v>108</v>
      </c>
      <c r="N3965">
        <v>398</v>
      </c>
      <c r="O3965">
        <v>40</v>
      </c>
      <c r="P3965">
        <v>6.7</v>
      </c>
      <c r="Q3965">
        <v>2.5000000000000001E-2</v>
      </c>
      <c r="R3965">
        <v>25</v>
      </c>
      <c r="S3965">
        <v>3.6</v>
      </c>
      <c r="T3965">
        <v>76</v>
      </c>
    </row>
    <row r="3966" spans="1:20" hidden="1" x14ac:dyDescent="0.3">
      <c r="A3966" t="s">
        <v>15255</v>
      </c>
      <c r="B3966" t="s">
        <v>15256</v>
      </c>
      <c r="C3966" s="1" t="str">
        <f t="shared" si="657"/>
        <v>21:0779</v>
      </c>
      <c r="D3966" s="1" t="str">
        <f t="shared" si="658"/>
        <v>21:0221</v>
      </c>
      <c r="E3966" t="s">
        <v>15257</v>
      </c>
      <c r="F3966" t="s">
        <v>15258</v>
      </c>
      <c r="H3966">
        <v>49.7417576</v>
      </c>
      <c r="I3966">
        <v>-87.571227199999996</v>
      </c>
      <c r="J3966" s="1" t="str">
        <f t="shared" si="659"/>
        <v>Fluid (lake)</v>
      </c>
      <c r="K3966" s="1" t="str">
        <f t="shared" si="660"/>
        <v>Untreated Water</v>
      </c>
      <c r="L3966">
        <v>21</v>
      </c>
      <c r="M3966" t="s">
        <v>113</v>
      </c>
      <c r="N3966">
        <v>399</v>
      </c>
      <c r="O3966">
        <v>60</v>
      </c>
      <c r="P3966">
        <v>7.3</v>
      </c>
      <c r="Q3966">
        <v>2.5000000000000001E-2</v>
      </c>
      <c r="R3966">
        <v>35</v>
      </c>
      <c r="S3966">
        <v>5.4</v>
      </c>
      <c r="T3966">
        <v>107</v>
      </c>
    </row>
    <row r="3967" spans="1:20" hidden="1" x14ac:dyDescent="0.3">
      <c r="A3967" t="s">
        <v>15259</v>
      </c>
      <c r="B3967" t="s">
        <v>15260</v>
      </c>
      <c r="C3967" s="1" t="str">
        <f t="shared" si="657"/>
        <v>21:0779</v>
      </c>
      <c r="D3967" s="1" t="str">
        <f t="shared" si="658"/>
        <v>21:0221</v>
      </c>
      <c r="E3967" t="s">
        <v>15261</v>
      </c>
      <c r="F3967" t="s">
        <v>15262</v>
      </c>
      <c r="H3967">
        <v>49.730196200000002</v>
      </c>
      <c r="I3967">
        <v>-87.584453499999995</v>
      </c>
      <c r="J3967" s="1" t="str">
        <f t="shared" si="659"/>
        <v>Fluid (lake)</v>
      </c>
      <c r="K3967" s="1" t="str">
        <f t="shared" si="660"/>
        <v>Untreated Water</v>
      </c>
      <c r="L3967">
        <v>22</v>
      </c>
      <c r="M3967" t="s">
        <v>24</v>
      </c>
      <c r="N3967">
        <v>400</v>
      </c>
      <c r="O3967">
        <v>70</v>
      </c>
      <c r="P3967">
        <v>7.2</v>
      </c>
      <c r="Q3967">
        <v>0.11</v>
      </c>
      <c r="R3967">
        <v>41</v>
      </c>
      <c r="S3967">
        <v>6.4</v>
      </c>
      <c r="T3967">
        <v>129</v>
      </c>
    </row>
    <row r="3968" spans="1:20" hidden="1" x14ac:dyDescent="0.3">
      <c r="A3968" t="s">
        <v>15263</v>
      </c>
      <c r="B3968" t="s">
        <v>15264</v>
      </c>
      <c r="C3968" s="1" t="str">
        <f t="shared" si="657"/>
        <v>21:0779</v>
      </c>
      <c r="D3968" s="1" t="str">
        <f t="shared" si="658"/>
        <v>21:0221</v>
      </c>
      <c r="E3968" t="s">
        <v>15261</v>
      </c>
      <c r="F3968" t="s">
        <v>15265</v>
      </c>
      <c r="H3968">
        <v>49.730196200000002</v>
      </c>
      <c r="I3968">
        <v>-87.584453499999995</v>
      </c>
      <c r="J3968" s="1" t="str">
        <f t="shared" si="659"/>
        <v>Fluid (lake)</v>
      </c>
      <c r="K3968" s="1" t="str">
        <f t="shared" si="660"/>
        <v>Untreated Water</v>
      </c>
      <c r="L3968">
        <v>22</v>
      </c>
      <c r="M3968" t="s">
        <v>28</v>
      </c>
      <c r="N3968">
        <v>401</v>
      </c>
      <c r="O3968">
        <v>60</v>
      </c>
      <c r="P3968">
        <v>7.3</v>
      </c>
      <c r="Q3968">
        <v>0.13</v>
      </c>
      <c r="R3968">
        <v>42</v>
      </c>
      <c r="S3968">
        <v>7.4</v>
      </c>
      <c r="T3968">
        <v>129</v>
      </c>
    </row>
    <row r="3969" spans="1:20" hidden="1" x14ac:dyDescent="0.3">
      <c r="A3969" t="s">
        <v>15266</v>
      </c>
      <c r="B3969" t="s">
        <v>15267</v>
      </c>
      <c r="C3969" s="1" t="str">
        <f t="shared" si="657"/>
        <v>21:0779</v>
      </c>
      <c r="D3969" s="1" t="str">
        <f t="shared" si="658"/>
        <v>21:0221</v>
      </c>
      <c r="E3969" t="s">
        <v>15268</v>
      </c>
      <c r="F3969" t="s">
        <v>15269</v>
      </c>
      <c r="H3969">
        <v>49.706300400000003</v>
      </c>
      <c r="I3969">
        <v>-87.574972200000005</v>
      </c>
      <c r="J3969" s="1" t="str">
        <f t="shared" si="659"/>
        <v>Fluid (lake)</v>
      </c>
      <c r="K3969" s="1" t="str">
        <f t="shared" si="660"/>
        <v>Untreated Water</v>
      </c>
      <c r="L3969">
        <v>22</v>
      </c>
      <c r="M3969" t="s">
        <v>33</v>
      </c>
      <c r="N3969">
        <v>402</v>
      </c>
      <c r="O3969">
        <v>60</v>
      </c>
      <c r="P3969">
        <v>7</v>
      </c>
      <c r="Q3969">
        <v>2.5000000000000001E-2</v>
      </c>
      <c r="R3969">
        <v>34</v>
      </c>
      <c r="S3969">
        <v>3.2</v>
      </c>
      <c r="T3969">
        <v>97</v>
      </c>
    </row>
    <row r="3970" spans="1:20" hidden="1" x14ac:dyDescent="0.3">
      <c r="A3970" t="s">
        <v>15270</v>
      </c>
      <c r="B3970" t="s">
        <v>15271</v>
      </c>
      <c r="C3970" s="1" t="str">
        <f t="shared" si="657"/>
        <v>21:0779</v>
      </c>
      <c r="D3970" s="1" t="str">
        <f t="shared" si="658"/>
        <v>21:0221</v>
      </c>
      <c r="E3970" t="s">
        <v>15272</v>
      </c>
      <c r="F3970" t="s">
        <v>15273</v>
      </c>
      <c r="H3970">
        <v>49.717018000000003</v>
      </c>
      <c r="I3970">
        <v>-87.555650799999995</v>
      </c>
      <c r="J3970" s="1" t="str">
        <f t="shared" si="659"/>
        <v>Fluid (lake)</v>
      </c>
      <c r="K3970" s="1" t="str">
        <f t="shared" si="660"/>
        <v>Untreated Water</v>
      </c>
      <c r="L3970">
        <v>22</v>
      </c>
      <c r="M3970" t="s">
        <v>38</v>
      </c>
      <c r="N3970">
        <v>403</v>
      </c>
      <c r="O3970">
        <v>40</v>
      </c>
      <c r="P3970">
        <v>7</v>
      </c>
      <c r="Q3970">
        <v>2.5000000000000001E-2</v>
      </c>
      <c r="R3970">
        <v>30</v>
      </c>
      <c r="S3970">
        <v>4.8</v>
      </c>
      <c r="T3970">
        <v>94</v>
      </c>
    </row>
    <row r="3971" spans="1:20" hidden="1" x14ac:dyDescent="0.3">
      <c r="A3971" t="s">
        <v>15274</v>
      </c>
      <c r="B3971" t="s">
        <v>15275</v>
      </c>
      <c r="C3971" s="1" t="str">
        <f t="shared" si="657"/>
        <v>21:0779</v>
      </c>
      <c r="D3971" s="1" t="str">
        <f t="shared" si="658"/>
        <v>21:0221</v>
      </c>
      <c r="E3971" t="s">
        <v>15276</v>
      </c>
      <c r="F3971" t="s">
        <v>15277</v>
      </c>
      <c r="H3971">
        <v>49.723797500000003</v>
      </c>
      <c r="I3971">
        <v>-87.563524999999998</v>
      </c>
      <c r="J3971" s="1" t="str">
        <f t="shared" si="659"/>
        <v>Fluid (lake)</v>
      </c>
      <c r="K3971" s="1" t="str">
        <f t="shared" si="660"/>
        <v>Untreated Water</v>
      </c>
      <c r="L3971">
        <v>22</v>
      </c>
      <c r="M3971" t="s">
        <v>43</v>
      </c>
      <c r="N3971">
        <v>404</v>
      </c>
      <c r="O3971">
        <v>50</v>
      </c>
      <c r="P3971">
        <v>6.8</v>
      </c>
      <c r="Q3971">
        <v>2.5000000000000001E-2</v>
      </c>
      <c r="R3971">
        <v>25</v>
      </c>
      <c r="S3971">
        <v>4.4000000000000004</v>
      </c>
      <c r="T3971">
        <v>80</v>
      </c>
    </row>
    <row r="3972" spans="1:20" hidden="1" x14ac:dyDescent="0.3">
      <c r="A3972" t="s">
        <v>15278</v>
      </c>
      <c r="B3972" t="s">
        <v>15279</v>
      </c>
      <c r="C3972" s="1" t="str">
        <f t="shared" si="657"/>
        <v>21:0779</v>
      </c>
      <c r="D3972" s="1" t="str">
        <f t="shared" si="658"/>
        <v>21:0221</v>
      </c>
      <c r="E3972" t="s">
        <v>15280</v>
      </c>
      <c r="F3972" t="s">
        <v>15281</v>
      </c>
      <c r="H3972">
        <v>49.738875399999998</v>
      </c>
      <c r="I3972">
        <v>-87.551778499999998</v>
      </c>
      <c r="J3972" s="1" t="str">
        <f t="shared" si="659"/>
        <v>Fluid (lake)</v>
      </c>
      <c r="K3972" s="1" t="str">
        <f t="shared" si="660"/>
        <v>Untreated Water</v>
      </c>
      <c r="L3972">
        <v>22</v>
      </c>
      <c r="M3972" t="s">
        <v>53</v>
      </c>
      <c r="N3972">
        <v>405</v>
      </c>
      <c r="O3972">
        <v>40</v>
      </c>
      <c r="P3972">
        <v>7.2</v>
      </c>
      <c r="Q3972">
        <v>2.5000000000000001E-2</v>
      </c>
      <c r="R3972">
        <v>34</v>
      </c>
      <c r="S3972">
        <v>6</v>
      </c>
      <c r="T3972">
        <v>105</v>
      </c>
    </row>
    <row r="3973" spans="1:20" hidden="1" x14ac:dyDescent="0.3">
      <c r="A3973" t="s">
        <v>15282</v>
      </c>
      <c r="B3973" t="s">
        <v>15283</v>
      </c>
      <c r="C3973" s="1" t="str">
        <f t="shared" si="657"/>
        <v>21:0779</v>
      </c>
      <c r="D3973" s="1" t="str">
        <f t="shared" si="658"/>
        <v>21:0221</v>
      </c>
      <c r="E3973" t="s">
        <v>15284</v>
      </c>
      <c r="F3973" t="s">
        <v>15285</v>
      </c>
      <c r="H3973">
        <v>49.742070699999999</v>
      </c>
      <c r="I3973">
        <v>-87.536076300000005</v>
      </c>
      <c r="J3973" s="1" t="str">
        <f t="shared" si="659"/>
        <v>Fluid (lake)</v>
      </c>
      <c r="K3973" s="1" t="str">
        <f t="shared" si="660"/>
        <v>Untreated Water</v>
      </c>
      <c r="L3973">
        <v>22</v>
      </c>
      <c r="M3973" t="s">
        <v>58</v>
      </c>
      <c r="N3973">
        <v>406</v>
      </c>
      <c r="O3973">
        <v>40</v>
      </c>
      <c r="P3973">
        <v>6.9</v>
      </c>
      <c r="Q3973">
        <v>2.5000000000000001E-2</v>
      </c>
      <c r="R3973">
        <v>28</v>
      </c>
      <c r="S3973">
        <v>4</v>
      </c>
      <c r="T3973">
        <v>86</v>
      </c>
    </row>
    <row r="3974" spans="1:20" hidden="1" x14ac:dyDescent="0.3">
      <c r="A3974" t="s">
        <v>15286</v>
      </c>
      <c r="B3974" t="s">
        <v>15287</v>
      </c>
      <c r="C3974" s="1" t="str">
        <f t="shared" si="657"/>
        <v>21:0779</v>
      </c>
      <c r="D3974" s="1" t="str">
        <f t="shared" si="658"/>
        <v>21:0221</v>
      </c>
      <c r="E3974" t="s">
        <v>15288</v>
      </c>
      <c r="F3974" t="s">
        <v>15289</v>
      </c>
      <c r="H3974">
        <v>49.756066500000003</v>
      </c>
      <c r="I3974">
        <v>-87.534106800000004</v>
      </c>
      <c r="J3974" s="1" t="str">
        <f t="shared" si="659"/>
        <v>Fluid (lake)</v>
      </c>
      <c r="K3974" s="1" t="str">
        <f t="shared" si="660"/>
        <v>Untreated Water</v>
      </c>
      <c r="L3974">
        <v>22</v>
      </c>
      <c r="M3974" t="s">
        <v>63</v>
      </c>
      <c r="N3974">
        <v>407</v>
      </c>
      <c r="O3974">
        <v>30</v>
      </c>
      <c r="P3974">
        <v>6.3</v>
      </c>
      <c r="Q3974">
        <v>2.5000000000000001E-2</v>
      </c>
      <c r="R3974">
        <v>10.8</v>
      </c>
      <c r="S3974">
        <v>1.8</v>
      </c>
      <c r="T3974">
        <v>32</v>
      </c>
    </row>
    <row r="3975" spans="1:20" hidden="1" x14ac:dyDescent="0.3">
      <c r="A3975" t="s">
        <v>15290</v>
      </c>
      <c r="B3975" t="s">
        <v>15291</v>
      </c>
      <c r="C3975" s="1" t="str">
        <f t="shared" si="657"/>
        <v>21:0779</v>
      </c>
      <c r="D3975" s="1" t="str">
        <f t="shared" si="658"/>
        <v>21:0221</v>
      </c>
      <c r="E3975" t="s">
        <v>15292</v>
      </c>
      <c r="F3975" t="s">
        <v>15293</v>
      </c>
      <c r="H3975">
        <v>49.767754600000004</v>
      </c>
      <c r="I3975">
        <v>-87.517531099999999</v>
      </c>
      <c r="J3975" s="1" t="str">
        <f t="shared" si="659"/>
        <v>Fluid (lake)</v>
      </c>
      <c r="K3975" s="1" t="str">
        <f t="shared" si="660"/>
        <v>Untreated Water</v>
      </c>
      <c r="L3975">
        <v>22</v>
      </c>
      <c r="M3975" t="s">
        <v>68</v>
      </c>
      <c r="N3975">
        <v>408</v>
      </c>
      <c r="O3975">
        <v>30</v>
      </c>
      <c r="P3975">
        <v>6.6</v>
      </c>
      <c r="Q3975">
        <v>2.5000000000000001E-2</v>
      </c>
      <c r="R3975">
        <v>22</v>
      </c>
      <c r="S3975">
        <v>3.2</v>
      </c>
      <c r="T3975">
        <v>64</v>
      </c>
    </row>
    <row r="3976" spans="1:20" hidden="1" x14ac:dyDescent="0.3">
      <c r="A3976" t="s">
        <v>15294</v>
      </c>
      <c r="B3976" t="s">
        <v>15295</v>
      </c>
      <c r="C3976" s="1" t="str">
        <f t="shared" si="657"/>
        <v>21:0779</v>
      </c>
      <c r="D3976" s="1" t="str">
        <f t="shared" si="658"/>
        <v>21:0221</v>
      </c>
      <c r="E3976" t="s">
        <v>15296</v>
      </c>
      <c r="F3976" t="s">
        <v>15297</v>
      </c>
      <c r="H3976">
        <v>49.7732843</v>
      </c>
      <c r="I3976">
        <v>-87.535671899999997</v>
      </c>
      <c r="J3976" s="1" t="str">
        <f t="shared" si="659"/>
        <v>Fluid (lake)</v>
      </c>
      <c r="K3976" s="1" t="str">
        <f t="shared" si="660"/>
        <v>Untreated Water</v>
      </c>
      <c r="L3976">
        <v>22</v>
      </c>
      <c r="M3976" t="s">
        <v>73</v>
      </c>
      <c r="N3976">
        <v>409</v>
      </c>
      <c r="O3976">
        <v>40</v>
      </c>
      <c r="P3976">
        <v>6.8</v>
      </c>
      <c r="Q3976">
        <v>2.5000000000000001E-2</v>
      </c>
      <c r="R3976">
        <v>28</v>
      </c>
      <c r="S3976">
        <v>4.4000000000000004</v>
      </c>
      <c r="T3976">
        <v>86</v>
      </c>
    </row>
    <row r="3977" spans="1:20" hidden="1" x14ac:dyDescent="0.3">
      <c r="A3977" t="s">
        <v>15298</v>
      </c>
      <c r="B3977" t="s">
        <v>15299</v>
      </c>
      <c r="C3977" s="1" t="str">
        <f t="shared" si="657"/>
        <v>21:0779</v>
      </c>
      <c r="D3977" s="1" t="str">
        <f t="shared" si="658"/>
        <v>21:0221</v>
      </c>
      <c r="E3977" t="s">
        <v>15300</v>
      </c>
      <c r="F3977" t="s">
        <v>15301</v>
      </c>
      <c r="H3977">
        <v>49.783481199999997</v>
      </c>
      <c r="I3977">
        <v>-87.559065399999994</v>
      </c>
      <c r="J3977" s="1" t="str">
        <f t="shared" si="659"/>
        <v>Fluid (lake)</v>
      </c>
      <c r="K3977" s="1" t="str">
        <f t="shared" si="660"/>
        <v>Untreated Water</v>
      </c>
      <c r="L3977">
        <v>22</v>
      </c>
      <c r="M3977" t="s">
        <v>78</v>
      </c>
      <c r="N3977">
        <v>410</v>
      </c>
      <c r="O3977">
        <v>30</v>
      </c>
      <c r="P3977">
        <v>6.7</v>
      </c>
      <c r="Q3977">
        <v>2.5000000000000001E-2</v>
      </c>
      <c r="R3977">
        <v>24</v>
      </c>
      <c r="S3977">
        <v>3.4</v>
      </c>
      <c r="T3977">
        <v>70</v>
      </c>
    </row>
    <row r="3978" spans="1:20" hidden="1" x14ac:dyDescent="0.3">
      <c r="A3978" t="s">
        <v>15302</v>
      </c>
      <c r="B3978" t="s">
        <v>15303</v>
      </c>
      <c r="C3978" s="1" t="str">
        <f t="shared" si="657"/>
        <v>21:0779</v>
      </c>
      <c r="D3978" s="1" t="str">
        <f t="shared" si="658"/>
        <v>21:0221</v>
      </c>
      <c r="E3978" t="s">
        <v>15304</v>
      </c>
      <c r="F3978" t="s">
        <v>15305</v>
      </c>
      <c r="H3978">
        <v>49.805264600000001</v>
      </c>
      <c r="I3978">
        <v>-87.568656200000007</v>
      </c>
      <c r="J3978" s="1" t="str">
        <f t="shared" si="659"/>
        <v>Fluid (lake)</v>
      </c>
      <c r="K3978" s="1" t="str">
        <f t="shared" si="660"/>
        <v>Untreated Water</v>
      </c>
      <c r="L3978">
        <v>22</v>
      </c>
      <c r="M3978" t="s">
        <v>83</v>
      </c>
      <c r="N3978">
        <v>411</v>
      </c>
      <c r="O3978">
        <v>40</v>
      </c>
      <c r="P3978">
        <v>6.4</v>
      </c>
      <c r="Q3978">
        <v>2.5000000000000001E-2</v>
      </c>
      <c r="R3978">
        <v>13</v>
      </c>
      <c r="S3978">
        <v>2.2999999999999998</v>
      </c>
      <c r="T3978">
        <v>37</v>
      </c>
    </row>
    <row r="3979" spans="1:20" hidden="1" x14ac:dyDescent="0.3">
      <c r="A3979" t="s">
        <v>15306</v>
      </c>
      <c r="B3979" t="s">
        <v>15307</v>
      </c>
      <c r="C3979" s="1" t="str">
        <f t="shared" si="657"/>
        <v>21:0779</v>
      </c>
      <c r="D3979" s="1" t="str">
        <f t="shared" si="658"/>
        <v>21:0221</v>
      </c>
      <c r="E3979" t="s">
        <v>15308</v>
      </c>
      <c r="F3979" t="s">
        <v>15309</v>
      </c>
      <c r="H3979">
        <v>49.817525000000003</v>
      </c>
      <c r="I3979">
        <v>-87.536676999999997</v>
      </c>
      <c r="J3979" s="1" t="str">
        <f t="shared" si="659"/>
        <v>Fluid (lake)</v>
      </c>
      <c r="K3979" s="1" t="str">
        <f t="shared" si="660"/>
        <v>Untreated Water</v>
      </c>
      <c r="L3979">
        <v>22</v>
      </c>
      <c r="M3979" t="s">
        <v>88</v>
      </c>
      <c r="N3979">
        <v>412</v>
      </c>
      <c r="O3979">
        <v>30</v>
      </c>
      <c r="P3979">
        <v>7</v>
      </c>
      <c r="Q3979">
        <v>2.5000000000000001E-2</v>
      </c>
      <c r="R3979">
        <v>30</v>
      </c>
      <c r="S3979">
        <v>4.8</v>
      </c>
      <c r="T3979">
        <v>92</v>
      </c>
    </row>
    <row r="3980" spans="1:20" hidden="1" x14ac:dyDescent="0.3">
      <c r="A3980" t="s">
        <v>15310</v>
      </c>
      <c r="B3980" t="s">
        <v>15311</v>
      </c>
      <c r="C3980" s="1" t="str">
        <f t="shared" si="657"/>
        <v>21:0779</v>
      </c>
      <c r="D3980" s="1" t="str">
        <f t="shared" si="658"/>
        <v>21:0221</v>
      </c>
      <c r="E3980" t="s">
        <v>15312</v>
      </c>
      <c r="F3980" t="s">
        <v>15313</v>
      </c>
      <c r="H3980">
        <v>49.832134799999999</v>
      </c>
      <c r="I3980">
        <v>-87.526411100000004</v>
      </c>
      <c r="J3980" s="1" t="str">
        <f t="shared" si="659"/>
        <v>Fluid (lake)</v>
      </c>
      <c r="K3980" s="1" t="str">
        <f t="shared" si="660"/>
        <v>Untreated Water</v>
      </c>
      <c r="L3980">
        <v>22</v>
      </c>
      <c r="M3980" t="s">
        <v>93</v>
      </c>
      <c r="N3980">
        <v>413</v>
      </c>
      <c r="O3980">
        <v>30</v>
      </c>
      <c r="P3980">
        <v>6.7</v>
      </c>
      <c r="Q3980">
        <v>2.5000000000000001E-2</v>
      </c>
      <c r="R3980">
        <v>21</v>
      </c>
      <c r="S3980">
        <v>3.9</v>
      </c>
      <c r="T3980">
        <v>65</v>
      </c>
    </row>
    <row r="3981" spans="1:20" hidden="1" x14ac:dyDescent="0.3">
      <c r="A3981" t="s">
        <v>15314</v>
      </c>
      <c r="B3981" t="s">
        <v>15315</v>
      </c>
      <c r="C3981" s="1" t="str">
        <f t="shared" si="657"/>
        <v>21:0779</v>
      </c>
      <c r="D3981" s="1" t="str">
        <f t="shared" si="658"/>
        <v>21:0221</v>
      </c>
      <c r="E3981" t="s">
        <v>15316</v>
      </c>
      <c r="F3981" t="s">
        <v>15317</v>
      </c>
      <c r="H3981">
        <v>49.849297300000003</v>
      </c>
      <c r="I3981">
        <v>-87.547476200000006</v>
      </c>
      <c r="J3981" s="1" t="str">
        <f t="shared" si="659"/>
        <v>Fluid (lake)</v>
      </c>
      <c r="K3981" s="1" t="str">
        <f t="shared" si="660"/>
        <v>Untreated Water</v>
      </c>
      <c r="L3981">
        <v>22</v>
      </c>
      <c r="M3981" t="s">
        <v>98</v>
      </c>
      <c r="N3981">
        <v>414</v>
      </c>
      <c r="O3981">
        <v>30</v>
      </c>
      <c r="P3981">
        <v>6.5</v>
      </c>
      <c r="Q3981">
        <v>2.5000000000000001E-2</v>
      </c>
      <c r="R3981">
        <v>15.2</v>
      </c>
      <c r="S3981">
        <v>2.9</v>
      </c>
      <c r="T3981">
        <v>44</v>
      </c>
    </row>
    <row r="3982" spans="1:20" hidden="1" x14ac:dyDescent="0.3">
      <c r="A3982" t="s">
        <v>15318</v>
      </c>
      <c r="B3982" t="s">
        <v>15319</v>
      </c>
      <c r="C3982" s="1" t="str">
        <f t="shared" si="657"/>
        <v>21:0779</v>
      </c>
      <c r="D3982" s="1" t="str">
        <f>HYPERLINK("https://geochem.nrcan.gc.ca/cdogs/content/svy/svy_e.htm", "")</f>
        <v/>
      </c>
      <c r="G3982" s="1" t="str">
        <f>HYPERLINK("https://geochem.nrcan.gc.ca/cdogs/content/cr_/cr_00087_e.htm", "87")</f>
        <v>87</v>
      </c>
      <c r="J3982" t="s">
        <v>46</v>
      </c>
      <c r="K3982" t="s">
        <v>47</v>
      </c>
      <c r="L3982">
        <v>22</v>
      </c>
      <c r="M3982" t="s">
        <v>48</v>
      </c>
      <c r="N3982">
        <v>415</v>
      </c>
      <c r="O3982">
        <v>60</v>
      </c>
      <c r="P3982">
        <v>6.4</v>
      </c>
      <c r="Q3982">
        <v>0.46</v>
      </c>
      <c r="R3982">
        <v>14.8</v>
      </c>
      <c r="S3982">
        <v>2.2000000000000002</v>
      </c>
      <c r="T3982">
        <v>39</v>
      </c>
    </row>
    <row r="3983" spans="1:20" hidden="1" x14ac:dyDescent="0.3">
      <c r="A3983" t="s">
        <v>15320</v>
      </c>
      <c r="B3983" t="s">
        <v>15321</v>
      </c>
      <c r="C3983" s="1" t="str">
        <f t="shared" si="657"/>
        <v>21:0779</v>
      </c>
      <c r="D3983" s="1" t="str">
        <f t="shared" ref="D3983:D3995" si="661">HYPERLINK("https://geochem.nrcan.gc.ca/cdogs/content/svy/svy210221_e.htm", "21:0221")</f>
        <v>21:0221</v>
      </c>
      <c r="E3983" t="s">
        <v>15322</v>
      </c>
      <c r="F3983" t="s">
        <v>15323</v>
      </c>
      <c r="H3983">
        <v>49.851818799999997</v>
      </c>
      <c r="I3983">
        <v>-87.559968400000002</v>
      </c>
      <c r="J3983" s="1" t="str">
        <f t="shared" ref="J3983:J3995" si="662">HYPERLINK("https://geochem.nrcan.gc.ca/cdogs/content/kwd/kwd020016_e.htm", "Fluid (lake)")</f>
        <v>Fluid (lake)</v>
      </c>
      <c r="K3983" s="1" t="str">
        <f t="shared" ref="K3983:K3995" si="663">HYPERLINK("https://geochem.nrcan.gc.ca/cdogs/content/kwd/kwd080007_e.htm", "Untreated Water")</f>
        <v>Untreated Water</v>
      </c>
      <c r="L3983">
        <v>22</v>
      </c>
      <c r="M3983" t="s">
        <v>103</v>
      </c>
      <c r="N3983">
        <v>416</v>
      </c>
      <c r="O3983">
        <v>50</v>
      </c>
      <c r="P3983">
        <v>6.8</v>
      </c>
      <c r="Q3983">
        <v>0.06</v>
      </c>
      <c r="R3983">
        <v>25</v>
      </c>
      <c r="S3983">
        <v>4.2</v>
      </c>
      <c r="T3983">
        <v>79</v>
      </c>
    </row>
    <row r="3984" spans="1:20" hidden="1" x14ac:dyDescent="0.3">
      <c r="A3984" t="s">
        <v>15324</v>
      </c>
      <c r="B3984" t="s">
        <v>15325</v>
      </c>
      <c r="C3984" s="1" t="str">
        <f t="shared" si="657"/>
        <v>21:0779</v>
      </c>
      <c r="D3984" s="1" t="str">
        <f t="shared" si="661"/>
        <v>21:0221</v>
      </c>
      <c r="E3984" t="s">
        <v>15326</v>
      </c>
      <c r="F3984" t="s">
        <v>15327</v>
      </c>
      <c r="H3984">
        <v>49.864841800000001</v>
      </c>
      <c r="I3984">
        <v>-87.547081899999995</v>
      </c>
      <c r="J3984" s="1" t="str">
        <f t="shared" si="662"/>
        <v>Fluid (lake)</v>
      </c>
      <c r="K3984" s="1" t="str">
        <f t="shared" si="663"/>
        <v>Untreated Water</v>
      </c>
      <c r="L3984">
        <v>22</v>
      </c>
      <c r="M3984" t="s">
        <v>108</v>
      </c>
      <c r="N3984">
        <v>417</v>
      </c>
      <c r="O3984">
        <v>30</v>
      </c>
      <c r="P3984">
        <v>6.5</v>
      </c>
      <c r="Q3984">
        <v>2.5000000000000001E-2</v>
      </c>
      <c r="R3984">
        <v>17</v>
      </c>
      <c r="S3984">
        <v>2.7</v>
      </c>
      <c r="T3984">
        <v>48</v>
      </c>
    </row>
    <row r="3985" spans="1:20" hidden="1" x14ac:dyDescent="0.3">
      <c r="A3985" t="s">
        <v>15328</v>
      </c>
      <c r="B3985" t="s">
        <v>15329</v>
      </c>
      <c r="C3985" s="1" t="str">
        <f t="shared" si="657"/>
        <v>21:0779</v>
      </c>
      <c r="D3985" s="1" t="str">
        <f t="shared" si="661"/>
        <v>21:0221</v>
      </c>
      <c r="E3985" t="s">
        <v>15330</v>
      </c>
      <c r="F3985" t="s">
        <v>15331</v>
      </c>
      <c r="H3985">
        <v>49.861419599999998</v>
      </c>
      <c r="I3985">
        <v>-87.522764800000004</v>
      </c>
      <c r="J3985" s="1" t="str">
        <f t="shared" si="662"/>
        <v>Fluid (lake)</v>
      </c>
      <c r="K3985" s="1" t="str">
        <f t="shared" si="663"/>
        <v>Untreated Water</v>
      </c>
      <c r="L3985">
        <v>22</v>
      </c>
      <c r="M3985" t="s">
        <v>113</v>
      </c>
      <c r="N3985">
        <v>418</v>
      </c>
      <c r="O3985">
        <v>30</v>
      </c>
      <c r="P3985">
        <v>6.5</v>
      </c>
      <c r="Q3985">
        <v>2.5000000000000001E-2</v>
      </c>
      <c r="R3985">
        <v>13.6</v>
      </c>
      <c r="S3985">
        <v>2.2000000000000002</v>
      </c>
      <c r="T3985">
        <v>37</v>
      </c>
    </row>
    <row r="3986" spans="1:20" hidden="1" x14ac:dyDescent="0.3">
      <c r="A3986" t="s">
        <v>15332</v>
      </c>
      <c r="B3986" t="s">
        <v>15333</v>
      </c>
      <c r="C3986" s="1" t="str">
        <f t="shared" si="657"/>
        <v>21:0779</v>
      </c>
      <c r="D3986" s="1" t="str">
        <f t="shared" si="661"/>
        <v>21:0221</v>
      </c>
      <c r="E3986" t="s">
        <v>15334</v>
      </c>
      <c r="F3986" t="s">
        <v>15335</v>
      </c>
      <c r="H3986">
        <v>49.873458200000002</v>
      </c>
      <c r="I3986">
        <v>-87.523883100000006</v>
      </c>
      <c r="J3986" s="1" t="str">
        <f t="shared" si="662"/>
        <v>Fluid (lake)</v>
      </c>
      <c r="K3986" s="1" t="str">
        <f t="shared" si="663"/>
        <v>Untreated Water</v>
      </c>
      <c r="L3986">
        <v>23</v>
      </c>
      <c r="M3986" t="s">
        <v>24</v>
      </c>
      <c r="N3986">
        <v>419</v>
      </c>
      <c r="O3986">
        <v>60</v>
      </c>
      <c r="P3986">
        <v>7</v>
      </c>
      <c r="Q3986">
        <v>0.05</v>
      </c>
      <c r="R3986">
        <v>34</v>
      </c>
      <c r="S3986">
        <v>5.8</v>
      </c>
      <c r="T3986">
        <v>113</v>
      </c>
    </row>
    <row r="3987" spans="1:20" hidden="1" x14ac:dyDescent="0.3">
      <c r="A3987" t="s">
        <v>15336</v>
      </c>
      <c r="B3987" t="s">
        <v>15337</v>
      </c>
      <c r="C3987" s="1" t="str">
        <f t="shared" si="657"/>
        <v>21:0779</v>
      </c>
      <c r="D3987" s="1" t="str">
        <f t="shared" si="661"/>
        <v>21:0221</v>
      </c>
      <c r="E3987" t="s">
        <v>15334</v>
      </c>
      <c r="F3987" t="s">
        <v>15338</v>
      </c>
      <c r="H3987">
        <v>49.873458200000002</v>
      </c>
      <c r="I3987">
        <v>-87.523883100000006</v>
      </c>
      <c r="J3987" s="1" t="str">
        <f t="shared" si="662"/>
        <v>Fluid (lake)</v>
      </c>
      <c r="K3987" s="1" t="str">
        <f t="shared" si="663"/>
        <v>Untreated Water</v>
      </c>
      <c r="L3987">
        <v>23</v>
      </c>
      <c r="M3987" t="s">
        <v>28</v>
      </c>
      <c r="N3987">
        <v>420</v>
      </c>
      <c r="O3987">
        <v>50</v>
      </c>
      <c r="P3987">
        <v>7</v>
      </c>
      <c r="Q3987">
        <v>0.06</v>
      </c>
      <c r="R3987">
        <v>34</v>
      </c>
      <c r="S3987">
        <v>6.6</v>
      </c>
      <c r="T3987">
        <v>113</v>
      </c>
    </row>
    <row r="3988" spans="1:20" hidden="1" x14ac:dyDescent="0.3">
      <c r="A3988" t="s">
        <v>15339</v>
      </c>
      <c r="B3988" t="s">
        <v>15340</v>
      </c>
      <c r="C3988" s="1" t="str">
        <f t="shared" si="657"/>
        <v>21:0779</v>
      </c>
      <c r="D3988" s="1" t="str">
        <f t="shared" si="661"/>
        <v>21:0221</v>
      </c>
      <c r="E3988" t="s">
        <v>15341</v>
      </c>
      <c r="F3988" t="s">
        <v>15342</v>
      </c>
      <c r="H3988">
        <v>49.883918000000001</v>
      </c>
      <c r="I3988">
        <v>-87.5180668</v>
      </c>
      <c r="J3988" s="1" t="str">
        <f t="shared" si="662"/>
        <v>Fluid (lake)</v>
      </c>
      <c r="K3988" s="1" t="str">
        <f t="shared" si="663"/>
        <v>Untreated Water</v>
      </c>
      <c r="L3988">
        <v>23</v>
      </c>
      <c r="M3988" t="s">
        <v>33</v>
      </c>
      <c r="N3988">
        <v>421</v>
      </c>
      <c r="O3988">
        <v>50</v>
      </c>
      <c r="P3988">
        <v>7.1</v>
      </c>
      <c r="Q3988">
        <v>0.08</v>
      </c>
      <c r="R3988">
        <v>36</v>
      </c>
      <c r="S3988">
        <v>4.5999999999999996</v>
      </c>
      <c r="T3988">
        <v>112</v>
      </c>
    </row>
    <row r="3989" spans="1:20" hidden="1" x14ac:dyDescent="0.3">
      <c r="A3989" t="s">
        <v>15343</v>
      </c>
      <c r="B3989" t="s">
        <v>15344</v>
      </c>
      <c r="C3989" s="1" t="str">
        <f t="shared" si="657"/>
        <v>21:0779</v>
      </c>
      <c r="D3989" s="1" t="str">
        <f t="shared" si="661"/>
        <v>21:0221</v>
      </c>
      <c r="E3989" t="s">
        <v>15345</v>
      </c>
      <c r="F3989" t="s">
        <v>15346</v>
      </c>
      <c r="H3989">
        <v>49.9032427</v>
      </c>
      <c r="I3989">
        <v>-87.506869399999999</v>
      </c>
      <c r="J3989" s="1" t="str">
        <f t="shared" si="662"/>
        <v>Fluid (lake)</v>
      </c>
      <c r="K3989" s="1" t="str">
        <f t="shared" si="663"/>
        <v>Untreated Water</v>
      </c>
      <c r="L3989">
        <v>23</v>
      </c>
      <c r="M3989" t="s">
        <v>38</v>
      </c>
      <c r="N3989">
        <v>422</v>
      </c>
      <c r="O3989">
        <v>40</v>
      </c>
      <c r="P3989">
        <v>6.4</v>
      </c>
      <c r="Q3989">
        <v>2.5000000000000001E-2</v>
      </c>
      <c r="R3989">
        <v>11.8</v>
      </c>
      <c r="S3989">
        <v>2.4</v>
      </c>
      <c r="T3989">
        <v>33</v>
      </c>
    </row>
    <row r="3990" spans="1:20" hidden="1" x14ac:dyDescent="0.3">
      <c r="A3990" t="s">
        <v>15347</v>
      </c>
      <c r="B3990" t="s">
        <v>15348</v>
      </c>
      <c r="C3990" s="1" t="str">
        <f t="shared" si="657"/>
        <v>21:0779</v>
      </c>
      <c r="D3990" s="1" t="str">
        <f t="shared" si="661"/>
        <v>21:0221</v>
      </c>
      <c r="E3990" t="s">
        <v>15349</v>
      </c>
      <c r="F3990" t="s">
        <v>15350</v>
      </c>
      <c r="H3990">
        <v>49.908647899999998</v>
      </c>
      <c r="I3990">
        <v>-87.470743799999994</v>
      </c>
      <c r="J3990" s="1" t="str">
        <f t="shared" si="662"/>
        <v>Fluid (lake)</v>
      </c>
      <c r="K3990" s="1" t="str">
        <f t="shared" si="663"/>
        <v>Untreated Water</v>
      </c>
      <c r="L3990">
        <v>23</v>
      </c>
      <c r="M3990" t="s">
        <v>43</v>
      </c>
      <c r="N3990">
        <v>423</v>
      </c>
      <c r="O3990">
        <v>40</v>
      </c>
      <c r="P3990">
        <v>6.6</v>
      </c>
      <c r="Q3990">
        <v>2.5000000000000001E-2</v>
      </c>
      <c r="R3990">
        <v>20</v>
      </c>
      <c r="S3990">
        <v>3.5</v>
      </c>
      <c r="T3990">
        <v>63</v>
      </c>
    </row>
    <row r="3991" spans="1:20" hidden="1" x14ac:dyDescent="0.3">
      <c r="A3991" t="s">
        <v>15351</v>
      </c>
      <c r="B3991" t="s">
        <v>15352</v>
      </c>
      <c r="C3991" s="1" t="str">
        <f t="shared" si="657"/>
        <v>21:0779</v>
      </c>
      <c r="D3991" s="1" t="str">
        <f t="shared" si="661"/>
        <v>21:0221</v>
      </c>
      <c r="E3991" t="s">
        <v>15353</v>
      </c>
      <c r="F3991" t="s">
        <v>15354</v>
      </c>
      <c r="H3991">
        <v>49.9017391</v>
      </c>
      <c r="I3991">
        <v>-87.426938100000001</v>
      </c>
      <c r="J3991" s="1" t="str">
        <f t="shared" si="662"/>
        <v>Fluid (lake)</v>
      </c>
      <c r="K3991" s="1" t="str">
        <f t="shared" si="663"/>
        <v>Untreated Water</v>
      </c>
      <c r="L3991">
        <v>23</v>
      </c>
      <c r="M3991" t="s">
        <v>53</v>
      </c>
      <c r="N3991">
        <v>424</v>
      </c>
      <c r="O3991">
        <v>40</v>
      </c>
      <c r="P3991">
        <v>6.7</v>
      </c>
      <c r="Q3991">
        <v>2.5000000000000001E-2</v>
      </c>
      <c r="R3991">
        <v>22</v>
      </c>
      <c r="S3991">
        <v>4.4000000000000004</v>
      </c>
      <c r="T3991">
        <v>74</v>
      </c>
    </row>
    <row r="3992" spans="1:20" hidden="1" x14ac:dyDescent="0.3">
      <c r="A3992" t="s">
        <v>15355</v>
      </c>
      <c r="B3992" t="s">
        <v>15356</v>
      </c>
      <c r="C3992" s="1" t="str">
        <f t="shared" si="657"/>
        <v>21:0779</v>
      </c>
      <c r="D3992" s="1" t="str">
        <f t="shared" si="661"/>
        <v>21:0221</v>
      </c>
      <c r="E3992" t="s">
        <v>15357</v>
      </c>
      <c r="F3992" t="s">
        <v>15358</v>
      </c>
      <c r="H3992">
        <v>49.924129100000002</v>
      </c>
      <c r="I3992">
        <v>-87.374001399999997</v>
      </c>
      <c r="J3992" s="1" t="str">
        <f t="shared" si="662"/>
        <v>Fluid (lake)</v>
      </c>
      <c r="K3992" s="1" t="str">
        <f t="shared" si="663"/>
        <v>Untreated Water</v>
      </c>
      <c r="L3992">
        <v>23</v>
      </c>
      <c r="M3992" t="s">
        <v>58</v>
      </c>
      <c r="N3992">
        <v>425</v>
      </c>
      <c r="O3992">
        <v>30</v>
      </c>
      <c r="P3992">
        <v>6.1</v>
      </c>
      <c r="Q3992">
        <v>2.5000000000000001E-2</v>
      </c>
      <c r="R3992">
        <v>7.8</v>
      </c>
      <c r="S3992">
        <v>1.7</v>
      </c>
      <c r="T3992">
        <v>14</v>
      </c>
    </row>
    <row r="3993" spans="1:20" hidden="1" x14ac:dyDescent="0.3">
      <c r="A3993" t="s">
        <v>15359</v>
      </c>
      <c r="B3993" t="s">
        <v>15360</v>
      </c>
      <c r="C3993" s="1" t="str">
        <f t="shared" si="657"/>
        <v>21:0779</v>
      </c>
      <c r="D3993" s="1" t="str">
        <f t="shared" si="661"/>
        <v>21:0221</v>
      </c>
      <c r="E3993" t="s">
        <v>15361</v>
      </c>
      <c r="F3993" t="s">
        <v>15362</v>
      </c>
      <c r="H3993">
        <v>49.940754300000002</v>
      </c>
      <c r="I3993">
        <v>-87.432285800000002</v>
      </c>
      <c r="J3993" s="1" t="str">
        <f t="shared" si="662"/>
        <v>Fluid (lake)</v>
      </c>
      <c r="K3993" s="1" t="str">
        <f t="shared" si="663"/>
        <v>Untreated Water</v>
      </c>
      <c r="L3993">
        <v>23</v>
      </c>
      <c r="M3993" t="s">
        <v>63</v>
      </c>
      <c r="N3993">
        <v>426</v>
      </c>
      <c r="O3993">
        <v>30</v>
      </c>
      <c r="P3993">
        <v>6.5</v>
      </c>
      <c r="Q3993">
        <v>2.5000000000000001E-2</v>
      </c>
      <c r="R3993">
        <v>18</v>
      </c>
      <c r="S3993">
        <v>3.2</v>
      </c>
      <c r="T3993">
        <v>58</v>
      </c>
    </row>
    <row r="3994" spans="1:20" hidden="1" x14ac:dyDescent="0.3">
      <c r="A3994" t="s">
        <v>15363</v>
      </c>
      <c r="B3994" t="s">
        <v>15364</v>
      </c>
      <c r="C3994" s="1" t="str">
        <f t="shared" si="657"/>
        <v>21:0779</v>
      </c>
      <c r="D3994" s="1" t="str">
        <f t="shared" si="661"/>
        <v>21:0221</v>
      </c>
      <c r="E3994" t="s">
        <v>15365</v>
      </c>
      <c r="F3994" t="s">
        <v>15366</v>
      </c>
      <c r="H3994">
        <v>49.939103600000003</v>
      </c>
      <c r="I3994">
        <v>-87.465995699999993</v>
      </c>
      <c r="J3994" s="1" t="str">
        <f t="shared" si="662"/>
        <v>Fluid (lake)</v>
      </c>
      <c r="K3994" s="1" t="str">
        <f t="shared" si="663"/>
        <v>Untreated Water</v>
      </c>
      <c r="L3994">
        <v>23</v>
      </c>
      <c r="M3994" t="s">
        <v>68</v>
      </c>
      <c r="N3994">
        <v>427</v>
      </c>
      <c r="O3994">
        <v>30</v>
      </c>
      <c r="P3994">
        <v>6.3</v>
      </c>
      <c r="Q3994">
        <v>2.5000000000000001E-2</v>
      </c>
      <c r="R3994">
        <v>10.6</v>
      </c>
      <c r="S3994">
        <v>1.8</v>
      </c>
      <c r="T3994">
        <v>31</v>
      </c>
    </row>
    <row r="3995" spans="1:20" hidden="1" x14ac:dyDescent="0.3">
      <c r="A3995" t="s">
        <v>15367</v>
      </c>
      <c r="B3995" t="s">
        <v>15368</v>
      </c>
      <c r="C3995" s="1" t="str">
        <f t="shared" si="657"/>
        <v>21:0779</v>
      </c>
      <c r="D3995" s="1" t="str">
        <f t="shared" si="661"/>
        <v>21:0221</v>
      </c>
      <c r="E3995" t="s">
        <v>15369</v>
      </c>
      <c r="F3995" t="s">
        <v>15370</v>
      </c>
      <c r="H3995">
        <v>49.9530867</v>
      </c>
      <c r="I3995">
        <v>-87.459969099999995</v>
      </c>
      <c r="J3995" s="1" t="str">
        <f t="shared" si="662"/>
        <v>Fluid (lake)</v>
      </c>
      <c r="K3995" s="1" t="str">
        <f t="shared" si="663"/>
        <v>Untreated Water</v>
      </c>
      <c r="L3995">
        <v>23</v>
      </c>
      <c r="M3995" t="s">
        <v>73</v>
      </c>
      <c r="N3995">
        <v>428</v>
      </c>
      <c r="O3995">
        <v>30</v>
      </c>
      <c r="P3995">
        <v>6.5</v>
      </c>
      <c r="Q3995">
        <v>2.5000000000000001E-2</v>
      </c>
      <c r="R3995">
        <v>11.4</v>
      </c>
      <c r="S3995">
        <v>2.2999999999999998</v>
      </c>
      <c r="T3995">
        <v>32</v>
      </c>
    </row>
    <row r="3996" spans="1:20" hidden="1" x14ac:dyDescent="0.3">
      <c r="A3996" t="s">
        <v>15371</v>
      </c>
      <c r="B3996" t="s">
        <v>15372</v>
      </c>
      <c r="C3996" s="1" t="str">
        <f t="shared" si="657"/>
        <v>21:0779</v>
      </c>
      <c r="D3996" s="1" t="str">
        <f>HYPERLINK("https://geochem.nrcan.gc.ca/cdogs/content/svy/svy_e.htm", "")</f>
        <v/>
      </c>
      <c r="G3996" s="1" t="str">
        <f>HYPERLINK("https://geochem.nrcan.gc.ca/cdogs/content/cr_/cr_00088_e.htm", "88")</f>
        <v>88</v>
      </c>
      <c r="J3996" t="s">
        <v>46</v>
      </c>
      <c r="K3996" t="s">
        <v>47</v>
      </c>
      <c r="L3996">
        <v>23</v>
      </c>
      <c r="M3996" t="s">
        <v>48</v>
      </c>
      <c r="N3996">
        <v>429</v>
      </c>
      <c r="O3996">
        <v>80</v>
      </c>
      <c r="P3996">
        <v>7.1</v>
      </c>
      <c r="Q3996">
        <v>0.1</v>
      </c>
      <c r="R3996">
        <v>32</v>
      </c>
      <c r="S3996">
        <v>4.4000000000000004</v>
      </c>
      <c r="T3996">
        <v>101</v>
      </c>
    </row>
    <row r="3997" spans="1:20" hidden="1" x14ac:dyDescent="0.3">
      <c r="A3997" t="s">
        <v>15373</v>
      </c>
      <c r="B3997" t="s">
        <v>15374</v>
      </c>
      <c r="C3997" s="1" t="str">
        <f t="shared" si="657"/>
        <v>21:0779</v>
      </c>
      <c r="D3997" s="1" t="str">
        <f t="shared" ref="D3997:D4015" si="664">HYPERLINK("https://geochem.nrcan.gc.ca/cdogs/content/svy/svy210221_e.htm", "21:0221")</f>
        <v>21:0221</v>
      </c>
      <c r="E3997" t="s">
        <v>15375</v>
      </c>
      <c r="F3997" t="s">
        <v>15376</v>
      </c>
      <c r="H3997">
        <v>49.972406200000002</v>
      </c>
      <c r="I3997">
        <v>-87.431927700000003</v>
      </c>
      <c r="J3997" s="1" t="str">
        <f t="shared" ref="J3997:J4015" si="665">HYPERLINK("https://geochem.nrcan.gc.ca/cdogs/content/kwd/kwd020016_e.htm", "Fluid (lake)")</f>
        <v>Fluid (lake)</v>
      </c>
      <c r="K3997" s="1" t="str">
        <f t="shared" ref="K3997:K4015" si="666">HYPERLINK("https://geochem.nrcan.gc.ca/cdogs/content/kwd/kwd080007_e.htm", "Untreated Water")</f>
        <v>Untreated Water</v>
      </c>
      <c r="L3997">
        <v>23</v>
      </c>
      <c r="M3997" t="s">
        <v>78</v>
      </c>
      <c r="N3997">
        <v>430</v>
      </c>
      <c r="O3997">
        <v>40</v>
      </c>
      <c r="P3997">
        <v>6.6</v>
      </c>
      <c r="Q3997">
        <v>2.5000000000000001E-2</v>
      </c>
      <c r="R3997">
        <v>13.2</v>
      </c>
      <c r="S3997">
        <v>2.9</v>
      </c>
      <c r="T3997">
        <v>34</v>
      </c>
    </row>
    <row r="3998" spans="1:20" hidden="1" x14ac:dyDescent="0.3">
      <c r="A3998" t="s">
        <v>15377</v>
      </c>
      <c r="B3998" t="s">
        <v>15378</v>
      </c>
      <c r="C3998" s="1" t="str">
        <f t="shared" si="657"/>
        <v>21:0779</v>
      </c>
      <c r="D3998" s="1" t="str">
        <f t="shared" si="664"/>
        <v>21:0221</v>
      </c>
      <c r="E3998" t="s">
        <v>15379</v>
      </c>
      <c r="F3998" t="s">
        <v>15380</v>
      </c>
      <c r="H3998">
        <v>49.963186200000003</v>
      </c>
      <c r="I3998">
        <v>-87.380940499999994</v>
      </c>
      <c r="J3998" s="1" t="str">
        <f t="shared" si="665"/>
        <v>Fluid (lake)</v>
      </c>
      <c r="K3998" s="1" t="str">
        <f t="shared" si="666"/>
        <v>Untreated Water</v>
      </c>
      <c r="L3998">
        <v>23</v>
      </c>
      <c r="M3998" t="s">
        <v>83</v>
      </c>
      <c r="N3998">
        <v>431</v>
      </c>
      <c r="O3998">
        <v>50</v>
      </c>
      <c r="P3998">
        <v>6.9</v>
      </c>
      <c r="Q3998">
        <v>2.5000000000000001E-2</v>
      </c>
      <c r="R3998">
        <v>18.399999999999999</v>
      </c>
      <c r="S3998">
        <v>3.2</v>
      </c>
      <c r="T3998">
        <v>51</v>
      </c>
    </row>
    <row r="3999" spans="1:20" hidden="1" x14ac:dyDescent="0.3">
      <c r="A3999" t="s">
        <v>15381</v>
      </c>
      <c r="B3999" t="s">
        <v>15382</v>
      </c>
      <c r="C3999" s="1" t="str">
        <f t="shared" si="657"/>
        <v>21:0779</v>
      </c>
      <c r="D3999" s="1" t="str">
        <f t="shared" si="664"/>
        <v>21:0221</v>
      </c>
      <c r="E3999" t="s">
        <v>15383</v>
      </c>
      <c r="F3999" t="s">
        <v>15384</v>
      </c>
      <c r="H3999">
        <v>49.978543500000001</v>
      </c>
      <c r="I3999">
        <v>-87.351131100000003</v>
      </c>
      <c r="J3999" s="1" t="str">
        <f t="shared" si="665"/>
        <v>Fluid (lake)</v>
      </c>
      <c r="K3999" s="1" t="str">
        <f t="shared" si="666"/>
        <v>Untreated Water</v>
      </c>
      <c r="L3999">
        <v>23</v>
      </c>
      <c r="M3999" t="s">
        <v>88</v>
      </c>
      <c r="N3999">
        <v>432</v>
      </c>
      <c r="O3999">
        <v>40</v>
      </c>
      <c r="P3999">
        <v>6.7</v>
      </c>
      <c r="Q3999">
        <v>2.5000000000000001E-2</v>
      </c>
      <c r="R3999">
        <v>19.399999999999999</v>
      </c>
      <c r="S3999">
        <v>3.6</v>
      </c>
      <c r="T3999">
        <v>60</v>
      </c>
    </row>
    <row r="4000" spans="1:20" hidden="1" x14ac:dyDescent="0.3">
      <c r="A4000" t="s">
        <v>15385</v>
      </c>
      <c r="B4000" t="s">
        <v>15386</v>
      </c>
      <c r="C4000" s="1" t="str">
        <f t="shared" si="657"/>
        <v>21:0779</v>
      </c>
      <c r="D4000" s="1" t="str">
        <f t="shared" si="664"/>
        <v>21:0221</v>
      </c>
      <c r="E4000" t="s">
        <v>15387</v>
      </c>
      <c r="F4000" t="s">
        <v>15388</v>
      </c>
      <c r="H4000">
        <v>49.958198099999997</v>
      </c>
      <c r="I4000">
        <v>-87.348376200000004</v>
      </c>
      <c r="J4000" s="1" t="str">
        <f t="shared" si="665"/>
        <v>Fluid (lake)</v>
      </c>
      <c r="K4000" s="1" t="str">
        <f t="shared" si="666"/>
        <v>Untreated Water</v>
      </c>
      <c r="L4000">
        <v>23</v>
      </c>
      <c r="M4000" t="s">
        <v>93</v>
      </c>
      <c r="N4000">
        <v>433</v>
      </c>
      <c r="O4000">
        <v>30</v>
      </c>
      <c r="P4000">
        <v>6.5</v>
      </c>
      <c r="Q4000">
        <v>2.5000000000000001E-2</v>
      </c>
      <c r="R4000">
        <v>15</v>
      </c>
      <c r="S4000">
        <v>2.7</v>
      </c>
      <c r="T4000">
        <v>42</v>
      </c>
    </row>
    <row r="4001" spans="1:20" hidden="1" x14ac:dyDescent="0.3">
      <c r="A4001" t="s">
        <v>15389</v>
      </c>
      <c r="B4001" t="s">
        <v>15390</v>
      </c>
      <c r="C4001" s="1" t="str">
        <f t="shared" si="657"/>
        <v>21:0779</v>
      </c>
      <c r="D4001" s="1" t="str">
        <f t="shared" si="664"/>
        <v>21:0221</v>
      </c>
      <c r="E4001" t="s">
        <v>15391</v>
      </c>
      <c r="F4001" t="s">
        <v>15392</v>
      </c>
      <c r="H4001">
        <v>49.960573400000001</v>
      </c>
      <c r="I4001">
        <v>-87.320007500000003</v>
      </c>
      <c r="J4001" s="1" t="str">
        <f t="shared" si="665"/>
        <v>Fluid (lake)</v>
      </c>
      <c r="K4001" s="1" t="str">
        <f t="shared" si="666"/>
        <v>Untreated Water</v>
      </c>
      <c r="L4001">
        <v>23</v>
      </c>
      <c r="M4001" t="s">
        <v>98</v>
      </c>
      <c r="N4001">
        <v>434</v>
      </c>
      <c r="O4001">
        <v>30</v>
      </c>
      <c r="P4001">
        <v>6.4</v>
      </c>
      <c r="Q4001">
        <v>2.5000000000000001E-2</v>
      </c>
      <c r="R4001">
        <v>12.6</v>
      </c>
      <c r="S4001">
        <v>2.4</v>
      </c>
      <c r="T4001">
        <v>34</v>
      </c>
    </row>
    <row r="4002" spans="1:20" hidden="1" x14ac:dyDescent="0.3">
      <c r="A4002" t="s">
        <v>15393</v>
      </c>
      <c r="B4002" t="s">
        <v>15394</v>
      </c>
      <c r="C4002" s="1" t="str">
        <f t="shared" si="657"/>
        <v>21:0779</v>
      </c>
      <c r="D4002" s="1" t="str">
        <f t="shared" si="664"/>
        <v>21:0221</v>
      </c>
      <c r="E4002" t="s">
        <v>15395</v>
      </c>
      <c r="F4002" t="s">
        <v>15396</v>
      </c>
      <c r="H4002">
        <v>49.950887600000001</v>
      </c>
      <c r="I4002">
        <v>-87.292385400000001</v>
      </c>
      <c r="J4002" s="1" t="str">
        <f t="shared" si="665"/>
        <v>Fluid (lake)</v>
      </c>
      <c r="K4002" s="1" t="str">
        <f t="shared" si="666"/>
        <v>Untreated Water</v>
      </c>
      <c r="L4002">
        <v>23</v>
      </c>
      <c r="M4002" t="s">
        <v>103</v>
      </c>
      <c r="N4002">
        <v>435</v>
      </c>
      <c r="O4002">
        <v>30</v>
      </c>
      <c r="P4002">
        <v>7.1</v>
      </c>
      <c r="Q4002">
        <v>7.0000000000000007E-2</v>
      </c>
      <c r="R4002">
        <v>30</v>
      </c>
      <c r="S4002">
        <v>5.8</v>
      </c>
      <c r="T4002">
        <v>97</v>
      </c>
    </row>
    <row r="4003" spans="1:20" hidden="1" x14ac:dyDescent="0.3">
      <c r="A4003" t="s">
        <v>15397</v>
      </c>
      <c r="B4003" t="s">
        <v>15398</v>
      </c>
      <c r="C4003" s="1" t="str">
        <f t="shared" si="657"/>
        <v>21:0779</v>
      </c>
      <c r="D4003" s="1" t="str">
        <f t="shared" si="664"/>
        <v>21:0221</v>
      </c>
      <c r="E4003" t="s">
        <v>15399</v>
      </c>
      <c r="F4003" t="s">
        <v>15400</v>
      </c>
      <c r="H4003">
        <v>49.954148400000001</v>
      </c>
      <c r="I4003">
        <v>-87.221157099999999</v>
      </c>
      <c r="J4003" s="1" t="str">
        <f t="shared" si="665"/>
        <v>Fluid (lake)</v>
      </c>
      <c r="K4003" s="1" t="str">
        <f t="shared" si="666"/>
        <v>Untreated Water</v>
      </c>
      <c r="L4003">
        <v>23</v>
      </c>
      <c r="M4003" t="s">
        <v>108</v>
      </c>
      <c r="N4003">
        <v>436</v>
      </c>
      <c r="O4003">
        <v>40</v>
      </c>
      <c r="P4003">
        <v>7.4</v>
      </c>
      <c r="Q4003">
        <v>0.66</v>
      </c>
      <c r="R4003">
        <v>41</v>
      </c>
      <c r="S4003">
        <v>5.4</v>
      </c>
      <c r="T4003">
        <v>131</v>
      </c>
    </row>
    <row r="4004" spans="1:20" hidden="1" x14ac:dyDescent="0.3">
      <c r="A4004" t="s">
        <v>15401</v>
      </c>
      <c r="B4004" t="s">
        <v>15402</v>
      </c>
      <c r="C4004" s="1" t="str">
        <f t="shared" si="657"/>
        <v>21:0779</v>
      </c>
      <c r="D4004" s="1" t="str">
        <f t="shared" si="664"/>
        <v>21:0221</v>
      </c>
      <c r="E4004" t="s">
        <v>15403</v>
      </c>
      <c r="F4004" t="s">
        <v>15404</v>
      </c>
      <c r="H4004">
        <v>49.957725699999997</v>
      </c>
      <c r="I4004">
        <v>-87.169186999999994</v>
      </c>
      <c r="J4004" s="1" t="str">
        <f t="shared" si="665"/>
        <v>Fluid (lake)</v>
      </c>
      <c r="K4004" s="1" t="str">
        <f t="shared" si="666"/>
        <v>Untreated Water</v>
      </c>
      <c r="L4004">
        <v>23</v>
      </c>
      <c r="M4004" t="s">
        <v>113</v>
      </c>
      <c r="N4004">
        <v>437</v>
      </c>
      <c r="O4004">
        <v>50</v>
      </c>
      <c r="P4004">
        <v>6.8</v>
      </c>
      <c r="Q4004">
        <v>7.0000000000000007E-2</v>
      </c>
      <c r="R4004">
        <v>22</v>
      </c>
      <c r="S4004">
        <v>5</v>
      </c>
      <c r="T4004">
        <v>72</v>
      </c>
    </row>
    <row r="4005" spans="1:20" hidden="1" x14ac:dyDescent="0.3">
      <c r="A4005" t="s">
        <v>15405</v>
      </c>
      <c r="B4005" t="s">
        <v>15406</v>
      </c>
      <c r="C4005" s="1" t="str">
        <f t="shared" si="657"/>
        <v>21:0779</v>
      </c>
      <c r="D4005" s="1" t="str">
        <f t="shared" si="664"/>
        <v>21:0221</v>
      </c>
      <c r="E4005" t="s">
        <v>15407</v>
      </c>
      <c r="F4005" t="s">
        <v>15408</v>
      </c>
      <c r="H4005">
        <v>49.986091500000001</v>
      </c>
      <c r="I4005">
        <v>-87.143703099999996</v>
      </c>
      <c r="J4005" s="1" t="str">
        <f t="shared" si="665"/>
        <v>Fluid (lake)</v>
      </c>
      <c r="K4005" s="1" t="str">
        <f t="shared" si="666"/>
        <v>Untreated Water</v>
      </c>
      <c r="L4005">
        <v>24</v>
      </c>
      <c r="M4005" t="s">
        <v>33</v>
      </c>
      <c r="N4005">
        <v>438</v>
      </c>
      <c r="O4005">
        <v>40</v>
      </c>
      <c r="P4005">
        <v>6.7</v>
      </c>
      <c r="Q4005">
        <v>2.5000000000000001E-2</v>
      </c>
      <c r="R4005">
        <v>20</v>
      </c>
      <c r="S4005">
        <v>4.8</v>
      </c>
      <c r="T4005">
        <v>68</v>
      </c>
    </row>
    <row r="4006" spans="1:20" hidden="1" x14ac:dyDescent="0.3">
      <c r="A4006" t="s">
        <v>15409</v>
      </c>
      <c r="B4006" t="s">
        <v>15410</v>
      </c>
      <c r="C4006" s="1" t="str">
        <f t="shared" si="657"/>
        <v>21:0779</v>
      </c>
      <c r="D4006" s="1" t="str">
        <f t="shared" si="664"/>
        <v>21:0221</v>
      </c>
      <c r="E4006" t="s">
        <v>15411</v>
      </c>
      <c r="F4006" t="s">
        <v>15412</v>
      </c>
      <c r="H4006">
        <v>49.981031700000003</v>
      </c>
      <c r="I4006">
        <v>-87.106767899999994</v>
      </c>
      <c r="J4006" s="1" t="str">
        <f t="shared" si="665"/>
        <v>Fluid (lake)</v>
      </c>
      <c r="K4006" s="1" t="str">
        <f t="shared" si="666"/>
        <v>Untreated Water</v>
      </c>
      <c r="L4006">
        <v>24</v>
      </c>
      <c r="M4006" t="s">
        <v>38</v>
      </c>
      <c r="N4006">
        <v>439</v>
      </c>
      <c r="O4006">
        <v>30</v>
      </c>
      <c r="P4006">
        <v>6.5</v>
      </c>
      <c r="Q4006">
        <v>0.05</v>
      </c>
      <c r="R4006">
        <v>26</v>
      </c>
      <c r="S4006">
        <v>5.6</v>
      </c>
      <c r="T4006">
        <v>51</v>
      </c>
    </row>
    <row r="4007" spans="1:20" hidden="1" x14ac:dyDescent="0.3">
      <c r="A4007" t="s">
        <v>15413</v>
      </c>
      <c r="B4007" t="s">
        <v>15414</v>
      </c>
      <c r="C4007" s="1" t="str">
        <f t="shared" si="657"/>
        <v>21:0779</v>
      </c>
      <c r="D4007" s="1" t="str">
        <f t="shared" si="664"/>
        <v>21:0221</v>
      </c>
      <c r="E4007" t="s">
        <v>15415</v>
      </c>
      <c r="F4007" t="s">
        <v>15416</v>
      </c>
      <c r="H4007">
        <v>49.997489799999997</v>
      </c>
      <c r="I4007">
        <v>-87.034459400000003</v>
      </c>
      <c r="J4007" s="1" t="str">
        <f t="shared" si="665"/>
        <v>Fluid (lake)</v>
      </c>
      <c r="K4007" s="1" t="str">
        <f t="shared" si="666"/>
        <v>Untreated Water</v>
      </c>
      <c r="L4007">
        <v>24</v>
      </c>
      <c r="M4007" t="s">
        <v>24</v>
      </c>
      <c r="N4007">
        <v>440</v>
      </c>
      <c r="O4007">
        <v>30</v>
      </c>
      <c r="P4007">
        <v>6.9</v>
      </c>
      <c r="Q4007">
        <v>2.5000000000000001E-2</v>
      </c>
      <c r="R4007">
        <v>16.8</v>
      </c>
      <c r="S4007">
        <v>3.2</v>
      </c>
      <c r="T4007">
        <v>87</v>
      </c>
    </row>
    <row r="4008" spans="1:20" hidden="1" x14ac:dyDescent="0.3">
      <c r="A4008" t="s">
        <v>15417</v>
      </c>
      <c r="B4008" t="s">
        <v>15418</v>
      </c>
      <c r="C4008" s="1" t="str">
        <f t="shared" si="657"/>
        <v>21:0779</v>
      </c>
      <c r="D4008" s="1" t="str">
        <f t="shared" si="664"/>
        <v>21:0221</v>
      </c>
      <c r="E4008" t="s">
        <v>15415</v>
      </c>
      <c r="F4008" t="s">
        <v>15419</v>
      </c>
      <c r="H4008">
        <v>49.997489799999997</v>
      </c>
      <c r="I4008">
        <v>-87.034459400000003</v>
      </c>
      <c r="J4008" s="1" t="str">
        <f t="shared" si="665"/>
        <v>Fluid (lake)</v>
      </c>
      <c r="K4008" s="1" t="str">
        <f t="shared" si="666"/>
        <v>Untreated Water</v>
      </c>
      <c r="L4008">
        <v>24</v>
      </c>
      <c r="M4008" t="s">
        <v>28</v>
      </c>
      <c r="N4008">
        <v>441</v>
      </c>
      <c r="O4008">
        <v>30</v>
      </c>
      <c r="P4008">
        <v>6.5</v>
      </c>
      <c r="Q4008">
        <v>2.5000000000000001E-2</v>
      </c>
      <c r="R4008">
        <v>17.2</v>
      </c>
      <c r="S4008">
        <v>3.2</v>
      </c>
      <c r="T4008">
        <v>51</v>
      </c>
    </row>
    <row r="4009" spans="1:20" hidden="1" x14ac:dyDescent="0.3">
      <c r="A4009" t="s">
        <v>15420</v>
      </c>
      <c r="B4009" t="s">
        <v>15421</v>
      </c>
      <c r="C4009" s="1" t="str">
        <f t="shared" si="657"/>
        <v>21:0779</v>
      </c>
      <c r="D4009" s="1" t="str">
        <f t="shared" si="664"/>
        <v>21:0221</v>
      </c>
      <c r="E4009" t="s">
        <v>15422</v>
      </c>
      <c r="F4009" t="s">
        <v>15423</v>
      </c>
      <c r="H4009">
        <v>49.969935700000001</v>
      </c>
      <c r="I4009">
        <v>-87.017845600000001</v>
      </c>
      <c r="J4009" s="1" t="str">
        <f t="shared" si="665"/>
        <v>Fluid (lake)</v>
      </c>
      <c r="K4009" s="1" t="str">
        <f t="shared" si="666"/>
        <v>Untreated Water</v>
      </c>
      <c r="L4009">
        <v>24</v>
      </c>
      <c r="M4009" t="s">
        <v>43</v>
      </c>
      <c r="N4009">
        <v>442</v>
      </c>
      <c r="O4009">
        <v>40</v>
      </c>
      <c r="P4009">
        <v>6.5</v>
      </c>
      <c r="Q4009">
        <v>2.5000000000000001E-2</v>
      </c>
      <c r="R4009">
        <v>18.2</v>
      </c>
      <c r="S4009">
        <v>3</v>
      </c>
      <c r="T4009">
        <v>53</v>
      </c>
    </row>
    <row r="4010" spans="1:20" hidden="1" x14ac:dyDescent="0.3">
      <c r="A4010" t="s">
        <v>15424</v>
      </c>
      <c r="B4010" t="s">
        <v>15425</v>
      </c>
      <c r="C4010" s="1" t="str">
        <f t="shared" si="657"/>
        <v>21:0779</v>
      </c>
      <c r="D4010" s="1" t="str">
        <f t="shared" si="664"/>
        <v>21:0221</v>
      </c>
      <c r="E4010" t="s">
        <v>15426</v>
      </c>
      <c r="F4010" t="s">
        <v>15427</v>
      </c>
      <c r="H4010">
        <v>49.955456499999997</v>
      </c>
      <c r="I4010">
        <v>-87.001766900000007</v>
      </c>
      <c r="J4010" s="1" t="str">
        <f t="shared" si="665"/>
        <v>Fluid (lake)</v>
      </c>
      <c r="K4010" s="1" t="str">
        <f t="shared" si="666"/>
        <v>Untreated Water</v>
      </c>
      <c r="L4010">
        <v>24</v>
      </c>
      <c r="M4010" t="s">
        <v>53</v>
      </c>
      <c r="N4010">
        <v>443</v>
      </c>
      <c r="O4010">
        <v>50</v>
      </c>
      <c r="P4010">
        <v>7</v>
      </c>
      <c r="Q4010">
        <v>0.28999999999999998</v>
      </c>
      <c r="R4010">
        <v>29</v>
      </c>
      <c r="S4010">
        <v>6</v>
      </c>
      <c r="T4010">
        <v>94</v>
      </c>
    </row>
    <row r="4011" spans="1:20" hidden="1" x14ac:dyDescent="0.3">
      <c r="A4011" t="s">
        <v>15428</v>
      </c>
      <c r="B4011" t="s">
        <v>15429</v>
      </c>
      <c r="C4011" s="1" t="str">
        <f t="shared" si="657"/>
        <v>21:0779</v>
      </c>
      <c r="D4011" s="1" t="str">
        <f t="shared" si="664"/>
        <v>21:0221</v>
      </c>
      <c r="E4011" t="s">
        <v>15430</v>
      </c>
      <c r="F4011" t="s">
        <v>15431</v>
      </c>
      <c r="H4011">
        <v>49.967031900000002</v>
      </c>
      <c r="I4011">
        <v>-87.064710000000005</v>
      </c>
      <c r="J4011" s="1" t="str">
        <f t="shared" si="665"/>
        <v>Fluid (lake)</v>
      </c>
      <c r="K4011" s="1" t="str">
        <f t="shared" si="666"/>
        <v>Untreated Water</v>
      </c>
      <c r="L4011">
        <v>24</v>
      </c>
      <c r="M4011" t="s">
        <v>58</v>
      </c>
      <c r="N4011">
        <v>444</v>
      </c>
      <c r="O4011">
        <v>40</v>
      </c>
      <c r="P4011">
        <v>6.8</v>
      </c>
      <c r="Q4011">
        <v>0.34</v>
      </c>
      <c r="R4011">
        <v>22</v>
      </c>
      <c r="S4011">
        <v>4.8</v>
      </c>
      <c r="T4011">
        <v>77</v>
      </c>
    </row>
    <row r="4012" spans="1:20" hidden="1" x14ac:dyDescent="0.3">
      <c r="A4012" t="s">
        <v>15432</v>
      </c>
      <c r="B4012" t="s">
        <v>15433</v>
      </c>
      <c r="C4012" s="1" t="str">
        <f t="shared" si="657"/>
        <v>21:0779</v>
      </c>
      <c r="D4012" s="1" t="str">
        <f t="shared" si="664"/>
        <v>21:0221</v>
      </c>
      <c r="E4012" t="s">
        <v>15434</v>
      </c>
      <c r="F4012" t="s">
        <v>15435</v>
      </c>
      <c r="H4012">
        <v>49.956119000000001</v>
      </c>
      <c r="I4012">
        <v>-87.115188900000007</v>
      </c>
      <c r="J4012" s="1" t="str">
        <f t="shared" si="665"/>
        <v>Fluid (lake)</v>
      </c>
      <c r="K4012" s="1" t="str">
        <f t="shared" si="666"/>
        <v>Untreated Water</v>
      </c>
      <c r="L4012">
        <v>24</v>
      </c>
      <c r="M4012" t="s">
        <v>63</v>
      </c>
      <c r="N4012">
        <v>445</v>
      </c>
      <c r="O4012">
        <v>40</v>
      </c>
      <c r="P4012">
        <v>7</v>
      </c>
      <c r="Q4012">
        <v>0.12</v>
      </c>
      <c r="R4012">
        <v>31</v>
      </c>
      <c r="S4012">
        <v>6.2</v>
      </c>
      <c r="T4012">
        <v>103</v>
      </c>
    </row>
    <row r="4013" spans="1:20" hidden="1" x14ac:dyDescent="0.3">
      <c r="A4013" t="s">
        <v>15436</v>
      </c>
      <c r="B4013" t="s">
        <v>15437</v>
      </c>
      <c r="C4013" s="1" t="str">
        <f t="shared" si="657"/>
        <v>21:0779</v>
      </c>
      <c r="D4013" s="1" t="str">
        <f t="shared" si="664"/>
        <v>21:0221</v>
      </c>
      <c r="E4013" t="s">
        <v>15438</v>
      </c>
      <c r="F4013" t="s">
        <v>15439</v>
      </c>
      <c r="H4013">
        <v>49.996168599999997</v>
      </c>
      <c r="I4013">
        <v>-87.297696500000001</v>
      </c>
      <c r="J4013" s="1" t="str">
        <f t="shared" si="665"/>
        <v>Fluid (lake)</v>
      </c>
      <c r="K4013" s="1" t="str">
        <f t="shared" si="666"/>
        <v>Untreated Water</v>
      </c>
      <c r="L4013">
        <v>24</v>
      </c>
      <c r="M4013" t="s">
        <v>68</v>
      </c>
      <c r="N4013">
        <v>446</v>
      </c>
      <c r="O4013">
        <v>40</v>
      </c>
      <c r="P4013">
        <v>6.6</v>
      </c>
      <c r="Q4013">
        <v>2.5000000000000001E-2</v>
      </c>
      <c r="R4013">
        <v>21</v>
      </c>
      <c r="S4013">
        <v>3.8</v>
      </c>
      <c r="T4013">
        <v>66</v>
      </c>
    </row>
    <row r="4014" spans="1:20" hidden="1" x14ac:dyDescent="0.3">
      <c r="A4014" t="s">
        <v>15440</v>
      </c>
      <c r="B4014" t="s">
        <v>15441</v>
      </c>
      <c r="C4014" s="1" t="str">
        <f t="shared" si="657"/>
        <v>21:0779</v>
      </c>
      <c r="D4014" s="1" t="str">
        <f t="shared" si="664"/>
        <v>21:0221</v>
      </c>
      <c r="E4014" t="s">
        <v>15442</v>
      </c>
      <c r="F4014" t="s">
        <v>15443</v>
      </c>
      <c r="H4014">
        <v>49.984062199999997</v>
      </c>
      <c r="I4014">
        <v>-87.275973300000004</v>
      </c>
      <c r="J4014" s="1" t="str">
        <f t="shared" si="665"/>
        <v>Fluid (lake)</v>
      </c>
      <c r="K4014" s="1" t="str">
        <f t="shared" si="666"/>
        <v>Untreated Water</v>
      </c>
      <c r="L4014">
        <v>24</v>
      </c>
      <c r="M4014" t="s">
        <v>73</v>
      </c>
      <c r="N4014">
        <v>447</v>
      </c>
      <c r="O4014">
        <v>70</v>
      </c>
      <c r="P4014">
        <v>7.3</v>
      </c>
      <c r="Q4014">
        <v>0.12</v>
      </c>
      <c r="R4014">
        <v>42</v>
      </c>
      <c r="S4014">
        <v>7.8</v>
      </c>
      <c r="T4014">
        <v>141</v>
      </c>
    </row>
    <row r="4015" spans="1:20" hidden="1" x14ac:dyDescent="0.3">
      <c r="A4015" t="s">
        <v>15444</v>
      </c>
      <c r="B4015" t="s">
        <v>15445</v>
      </c>
      <c r="C4015" s="1" t="str">
        <f t="shared" si="657"/>
        <v>21:0779</v>
      </c>
      <c r="D4015" s="1" t="str">
        <f t="shared" si="664"/>
        <v>21:0221</v>
      </c>
      <c r="E4015" t="s">
        <v>15446</v>
      </c>
      <c r="F4015" t="s">
        <v>15447</v>
      </c>
      <c r="H4015">
        <v>49.974431699999997</v>
      </c>
      <c r="I4015">
        <v>-87.251247699999993</v>
      </c>
      <c r="J4015" s="1" t="str">
        <f t="shared" si="665"/>
        <v>Fluid (lake)</v>
      </c>
      <c r="K4015" s="1" t="str">
        <f t="shared" si="666"/>
        <v>Untreated Water</v>
      </c>
      <c r="L4015">
        <v>24</v>
      </c>
      <c r="M4015" t="s">
        <v>78</v>
      </c>
      <c r="N4015">
        <v>448</v>
      </c>
      <c r="O4015">
        <v>60</v>
      </c>
      <c r="P4015">
        <v>6.8</v>
      </c>
      <c r="Q4015">
        <v>2.5000000000000001E-2</v>
      </c>
      <c r="R4015">
        <v>23</v>
      </c>
      <c r="S4015">
        <v>4.2</v>
      </c>
      <c r="T4015">
        <v>73</v>
      </c>
    </row>
    <row r="4016" spans="1:20" hidden="1" x14ac:dyDescent="0.3">
      <c r="A4016" t="s">
        <v>15448</v>
      </c>
      <c r="B4016" t="s">
        <v>15449</v>
      </c>
      <c r="C4016" s="1" t="str">
        <f t="shared" ref="C4016:C4079" si="667">HYPERLINK("https://geochem.nrcan.gc.ca/cdogs/content/bdl/bdl210779_e.htm", "21:0779")</f>
        <v>21:0779</v>
      </c>
      <c r="D4016" s="1" t="str">
        <f>HYPERLINK("https://geochem.nrcan.gc.ca/cdogs/content/svy/svy_e.htm", "")</f>
        <v/>
      </c>
      <c r="G4016" s="1" t="str">
        <f>HYPERLINK("https://geochem.nrcan.gc.ca/cdogs/content/cr_/cr_00087_e.htm", "87")</f>
        <v>87</v>
      </c>
      <c r="J4016" t="s">
        <v>46</v>
      </c>
      <c r="K4016" t="s">
        <v>47</v>
      </c>
      <c r="L4016">
        <v>24</v>
      </c>
      <c r="M4016" t="s">
        <v>48</v>
      </c>
      <c r="N4016">
        <v>449</v>
      </c>
      <c r="O4016">
        <v>60</v>
      </c>
      <c r="P4016">
        <v>6.4</v>
      </c>
      <c r="Q4016">
        <v>0.57999999999999996</v>
      </c>
      <c r="R4016">
        <v>15.2</v>
      </c>
      <c r="S4016">
        <v>2.2999999999999998</v>
      </c>
      <c r="T4016">
        <v>39</v>
      </c>
    </row>
    <row r="4017" spans="1:20" hidden="1" x14ac:dyDescent="0.3">
      <c r="A4017" t="s">
        <v>15450</v>
      </c>
      <c r="B4017" t="s">
        <v>15451</v>
      </c>
      <c r="C4017" s="1" t="str">
        <f t="shared" si="667"/>
        <v>21:0779</v>
      </c>
      <c r="D4017" s="1" t="str">
        <f t="shared" ref="D4017:D4032" si="668">HYPERLINK("https://geochem.nrcan.gc.ca/cdogs/content/svy/svy210221_e.htm", "21:0221")</f>
        <v>21:0221</v>
      </c>
      <c r="E4017" t="s">
        <v>15452</v>
      </c>
      <c r="F4017" t="s">
        <v>15453</v>
      </c>
      <c r="H4017">
        <v>49.966997599999999</v>
      </c>
      <c r="I4017">
        <v>-87.218217999999993</v>
      </c>
      <c r="J4017" s="1" t="str">
        <f t="shared" ref="J4017:J4032" si="669">HYPERLINK("https://geochem.nrcan.gc.ca/cdogs/content/kwd/kwd020016_e.htm", "Fluid (lake)")</f>
        <v>Fluid (lake)</v>
      </c>
      <c r="K4017" s="1" t="str">
        <f t="shared" ref="K4017:K4032" si="670">HYPERLINK("https://geochem.nrcan.gc.ca/cdogs/content/kwd/kwd080007_e.htm", "Untreated Water")</f>
        <v>Untreated Water</v>
      </c>
      <c r="L4017">
        <v>24</v>
      </c>
      <c r="M4017" t="s">
        <v>83</v>
      </c>
      <c r="N4017">
        <v>450</v>
      </c>
      <c r="O4017">
        <v>50</v>
      </c>
      <c r="P4017">
        <v>7.1</v>
      </c>
      <c r="Q4017">
        <v>0.28999999999999998</v>
      </c>
      <c r="R4017">
        <v>34</v>
      </c>
      <c r="S4017">
        <v>5.8</v>
      </c>
      <c r="T4017">
        <v>110</v>
      </c>
    </row>
    <row r="4018" spans="1:20" hidden="1" x14ac:dyDescent="0.3">
      <c r="A4018" t="s">
        <v>15454</v>
      </c>
      <c r="B4018" t="s">
        <v>15455</v>
      </c>
      <c r="C4018" s="1" t="str">
        <f t="shared" si="667"/>
        <v>21:0779</v>
      </c>
      <c r="D4018" s="1" t="str">
        <f t="shared" si="668"/>
        <v>21:0221</v>
      </c>
      <c r="E4018" t="s">
        <v>15456</v>
      </c>
      <c r="F4018" t="s">
        <v>15457</v>
      </c>
      <c r="H4018">
        <v>49.987038400000003</v>
      </c>
      <c r="I4018">
        <v>-87.202308299999999</v>
      </c>
      <c r="J4018" s="1" t="str">
        <f t="shared" si="669"/>
        <v>Fluid (lake)</v>
      </c>
      <c r="K4018" s="1" t="str">
        <f t="shared" si="670"/>
        <v>Untreated Water</v>
      </c>
      <c r="L4018">
        <v>24</v>
      </c>
      <c r="M4018" t="s">
        <v>88</v>
      </c>
      <c r="N4018">
        <v>451</v>
      </c>
      <c r="O4018">
        <v>40</v>
      </c>
      <c r="P4018">
        <v>7</v>
      </c>
      <c r="Q4018">
        <v>0.12</v>
      </c>
      <c r="R4018">
        <v>29</v>
      </c>
      <c r="S4018">
        <v>6</v>
      </c>
      <c r="T4018">
        <v>102</v>
      </c>
    </row>
    <row r="4019" spans="1:20" hidden="1" x14ac:dyDescent="0.3">
      <c r="A4019" t="s">
        <v>15458</v>
      </c>
      <c r="B4019" t="s">
        <v>15459</v>
      </c>
      <c r="C4019" s="1" t="str">
        <f t="shared" si="667"/>
        <v>21:0779</v>
      </c>
      <c r="D4019" s="1" t="str">
        <f t="shared" si="668"/>
        <v>21:0221</v>
      </c>
      <c r="E4019" t="s">
        <v>15460</v>
      </c>
      <c r="F4019" t="s">
        <v>15461</v>
      </c>
      <c r="H4019">
        <v>49.976507900000001</v>
      </c>
      <c r="I4019">
        <v>-87.1907444</v>
      </c>
      <c r="J4019" s="1" t="str">
        <f t="shared" si="669"/>
        <v>Fluid (lake)</v>
      </c>
      <c r="K4019" s="1" t="str">
        <f t="shared" si="670"/>
        <v>Untreated Water</v>
      </c>
      <c r="L4019">
        <v>24</v>
      </c>
      <c r="M4019" t="s">
        <v>93</v>
      </c>
      <c r="N4019">
        <v>452</v>
      </c>
      <c r="O4019">
        <v>50</v>
      </c>
      <c r="P4019">
        <v>6.9</v>
      </c>
      <c r="Q4019">
        <v>0.3</v>
      </c>
      <c r="R4019">
        <v>30</v>
      </c>
      <c r="S4019">
        <v>5.4</v>
      </c>
      <c r="T4019">
        <v>97</v>
      </c>
    </row>
    <row r="4020" spans="1:20" hidden="1" x14ac:dyDescent="0.3">
      <c r="A4020" t="s">
        <v>15462</v>
      </c>
      <c r="B4020" t="s">
        <v>15463</v>
      </c>
      <c r="C4020" s="1" t="str">
        <f t="shared" si="667"/>
        <v>21:0779</v>
      </c>
      <c r="D4020" s="1" t="str">
        <f t="shared" si="668"/>
        <v>21:0221</v>
      </c>
      <c r="E4020" t="s">
        <v>15464</v>
      </c>
      <c r="F4020" t="s">
        <v>15465</v>
      </c>
      <c r="H4020">
        <v>49.934725399999998</v>
      </c>
      <c r="I4020">
        <v>-87.111514999999997</v>
      </c>
      <c r="J4020" s="1" t="str">
        <f t="shared" si="669"/>
        <v>Fluid (lake)</v>
      </c>
      <c r="K4020" s="1" t="str">
        <f t="shared" si="670"/>
        <v>Untreated Water</v>
      </c>
      <c r="L4020">
        <v>24</v>
      </c>
      <c r="M4020" t="s">
        <v>98</v>
      </c>
      <c r="N4020">
        <v>453</v>
      </c>
      <c r="O4020">
        <v>40</v>
      </c>
      <c r="P4020">
        <v>6.7</v>
      </c>
      <c r="Q4020">
        <v>0.28999999999999998</v>
      </c>
      <c r="R4020">
        <v>22</v>
      </c>
      <c r="S4020">
        <v>4.5999999999999996</v>
      </c>
      <c r="T4020">
        <v>73</v>
      </c>
    </row>
    <row r="4021" spans="1:20" hidden="1" x14ac:dyDescent="0.3">
      <c r="A4021" t="s">
        <v>15466</v>
      </c>
      <c r="B4021" t="s">
        <v>15467</v>
      </c>
      <c r="C4021" s="1" t="str">
        <f t="shared" si="667"/>
        <v>21:0779</v>
      </c>
      <c r="D4021" s="1" t="str">
        <f t="shared" si="668"/>
        <v>21:0221</v>
      </c>
      <c r="E4021" t="s">
        <v>15468</v>
      </c>
      <c r="F4021" t="s">
        <v>15469</v>
      </c>
      <c r="H4021">
        <v>49.940844499999997</v>
      </c>
      <c r="I4021">
        <v>-87.0738731</v>
      </c>
      <c r="J4021" s="1" t="str">
        <f t="shared" si="669"/>
        <v>Fluid (lake)</v>
      </c>
      <c r="K4021" s="1" t="str">
        <f t="shared" si="670"/>
        <v>Untreated Water</v>
      </c>
      <c r="L4021">
        <v>24</v>
      </c>
      <c r="M4021" t="s">
        <v>103</v>
      </c>
      <c r="N4021">
        <v>454</v>
      </c>
      <c r="O4021">
        <v>40</v>
      </c>
      <c r="P4021">
        <v>7</v>
      </c>
      <c r="Q4021">
        <v>0.22</v>
      </c>
      <c r="R4021">
        <v>28</v>
      </c>
      <c r="S4021">
        <v>5.8</v>
      </c>
      <c r="T4021">
        <v>93</v>
      </c>
    </row>
    <row r="4022" spans="1:20" hidden="1" x14ac:dyDescent="0.3">
      <c r="A4022" t="s">
        <v>15470</v>
      </c>
      <c r="B4022" t="s">
        <v>15471</v>
      </c>
      <c r="C4022" s="1" t="str">
        <f t="shared" si="667"/>
        <v>21:0779</v>
      </c>
      <c r="D4022" s="1" t="str">
        <f t="shared" si="668"/>
        <v>21:0221</v>
      </c>
      <c r="E4022" t="s">
        <v>15472</v>
      </c>
      <c r="F4022" t="s">
        <v>15473</v>
      </c>
      <c r="H4022">
        <v>49.936990899999998</v>
      </c>
      <c r="I4022">
        <v>-87.0472927</v>
      </c>
      <c r="J4022" s="1" t="str">
        <f t="shared" si="669"/>
        <v>Fluid (lake)</v>
      </c>
      <c r="K4022" s="1" t="str">
        <f t="shared" si="670"/>
        <v>Untreated Water</v>
      </c>
      <c r="L4022">
        <v>24</v>
      </c>
      <c r="M4022" t="s">
        <v>108</v>
      </c>
      <c r="N4022">
        <v>455</v>
      </c>
      <c r="O4022">
        <v>50</v>
      </c>
      <c r="P4022">
        <v>7</v>
      </c>
      <c r="Q4022">
        <v>0.33</v>
      </c>
      <c r="R4022">
        <v>27</v>
      </c>
      <c r="S4022">
        <v>5.8</v>
      </c>
      <c r="T4022">
        <v>91</v>
      </c>
    </row>
    <row r="4023" spans="1:20" hidden="1" x14ac:dyDescent="0.3">
      <c r="A4023" t="s">
        <v>15474</v>
      </c>
      <c r="B4023" t="s">
        <v>15475</v>
      </c>
      <c r="C4023" s="1" t="str">
        <f t="shared" si="667"/>
        <v>21:0779</v>
      </c>
      <c r="D4023" s="1" t="str">
        <f t="shared" si="668"/>
        <v>21:0221</v>
      </c>
      <c r="E4023" t="s">
        <v>15476</v>
      </c>
      <c r="F4023" t="s">
        <v>15477</v>
      </c>
      <c r="H4023">
        <v>49.930082400000003</v>
      </c>
      <c r="I4023">
        <v>-87.019168699999994</v>
      </c>
      <c r="J4023" s="1" t="str">
        <f t="shared" si="669"/>
        <v>Fluid (lake)</v>
      </c>
      <c r="K4023" s="1" t="str">
        <f t="shared" si="670"/>
        <v>Untreated Water</v>
      </c>
      <c r="L4023">
        <v>24</v>
      </c>
      <c r="M4023" t="s">
        <v>113</v>
      </c>
      <c r="N4023">
        <v>456</v>
      </c>
      <c r="O4023">
        <v>50</v>
      </c>
      <c r="P4023">
        <v>7.3</v>
      </c>
      <c r="Q4023">
        <v>0.15</v>
      </c>
      <c r="R4023">
        <v>33</v>
      </c>
      <c r="S4023">
        <v>6.8</v>
      </c>
      <c r="T4023">
        <v>114</v>
      </c>
    </row>
    <row r="4024" spans="1:20" hidden="1" x14ac:dyDescent="0.3">
      <c r="A4024" t="s">
        <v>15478</v>
      </c>
      <c r="B4024" t="s">
        <v>15479</v>
      </c>
      <c r="C4024" s="1" t="str">
        <f t="shared" si="667"/>
        <v>21:0779</v>
      </c>
      <c r="D4024" s="1" t="str">
        <f t="shared" si="668"/>
        <v>21:0221</v>
      </c>
      <c r="E4024" t="s">
        <v>15480</v>
      </c>
      <c r="F4024" t="s">
        <v>15481</v>
      </c>
      <c r="H4024">
        <v>49.916151200000002</v>
      </c>
      <c r="I4024">
        <v>-87.013744799999998</v>
      </c>
      <c r="J4024" s="1" t="str">
        <f t="shared" si="669"/>
        <v>Fluid (lake)</v>
      </c>
      <c r="K4024" s="1" t="str">
        <f t="shared" si="670"/>
        <v>Untreated Water</v>
      </c>
      <c r="L4024">
        <v>25</v>
      </c>
      <c r="M4024" t="s">
        <v>24</v>
      </c>
      <c r="N4024">
        <v>457</v>
      </c>
      <c r="O4024">
        <v>60</v>
      </c>
      <c r="P4024">
        <v>7.2</v>
      </c>
      <c r="Q4024">
        <v>0.28999999999999998</v>
      </c>
      <c r="R4024">
        <v>36</v>
      </c>
      <c r="S4024">
        <v>6.6</v>
      </c>
      <c r="T4024">
        <v>118</v>
      </c>
    </row>
    <row r="4025" spans="1:20" hidden="1" x14ac:dyDescent="0.3">
      <c r="A4025" t="s">
        <v>15482</v>
      </c>
      <c r="B4025" t="s">
        <v>15483</v>
      </c>
      <c r="C4025" s="1" t="str">
        <f t="shared" si="667"/>
        <v>21:0779</v>
      </c>
      <c r="D4025" s="1" t="str">
        <f t="shared" si="668"/>
        <v>21:0221</v>
      </c>
      <c r="E4025" t="s">
        <v>15480</v>
      </c>
      <c r="F4025" t="s">
        <v>15484</v>
      </c>
      <c r="H4025">
        <v>49.916151200000002</v>
      </c>
      <c r="I4025">
        <v>-87.013744799999998</v>
      </c>
      <c r="J4025" s="1" t="str">
        <f t="shared" si="669"/>
        <v>Fluid (lake)</v>
      </c>
      <c r="K4025" s="1" t="str">
        <f t="shared" si="670"/>
        <v>Untreated Water</v>
      </c>
      <c r="L4025">
        <v>25</v>
      </c>
      <c r="M4025" t="s">
        <v>28</v>
      </c>
      <c r="N4025">
        <v>458</v>
      </c>
      <c r="O4025">
        <v>50</v>
      </c>
      <c r="P4025">
        <v>7.6</v>
      </c>
      <c r="Q4025">
        <v>0.25</v>
      </c>
      <c r="R4025">
        <v>36</v>
      </c>
      <c r="S4025">
        <v>6.2</v>
      </c>
      <c r="T4025">
        <v>117</v>
      </c>
    </row>
    <row r="4026" spans="1:20" hidden="1" x14ac:dyDescent="0.3">
      <c r="A4026" t="s">
        <v>15485</v>
      </c>
      <c r="B4026" t="s">
        <v>15486</v>
      </c>
      <c r="C4026" s="1" t="str">
        <f t="shared" si="667"/>
        <v>21:0779</v>
      </c>
      <c r="D4026" s="1" t="str">
        <f t="shared" si="668"/>
        <v>21:0221</v>
      </c>
      <c r="E4026" t="s">
        <v>15487</v>
      </c>
      <c r="F4026" t="s">
        <v>15488</v>
      </c>
      <c r="H4026">
        <v>49.910555700000003</v>
      </c>
      <c r="I4026">
        <v>-87.050414599999996</v>
      </c>
      <c r="J4026" s="1" t="str">
        <f t="shared" si="669"/>
        <v>Fluid (lake)</v>
      </c>
      <c r="K4026" s="1" t="str">
        <f t="shared" si="670"/>
        <v>Untreated Water</v>
      </c>
      <c r="L4026">
        <v>25</v>
      </c>
      <c r="M4026" t="s">
        <v>33</v>
      </c>
      <c r="N4026">
        <v>459</v>
      </c>
      <c r="O4026">
        <v>50</v>
      </c>
      <c r="P4026">
        <v>6.9</v>
      </c>
      <c r="Q4026">
        <v>0.4</v>
      </c>
      <c r="R4026">
        <v>26</v>
      </c>
      <c r="S4026">
        <v>6.2</v>
      </c>
      <c r="T4026">
        <v>84</v>
      </c>
    </row>
    <row r="4027" spans="1:20" hidden="1" x14ac:dyDescent="0.3">
      <c r="A4027" t="s">
        <v>15489</v>
      </c>
      <c r="B4027" t="s">
        <v>15490</v>
      </c>
      <c r="C4027" s="1" t="str">
        <f t="shared" si="667"/>
        <v>21:0779</v>
      </c>
      <c r="D4027" s="1" t="str">
        <f t="shared" si="668"/>
        <v>21:0221</v>
      </c>
      <c r="E4027" t="s">
        <v>15491</v>
      </c>
      <c r="F4027" t="s">
        <v>15492</v>
      </c>
      <c r="H4027">
        <v>49.919468600000002</v>
      </c>
      <c r="I4027">
        <v>-87.114265900000007</v>
      </c>
      <c r="J4027" s="1" t="str">
        <f t="shared" si="669"/>
        <v>Fluid (lake)</v>
      </c>
      <c r="K4027" s="1" t="str">
        <f t="shared" si="670"/>
        <v>Untreated Water</v>
      </c>
      <c r="L4027">
        <v>25</v>
      </c>
      <c r="M4027" t="s">
        <v>38</v>
      </c>
      <c r="N4027">
        <v>460</v>
      </c>
      <c r="O4027">
        <v>40</v>
      </c>
      <c r="P4027">
        <v>6.7</v>
      </c>
      <c r="Q4027">
        <v>2.5000000000000001E-2</v>
      </c>
      <c r="R4027">
        <v>19.2</v>
      </c>
      <c r="S4027">
        <v>4.4000000000000004</v>
      </c>
      <c r="T4027">
        <v>61</v>
      </c>
    </row>
    <row r="4028" spans="1:20" hidden="1" x14ac:dyDescent="0.3">
      <c r="A4028" t="s">
        <v>15493</v>
      </c>
      <c r="B4028" t="s">
        <v>15494</v>
      </c>
      <c r="C4028" s="1" t="str">
        <f t="shared" si="667"/>
        <v>21:0779</v>
      </c>
      <c r="D4028" s="1" t="str">
        <f t="shared" si="668"/>
        <v>21:0221</v>
      </c>
      <c r="E4028" t="s">
        <v>15495</v>
      </c>
      <c r="F4028" t="s">
        <v>15496</v>
      </c>
      <c r="H4028">
        <v>49.9396548</v>
      </c>
      <c r="I4028">
        <v>-87.143746399999998</v>
      </c>
      <c r="J4028" s="1" t="str">
        <f t="shared" si="669"/>
        <v>Fluid (lake)</v>
      </c>
      <c r="K4028" s="1" t="str">
        <f t="shared" si="670"/>
        <v>Untreated Water</v>
      </c>
      <c r="L4028">
        <v>25</v>
      </c>
      <c r="M4028" t="s">
        <v>43</v>
      </c>
      <c r="N4028">
        <v>461</v>
      </c>
      <c r="O4028">
        <v>50</v>
      </c>
      <c r="P4028">
        <v>7.6</v>
      </c>
      <c r="Q4028">
        <v>0.32</v>
      </c>
      <c r="R4028">
        <v>36</v>
      </c>
      <c r="S4028">
        <v>7.8</v>
      </c>
      <c r="T4028">
        <v>131</v>
      </c>
    </row>
    <row r="4029" spans="1:20" hidden="1" x14ac:dyDescent="0.3">
      <c r="A4029" t="s">
        <v>15497</v>
      </c>
      <c r="B4029" t="s">
        <v>15498</v>
      </c>
      <c r="C4029" s="1" t="str">
        <f t="shared" si="667"/>
        <v>21:0779</v>
      </c>
      <c r="D4029" s="1" t="str">
        <f t="shared" si="668"/>
        <v>21:0221</v>
      </c>
      <c r="E4029" t="s">
        <v>15499</v>
      </c>
      <c r="F4029" t="s">
        <v>15500</v>
      </c>
      <c r="H4029">
        <v>49.933971399999997</v>
      </c>
      <c r="I4029">
        <v>-87.181561200000004</v>
      </c>
      <c r="J4029" s="1" t="str">
        <f t="shared" si="669"/>
        <v>Fluid (lake)</v>
      </c>
      <c r="K4029" s="1" t="str">
        <f t="shared" si="670"/>
        <v>Untreated Water</v>
      </c>
      <c r="L4029">
        <v>25</v>
      </c>
      <c r="M4029" t="s">
        <v>53</v>
      </c>
      <c r="N4029">
        <v>462</v>
      </c>
      <c r="O4029">
        <v>50</v>
      </c>
      <c r="P4029">
        <v>7.9</v>
      </c>
      <c r="Q4029">
        <v>0.53</v>
      </c>
      <c r="R4029">
        <v>47</v>
      </c>
      <c r="S4029">
        <v>8.4</v>
      </c>
      <c r="T4029">
        <v>153</v>
      </c>
    </row>
    <row r="4030" spans="1:20" hidden="1" x14ac:dyDescent="0.3">
      <c r="A4030" t="s">
        <v>15501</v>
      </c>
      <c r="B4030" t="s">
        <v>15502</v>
      </c>
      <c r="C4030" s="1" t="str">
        <f t="shared" si="667"/>
        <v>21:0779</v>
      </c>
      <c r="D4030" s="1" t="str">
        <f t="shared" si="668"/>
        <v>21:0221</v>
      </c>
      <c r="E4030" t="s">
        <v>15503</v>
      </c>
      <c r="F4030" t="s">
        <v>15504</v>
      </c>
      <c r="H4030">
        <v>49.9318399</v>
      </c>
      <c r="I4030">
        <v>-87.208208200000001</v>
      </c>
      <c r="J4030" s="1" t="str">
        <f t="shared" si="669"/>
        <v>Fluid (lake)</v>
      </c>
      <c r="K4030" s="1" t="str">
        <f t="shared" si="670"/>
        <v>Untreated Water</v>
      </c>
      <c r="L4030">
        <v>25</v>
      </c>
      <c r="M4030" t="s">
        <v>58</v>
      </c>
      <c r="N4030">
        <v>463</v>
      </c>
      <c r="O4030">
        <v>50</v>
      </c>
      <c r="P4030">
        <v>7</v>
      </c>
      <c r="Q4030">
        <v>0.27</v>
      </c>
      <c r="R4030">
        <v>29</v>
      </c>
      <c r="S4030">
        <v>5.4</v>
      </c>
      <c r="T4030">
        <v>95</v>
      </c>
    </row>
    <row r="4031" spans="1:20" hidden="1" x14ac:dyDescent="0.3">
      <c r="A4031" t="s">
        <v>15505</v>
      </c>
      <c r="B4031" t="s">
        <v>15506</v>
      </c>
      <c r="C4031" s="1" t="str">
        <f t="shared" si="667"/>
        <v>21:0779</v>
      </c>
      <c r="D4031" s="1" t="str">
        <f t="shared" si="668"/>
        <v>21:0221</v>
      </c>
      <c r="E4031" t="s">
        <v>15507</v>
      </c>
      <c r="F4031" t="s">
        <v>15508</v>
      </c>
      <c r="H4031">
        <v>49.936898499999998</v>
      </c>
      <c r="I4031">
        <v>-87.229940900000003</v>
      </c>
      <c r="J4031" s="1" t="str">
        <f t="shared" si="669"/>
        <v>Fluid (lake)</v>
      </c>
      <c r="K4031" s="1" t="str">
        <f t="shared" si="670"/>
        <v>Untreated Water</v>
      </c>
      <c r="L4031">
        <v>25</v>
      </c>
      <c r="M4031" t="s">
        <v>63</v>
      </c>
      <c r="N4031">
        <v>464</v>
      </c>
      <c r="O4031">
        <v>40</v>
      </c>
      <c r="P4031">
        <v>6.6</v>
      </c>
      <c r="Q4031">
        <v>0.08</v>
      </c>
      <c r="R4031">
        <v>16.8</v>
      </c>
      <c r="S4031">
        <v>3.7</v>
      </c>
      <c r="T4031">
        <v>53</v>
      </c>
    </row>
    <row r="4032" spans="1:20" hidden="1" x14ac:dyDescent="0.3">
      <c r="A4032" t="s">
        <v>15509</v>
      </c>
      <c r="B4032" t="s">
        <v>15510</v>
      </c>
      <c r="C4032" s="1" t="str">
        <f t="shared" si="667"/>
        <v>21:0779</v>
      </c>
      <c r="D4032" s="1" t="str">
        <f t="shared" si="668"/>
        <v>21:0221</v>
      </c>
      <c r="E4032" t="s">
        <v>15511</v>
      </c>
      <c r="F4032" t="s">
        <v>15512</v>
      </c>
      <c r="H4032">
        <v>49.938235900000002</v>
      </c>
      <c r="I4032">
        <v>-87.252829399999996</v>
      </c>
      <c r="J4032" s="1" t="str">
        <f t="shared" si="669"/>
        <v>Fluid (lake)</v>
      </c>
      <c r="K4032" s="1" t="str">
        <f t="shared" si="670"/>
        <v>Untreated Water</v>
      </c>
      <c r="L4032">
        <v>25</v>
      </c>
      <c r="M4032" t="s">
        <v>68</v>
      </c>
      <c r="N4032">
        <v>465</v>
      </c>
      <c r="O4032">
        <v>70</v>
      </c>
      <c r="P4032">
        <v>7.9</v>
      </c>
      <c r="Q4032">
        <v>0.46</v>
      </c>
      <c r="R4032">
        <v>41</v>
      </c>
      <c r="S4032">
        <v>7.2</v>
      </c>
      <c r="T4032">
        <v>131</v>
      </c>
    </row>
    <row r="4033" spans="1:20" hidden="1" x14ac:dyDescent="0.3">
      <c r="A4033" t="s">
        <v>15513</v>
      </c>
      <c r="B4033" t="s">
        <v>15514</v>
      </c>
      <c r="C4033" s="1" t="str">
        <f t="shared" si="667"/>
        <v>21:0779</v>
      </c>
      <c r="D4033" s="1" t="str">
        <f>HYPERLINK("https://geochem.nrcan.gc.ca/cdogs/content/svy/svy_e.htm", "")</f>
        <v/>
      </c>
      <c r="G4033" s="1" t="str">
        <f>HYPERLINK("https://geochem.nrcan.gc.ca/cdogs/content/cr_/cr_00088_e.htm", "88")</f>
        <v>88</v>
      </c>
      <c r="J4033" t="s">
        <v>46</v>
      </c>
      <c r="K4033" t="s">
        <v>47</v>
      </c>
      <c r="L4033">
        <v>25</v>
      </c>
      <c r="M4033" t="s">
        <v>48</v>
      </c>
      <c r="N4033">
        <v>466</v>
      </c>
      <c r="O4033">
        <v>100</v>
      </c>
      <c r="P4033">
        <v>7</v>
      </c>
      <c r="Q4033">
        <v>7.0000000000000007E-2</v>
      </c>
      <c r="R4033">
        <v>32</v>
      </c>
      <c r="S4033">
        <v>4.8</v>
      </c>
      <c r="T4033">
        <v>105</v>
      </c>
    </row>
    <row r="4034" spans="1:20" hidden="1" x14ac:dyDescent="0.3">
      <c r="A4034" t="s">
        <v>15515</v>
      </c>
      <c r="B4034" t="s">
        <v>15516</v>
      </c>
      <c r="C4034" s="1" t="str">
        <f t="shared" si="667"/>
        <v>21:0779</v>
      </c>
      <c r="D4034" s="1" t="str">
        <f t="shared" ref="D4034:D4053" si="671">HYPERLINK("https://geochem.nrcan.gc.ca/cdogs/content/svy/svy210221_e.htm", "21:0221")</f>
        <v>21:0221</v>
      </c>
      <c r="E4034" t="s">
        <v>15517</v>
      </c>
      <c r="F4034" t="s">
        <v>15518</v>
      </c>
      <c r="H4034">
        <v>49.937534200000002</v>
      </c>
      <c r="I4034">
        <v>-87.276529800000006</v>
      </c>
      <c r="J4034" s="1" t="str">
        <f t="shared" ref="J4034:J4053" si="672">HYPERLINK("https://geochem.nrcan.gc.ca/cdogs/content/kwd/kwd020016_e.htm", "Fluid (lake)")</f>
        <v>Fluid (lake)</v>
      </c>
      <c r="K4034" s="1" t="str">
        <f t="shared" ref="K4034:K4053" si="673">HYPERLINK("https://geochem.nrcan.gc.ca/cdogs/content/kwd/kwd080007_e.htm", "Untreated Water")</f>
        <v>Untreated Water</v>
      </c>
      <c r="L4034">
        <v>25</v>
      </c>
      <c r="M4034" t="s">
        <v>73</v>
      </c>
      <c r="N4034">
        <v>467</v>
      </c>
      <c r="O4034">
        <v>60</v>
      </c>
      <c r="P4034">
        <v>7.2</v>
      </c>
      <c r="Q4034">
        <v>0.06</v>
      </c>
      <c r="R4034">
        <v>34</v>
      </c>
      <c r="S4034">
        <v>6.2</v>
      </c>
      <c r="T4034">
        <v>111</v>
      </c>
    </row>
    <row r="4035" spans="1:20" hidden="1" x14ac:dyDescent="0.3">
      <c r="A4035" t="s">
        <v>15519</v>
      </c>
      <c r="B4035" t="s">
        <v>15520</v>
      </c>
      <c r="C4035" s="1" t="str">
        <f t="shared" si="667"/>
        <v>21:0779</v>
      </c>
      <c r="D4035" s="1" t="str">
        <f t="shared" si="671"/>
        <v>21:0221</v>
      </c>
      <c r="E4035" t="s">
        <v>15521</v>
      </c>
      <c r="F4035" t="s">
        <v>15522</v>
      </c>
      <c r="H4035">
        <v>49.9311741</v>
      </c>
      <c r="I4035">
        <v>-87.319046599999993</v>
      </c>
      <c r="J4035" s="1" t="str">
        <f t="shared" si="672"/>
        <v>Fluid (lake)</v>
      </c>
      <c r="K4035" s="1" t="str">
        <f t="shared" si="673"/>
        <v>Untreated Water</v>
      </c>
      <c r="L4035">
        <v>25</v>
      </c>
      <c r="M4035" t="s">
        <v>78</v>
      </c>
      <c r="N4035">
        <v>468</v>
      </c>
      <c r="O4035">
        <v>40</v>
      </c>
      <c r="P4035">
        <v>6.9</v>
      </c>
      <c r="Q4035">
        <v>2.5000000000000001E-2</v>
      </c>
      <c r="R4035">
        <v>26</v>
      </c>
      <c r="S4035">
        <v>5</v>
      </c>
      <c r="T4035">
        <v>81</v>
      </c>
    </row>
    <row r="4036" spans="1:20" hidden="1" x14ac:dyDescent="0.3">
      <c r="A4036" t="s">
        <v>15523</v>
      </c>
      <c r="B4036" t="s">
        <v>15524</v>
      </c>
      <c r="C4036" s="1" t="str">
        <f t="shared" si="667"/>
        <v>21:0779</v>
      </c>
      <c r="D4036" s="1" t="str">
        <f t="shared" si="671"/>
        <v>21:0221</v>
      </c>
      <c r="E4036" t="s">
        <v>15525</v>
      </c>
      <c r="F4036" t="s">
        <v>15526</v>
      </c>
      <c r="H4036">
        <v>49.909991499999997</v>
      </c>
      <c r="I4036">
        <v>-87.367959099999993</v>
      </c>
      <c r="J4036" s="1" t="str">
        <f t="shared" si="672"/>
        <v>Fluid (lake)</v>
      </c>
      <c r="K4036" s="1" t="str">
        <f t="shared" si="673"/>
        <v>Untreated Water</v>
      </c>
      <c r="L4036">
        <v>25</v>
      </c>
      <c r="M4036" t="s">
        <v>83</v>
      </c>
      <c r="N4036">
        <v>469</v>
      </c>
      <c r="O4036">
        <v>40</v>
      </c>
      <c r="P4036">
        <v>7</v>
      </c>
      <c r="Q4036">
        <v>0.06</v>
      </c>
      <c r="R4036">
        <v>28</v>
      </c>
      <c r="S4036">
        <v>5</v>
      </c>
      <c r="T4036">
        <v>90</v>
      </c>
    </row>
    <row r="4037" spans="1:20" hidden="1" x14ac:dyDescent="0.3">
      <c r="A4037" t="s">
        <v>15527</v>
      </c>
      <c r="B4037" t="s">
        <v>15528</v>
      </c>
      <c r="C4037" s="1" t="str">
        <f t="shared" si="667"/>
        <v>21:0779</v>
      </c>
      <c r="D4037" s="1" t="str">
        <f t="shared" si="671"/>
        <v>21:0221</v>
      </c>
      <c r="E4037" t="s">
        <v>15529</v>
      </c>
      <c r="F4037" t="s">
        <v>15530</v>
      </c>
      <c r="H4037">
        <v>49.866733099999998</v>
      </c>
      <c r="I4037">
        <v>-87.426977300000004</v>
      </c>
      <c r="J4037" s="1" t="str">
        <f t="shared" si="672"/>
        <v>Fluid (lake)</v>
      </c>
      <c r="K4037" s="1" t="str">
        <f t="shared" si="673"/>
        <v>Untreated Water</v>
      </c>
      <c r="L4037">
        <v>25</v>
      </c>
      <c r="M4037" t="s">
        <v>88</v>
      </c>
      <c r="N4037">
        <v>470</v>
      </c>
      <c r="O4037">
        <v>30</v>
      </c>
      <c r="P4037">
        <v>7.7</v>
      </c>
      <c r="Q4037">
        <v>0.08</v>
      </c>
      <c r="R4037">
        <v>45</v>
      </c>
      <c r="S4037">
        <v>7.2</v>
      </c>
      <c r="T4037">
        <v>140</v>
      </c>
    </row>
    <row r="4038" spans="1:20" hidden="1" x14ac:dyDescent="0.3">
      <c r="A4038" t="s">
        <v>15531</v>
      </c>
      <c r="B4038" t="s">
        <v>15532</v>
      </c>
      <c r="C4038" s="1" t="str">
        <f t="shared" si="667"/>
        <v>21:0779</v>
      </c>
      <c r="D4038" s="1" t="str">
        <f t="shared" si="671"/>
        <v>21:0221</v>
      </c>
      <c r="E4038" t="s">
        <v>15533</v>
      </c>
      <c r="F4038" t="s">
        <v>15534</v>
      </c>
      <c r="H4038">
        <v>49.869619899999996</v>
      </c>
      <c r="I4038">
        <v>-87.455376799999996</v>
      </c>
      <c r="J4038" s="1" t="str">
        <f t="shared" si="672"/>
        <v>Fluid (lake)</v>
      </c>
      <c r="K4038" s="1" t="str">
        <f t="shared" si="673"/>
        <v>Untreated Water</v>
      </c>
      <c r="L4038">
        <v>25</v>
      </c>
      <c r="M4038" t="s">
        <v>93</v>
      </c>
      <c r="N4038">
        <v>471</v>
      </c>
      <c r="O4038">
        <v>30</v>
      </c>
      <c r="P4038">
        <v>6.9</v>
      </c>
      <c r="Q4038">
        <v>2.5000000000000001E-2</v>
      </c>
      <c r="R4038">
        <v>29</v>
      </c>
      <c r="S4038">
        <v>3.6</v>
      </c>
      <c r="T4038">
        <v>82</v>
      </c>
    </row>
    <row r="4039" spans="1:20" hidden="1" x14ac:dyDescent="0.3">
      <c r="A4039" t="s">
        <v>15535</v>
      </c>
      <c r="B4039" t="s">
        <v>15536</v>
      </c>
      <c r="C4039" s="1" t="str">
        <f t="shared" si="667"/>
        <v>21:0779</v>
      </c>
      <c r="D4039" s="1" t="str">
        <f t="shared" si="671"/>
        <v>21:0221</v>
      </c>
      <c r="E4039" t="s">
        <v>15537</v>
      </c>
      <c r="F4039" t="s">
        <v>15538</v>
      </c>
      <c r="H4039">
        <v>49.883560299999999</v>
      </c>
      <c r="I4039">
        <v>-87.477904800000005</v>
      </c>
      <c r="J4039" s="1" t="str">
        <f t="shared" si="672"/>
        <v>Fluid (lake)</v>
      </c>
      <c r="K4039" s="1" t="str">
        <f t="shared" si="673"/>
        <v>Untreated Water</v>
      </c>
      <c r="L4039">
        <v>25</v>
      </c>
      <c r="M4039" t="s">
        <v>98</v>
      </c>
      <c r="N4039">
        <v>472</v>
      </c>
      <c r="O4039">
        <v>30</v>
      </c>
      <c r="P4039">
        <v>6.7</v>
      </c>
      <c r="Q4039">
        <v>2.5000000000000001E-2</v>
      </c>
      <c r="R4039">
        <v>22</v>
      </c>
      <c r="S4039">
        <v>3.6</v>
      </c>
      <c r="T4039">
        <v>66</v>
      </c>
    </row>
    <row r="4040" spans="1:20" hidden="1" x14ac:dyDescent="0.3">
      <c r="A4040" t="s">
        <v>15539</v>
      </c>
      <c r="B4040" t="s">
        <v>15540</v>
      </c>
      <c r="C4040" s="1" t="str">
        <f t="shared" si="667"/>
        <v>21:0779</v>
      </c>
      <c r="D4040" s="1" t="str">
        <f t="shared" si="671"/>
        <v>21:0221</v>
      </c>
      <c r="E4040" t="s">
        <v>15541</v>
      </c>
      <c r="F4040" t="s">
        <v>15542</v>
      </c>
      <c r="H4040">
        <v>49.864834899999998</v>
      </c>
      <c r="I4040">
        <v>-87.488419899999997</v>
      </c>
      <c r="J4040" s="1" t="str">
        <f t="shared" si="672"/>
        <v>Fluid (lake)</v>
      </c>
      <c r="K4040" s="1" t="str">
        <f t="shared" si="673"/>
        <v>Untreated Water</v>
      </c>
      <c r="L4040">
        <v>25</v>
      </c>
      <c r="M4040" t="s">
        <v>103</v>
      </c>
      <c r="N4040">
        <v>473</v>
      </c>
      <c r="O4040">
        <v>30</v>
      </c>
      <c r="P4040">
        <v>6.4</v>
      </c>
      <c r="Q4040">
        <v>2.5000000000000001E-2</v>
      </c>
      <c r="R4040">
        <v>15</v>
      </c>
      <c r="S4040">
        <v>2.6</v>
      </c>
      <c r="T4040">
        <v>43</v>
      </c>
    </row>
    <row r="4041" spans="1:20" hidden="1" x14ac:dyDescent="0.3">
      <c r="A4041" t="s">
        <v>15543</v>
      </c>
      <c r="B4041" t="s">
        <v>15544</v>
      </c>
      <c r="C4041" s="1" t="str">
        <f t="shared" si="667"/>
        <v>21:0779</v>
      </c>
      <c r="D4041" s="1" t="str">
        <f t="shared" si="671"/>
        <v>21:0221</v>
      </c>
      <c r="E4041" t="s">
        <v>15545</v>
      </c>
      <c r="F4041" t="s">
        <v>15546</v>
      </c>
      <c r="H4041">
        <v>49.852080399999998</v>
      </c>
      <c r="I4041">
        <v>-87.482087000000007</v>
      </c>
      <c r="J4041" s="1" t="str">
        <f t="shared" si="672"/>
        <v>Fluid (lake)</v>
      </c>
      <c r="K4041" s="1" t="str">
        <f t="shared" si="673"/>
        <v>Untreated Water</v>
      </c>
      <c r="L4041">
        <v>25</v>
      </c>
      <c r="M4041" t="s">
        <v>108</v>
      </c>
      <c r="N4041">
        <v>474</v>
      </c>
      <c r="O4041">
        <v>20</v>
      </c>
      <c r="P4041">
        <v>6.4</v>
      </c>
      <c r="Q4041">
        <v>2.5000000000000001E-2</v>
      </c>
      <c r="R4041">
        <v>11.2</v>
      </c>
      <c r="S4041">
        <v>2.4</v>
      </c>
      <c r="T4041">
        <v>31</v>
      </c>
    </row>
    <row r="4042" spans="1:20" hidden="1" x14ac:dyDescent="0.3">
      <c r="A4042" t="s">
        <v>15547</v>
      </c>
      <c r="B4042" t="s">
        <v>15548</v>
      </c>
      <c r="C4042" s="1" t="str">
        <f t="shared" si="667"/>
        <v>21:0779</v>
      </c>
      <c r="D4042" s="1" t="str">
        <f t="shared" si="671"/>
        <v>21:0221</v>
      </c>
      <c r="E4042" t="s">
        <v>15549</v>
      </c>
      <c r="F4042" t="s">
        <v>15550</v>
      </c>
      <c r="H4042">
        <v>49.850264799999998</v>
      </c>
      <c r="I4042">
        <v>-87.452871700000003</v>
      </c>
      <c r="J4042" s="1" t="str">
        <f t="shared" si="672"/>
        <v>Fluid (lake)</v>
      </c>
      <c r="K4042" s="1" t="str">
        <f t="shared" si="673"/>
        <v>Untreated Water</v>
      </c>
      <c r="L4042">
        <v>25</v>
      </c>
      <c r="M4042" t="s">
        <v>113</v>
      </c>
      <c r="N4042">
        <v>475</v>
      </c>
      <c r="O4042">
        <v>30</v>
      </c>
      <c r="P4042">
        <v>7</v>
      </c>
      <c r="Q4042">
        <v>0.05</v>
      </c>
      <c r="R4042">
        <v>29</v>
      </c>
      <c r="S4042">
        <v>4.4000000000000004</v>
      </c>
      <c r="T4042">
        <v>101</v>
      </c>
    </row>
    <row r="4043" spans="1:20" hidden="1" x14ac:dyDescent="0.3">
      <c r="A4043" t="s">
        <v>15551</v>
      </c>
      <c r="B4043" t="s">
        <v>15552</v>
      </c>
      <c r="C4043" s="1" t="str">
        <f t="shared" si="667"/>
        <v>21:0779</v>
      </c>
      <c r="D4043" s="1" t="str">
        <f t="shared" si="671"/>
        <v>21:0221</v>
      </c>
      <c r="E4043" t="s">
        <v>15553</v>
      </c>
      <c r="F4043" t="s">
        <v>15554</v>
      </c>
      <c r="H4043">
        <v>49.826344200000001</v>
      </c>
      <c r="I4043">
        <v>-87.449353000000002</v>
      </c>
      <c r="J4043" s="1" t="str">
        <f t="shared" si="672"/>
        <v>Fluid (lake)</v>
      </c>
      <c r="K4043" s="1" t="str">
        <f t="shared" si="673"/>
        <v>Untreated Water</v>
      </c>
      <c r="L4043">
        <v>26</v>
      </c>
      <c r="M4043" t="s">
        <v>33</v>
      </c>
      <c r="N4043">
        <v>476</v>
      </c>
      <c r="O4043">
        <v>40</v>
      </c>
      <c r="P4043">
        <v>6.6</v>
      </c>
      <c r="Q4043">
        <v>2.5000000000000001E-2</v>
      </c>
      <c r="R4043">
        <v>14.8</v>
      </c>
      <c r="S4043">
        <v>2.8</v>
      </c>
      <c r="T4043">
        <v>47</v>
      </c>
    </row>
    <row r="4044" spans="1:20" hidden="1" x14ac:dyDescent="0.3">
      <c r="A4044" t="s">
        <v>15555</v>
      </c>
      <c r="B4044" t="s">
        <v>15556</v>
      </c>
      <c r="C4044" s="1" t="str">
        <f t="shared" si="667"/>
        <v>21:0779</v>
      </c>
      <c r="D4044" s="1" t="str">
        <f t="shared" si="671"/>
        <v>21:0221</v>
      </c>
      <c r="E4044" t="s">
        <v>15557</v>
      </c>
      <c r="F4044" t="s">
        <v>15558</v>
      </c>
      <c r="H4044">
        <v>49.837012100000003</v>
      </c>
      <c r="I4044">
        <v>-87.4805463</v>
      </c>
      <c r="J4044" s="1" t="str">
        <f t="shared" si="672"/>
        <v>Fluid (lake)</v>
      </c>
      <c r="K4044" s="1" t="str">
        <f t="shared" si="673"/>
        <v>Untreated Water</v>
      </c>
      <c r="L4044">
        <v>26</v>
      </c>
      <c r="M4044" t="s">
        <v>24</v>
      </c>
      <c r="N4044">
        <v>477</v>
      </c>
      <c r="O4044">
        <v>30</v>
      </c>
      <c r="P4044">
        <v>7.2</v>
      </c>
      <c r="Q4044">
        <v>0.11</v>
      </c>
      <c r="R4044">
        <v>34</v>
      </c>
      <c r="S4044">
        <v>6.2</v>
      </c>
      <c r="T4044">
        <v>109</v>
      </c>
    </row>
    <row r="4045" spans="1:20" hidden="1" x14ac:dyDescent="0.3">
      <c r="A4045" t="s">
        <v>15559</v>
      </c>
      <c r="B4045" t="s">
        <v>15560</v>
      </c>
      <c r="C4045" s="1" t="str">
        <f t="shared" si="667"/>
        <v>21:0779</v>
      </c>
      <c r="D4045" s="1" t="str">
        <f t="shared" si="671"/>
        <v>21:0221</v>
      </c>
      <c r="E4045" t="s">
        <v>15557</v>
      </c>
      <c r="F4045" t="s">
        <v>15561</v>
      </c>
      <c r="H4045">
        <v>49.837012100000003</v>
      </c>
      <c r="I4045">
        <v>-87.4805463</v>
      </c>
      <c r="J4045" s="1" t="str">
        <f t="shared" si="672"/>
        <v>Fluid (lake)</v>
      </c>
      <c r="K4045" s="1" t="str">
        <f t="shared" si="673"/>
        <v>Untreated Water</v>
      </c>
      <c r="L4045">
        <v>26</v>
      </c>
      <c r="M4045" t="s">
        <v>28</v>
      </c>
      <c r="N4045">
        <v>478</v>
      </c>
      <c r="O4045">
        <v>40</v>
      </c>
      <c r="P4045">
        <v>7.2</v>
      </c>
      <c r="Q4045">
        <v>0.1</v>
      </c>
      <c r="R4045">
        <v>33</v>
      </c>
      <c r="S4045">
        <v>6.6</v>
      </c>
      <c r="T4045">
        <v>108</v>
      </c>
    </row>
    <row r="4046" spans="1:20" hidden="1" x14ac:dyDescent="0.3">
      <c r="A4046" t="s">
        <v>15562</v>
      </c>
      <c r="B4046" t="s">
        <v>15563</v>
      </c>
      <c r="C4046" s="1" t="str">
        <f t="shared" si="667"/>
        <v>21:0779</v>
      </c>
      <c r="D4046" s="1" t="str">
        <f t="shared" si="671"/>
        <v>21:0221</v>
      </c>
      <c r="E4046" t="s">
        <v>15564</v>
      </c>
      <c r="F4046" t="s">
        <v>15565</v>
      </c>
      <c r="H4046">
        <v>49.825602699999997</v>
      </c>
      <c r="I4046">
        <v>-87.504735100000005</v>
      </c>
      <c r="J4046" s="1" t="str">
        <f t="shared" si="672"/>
        <v>Fluid (lake)</v>
      </c>
      <c r="K4046" s="1" t="str">
        <f t="shared" si="673"/>
        <v>Untreated Water</v>
      </c>
      <c r="L4046">
        <v>26</v>
      </c>
      <c r="M4046" t="s">
        <v>38</v>
      </c>
      <c r="N4046">
        <v>479</v>
      </c>
      <c r="O4046">
        <v>30</v>
      </c>
      <c r="P4046">
        <v>6.7</v>
      </c>
      <c r="Q4046">
        <v>2.5000000000000001E-2</v>
      </c>
      <c r="R4046">
        <v>22</v>
      </c>
      <c r="S4046">
        <v>4.5999999999999996</v>
      </c>
      <c r="T4046">
        <v>70</v>
      </c>
    </row>
    <row r="4047" spans="1:20" hidden="1" x14ac:dyDescent="0.3">
      <c r="A4047" t="s">
        <v>15566</v>
      </c>
      <c r="B4047" t="s">
        <v>15567</v>
      </c>
      <c r="C4047" s="1" t="str">
        <f t="shared" si="667"/>
        <v>21:0779</v>
      </c>
      <c r="D4047" s="1" t="str">
        <f t="shared" si="671"/>
        <v>21:0221</v>
      </c>
      <c r="E4047" t="s">
        <v>15568</v>
      </c>
      <c r="F4047" t="s">
        <v>15569</v>
      </c>
      <c r="H4047">
        <v>49.800289599999999</v>
      </c>
      <c r="I4047">
        <v>-87.517337699999999</v>
      </c>
      <c r="J4047" s="1" t="str">
        <f t="shared" si="672"/>
        <v>Fluid (lake)</v>
      </c>
      <c r="K4047" s="1" t="str">
        <f t="shared" si="673"/>
        <v>Untreated Water</v>
      </c>
      <c r="L4047">
        <v>26</v>
      </c>
      <c r="M4047" t="s">
        <v>43</v>
      </c>
      <c r="N4047">
        <v>480</v>
      </c>
      <c r="O4047">
        <v>30</v>
      </c>
      <c r="P4047">
        <v>6.8</v>
      </c>
      <c r="Q4047">
        <v>2.5000000000000001E-2</v>
      </c>
      <c r="R4047">
        <v>24</v>
      </c>
      <c r="S4047">
        <v>3.4</v>
      </c>
      <c r="T4047">
        <v>76</v>
      </c>
    </row>
    <row r="4048" spans="1:20" hidden="1" x14ac:dyDescent="0.3">
      <c r="A4048" t="s">
        <v>15570</v>
      </c>
      <c r="B4048" t="s">
        <v>15571</v>
      </c>
      <c r="C4048" s="1" t="str">
        <f t="shared" si="667"/>
        <v>21:0779</v>
      </c>
      <c r="D4048" s="1" t="str">
        <f t="shared" si="671"/>
        <v>21:0221</v>
      </c>
      <c r="E4048" t="s">
        <v>15572</v>
      </c>
      <c r="F4048" t="s">
        <v>15573</v>
      </c>
      <c r="H4048">
        <v>49.795194899999998</v>
      </c>
      <c r="I4048">
        <v>-87.501902599999994</v>
      </c>
      <c r="J4048" s="1" t="str">
        <f t="shared" si="672"/>
        <v>Fluid (lake)</v>
      </c>
      <c r="K4048" s="1" t="str">
        <f t="shared" si="673"/>
        <v>Untreated Water</v>
      </c>
      <c r="L4048">
        <v>26</v>
      </c>
      <c r="M4048" t="s">
        <v>53</v>
      </c>
      <c r="N4048">
        <v>481</v>
      </c>
      <c r="O4048">
        <v>30</v>
      </c>
      <c r="P4048">
        <v>6.7</v>
      </c>
      <c r="Q4048">
        <v>2.5000000000000001E-2</v>
      </c>
      <c r="R4048">
        <v>20</v>
      </c>
      <c r="S4048">
        <v>3.8</v>
      </c>
      <c r="T4048">
        <v>66</v>
      </c>
    </row>
    <row r="4049" spans="1:20" hidden="1" x14ac:dyDescent="0.3">
      <c r="A4049" t="s">
        <v>15574</v>
      </c>
      <c r="B4049" t="s">
        <v>15575</v>
      </c>
      <c r="C4049" s="1" t="str">
        <f t="shared" si="667"/>
        <v>21:0779</v>
      </c>
      <c r="D4049" s="1" t="str">
        <f t="shared" si="671"/>
        <v>21:0221</v>
      </c>
      <c r="E4049" t="s">
        <v>15576</v>
      </c>
      <c r="F4049" t="s">
        <v>15577</v>
      </c>
      <c r="H4049">
        <v>49.8012339</v>
      </c>
      <c r="I4049">
        <v>-87.477800700000003</v>
      </c>
      <c r="J4049" s="1" t="str">
        <f t="shared" si="672"/>
        <v>Fluid (lake)</v>
      </c>
      <c r="K4049" s="1" t="str">
        <f t="shared" si="673"/>
        <v>Untreated Water</v>
      </c>
      <c r="L4049">
        <v>26</v>
      </c>
      <c r="M4049" t="s">
        <v>58</v>
      </c>
      <c r="N4049">
        <v>482</v>
      </c>
      <c r="O4049">
        <v>30</v>
      </c>
      <c r="P4049">
        <v>6.7</v>
      </c>
      <c r="Q4049">
        <v>2.5000000000000001E-2</v>
      </c>
      <c r="R4049">
        <v>21</v>
      </c>
      <c r="S4049">
        <v>3.8</v>
      </c>
      <c r="T4049">
        <v>66</v>
      </c>
    </row>
    <row r="4050" spans="1:20" hidden="1" x14ac:dyDescent="0.3">
      <c r="A4050" t="s">
        <v>15578</v>
      </c>
      <c r="B4050" t="s">
        <v>15579</v>
      </c>
      <c r="C4050" s="1" t="str">
        <f t="shared" si="667"/>
        <v>21:0779</v>
      </c>
      <c r="D4050" s="1" t="str">
        <f t="shared" si="671"/>
        <v>21:0221</v>
      </c>
      <c r="E4050" t="s">
        <v>15580</v>
      </c>
      <c r="F4050" t="s">
        <v>15581</v>
      </c>
      <c r="H4050">
        <v>49.811150300000001</v>
      </c>
      <c r="I4050">
        <v>-87.456772799999996</v>
      </c>
      <c r="J4050" s="1" t="str">
        <f t="shared" si="672"/>
        <v>Fluid (lake)</v>
      </c>
      <c r="K4050" s="1" t="str">
        <f t="shared" si="673"/>
        <v>Untreated Water</v>
      </c>
      <c r="L4050">
        <v>26</v>
      </c>
      <c r="M4050" t="s">
        <v>63</v>
      </c>
      <c r="N4050">
        <v>483</v>
      </c>
      <c r="O4050">
        <v>30</v>
      </c>
      <c r="P4050">
        <v>7.2</v>
      </c>
      <c r="Q4050">
        <v>2.5000000000000001E-2</v>
      </c>
      <c r="R4050">
        <v>31</v>
      </c>
      <c r="S4050">
        <v>5.6</v>
      </c>
      <c r="T4050">
        <v>101</v>
      </c>
    </row>
    <row r="4051" spans="1:20" hidden="1" x14ac:dyDescent="0.3">
      <c r="A4051" t="s">
        <v>15582</v>
      </c>
      <c r="B4051" t="s">
        <v>15583</v>
      </c>
      <c r="C4051" s="1" t="str">
        <f t="shared" si="667"/>
        <v>21:0779</v>
      </c>
      <c r="D4051" s="1" t="str">
        <f t="shared" si="671"/>
        <v>21:0221</v>
      </c>
      <c r="E4051" t="s">
        <v>15584</v>
      </c>
      <c r="F4051" t="s">
        <v>15585</v>
      </c>
      <c r="H4051">
        <v>49.798752499999999</v>
      </c>
      <c r="I4051">
        <v>-87.457572799999994</v>
      </c>
      <c r="J4051" s="1" t="str">
        <f t="shared" si="672"/>
        <v>Fluid (lake)</v>
      </c>
      <c r="K4051" s="1" t="str">
        <f t="shared" si="673"/>
        <v>Untreated Water</v>
      </c>
      <c r="L4051">
        <v>26</v>
      </c>
      <c r="M4051" t="s">
        <v>68</v>
      </c>
      <c r="N4051">
        <v>484</v>
      </c>
      <c r="O4051">
        <v>40</v>
      </c>
      <c r="P4051">
        <v>6.5</v>
      </c>
      <c r="Q4051">
        <v>2.5000000000000001E-2</v>
      </c>
      <c r="R4051">
        <v>15.8</v>
      </c>
      <c r="S4051">
        <v>2.9</v>
      </c>
      <c r="T4051">
        <v>48</v>
      </c>
    </row>
    <row r="4052" spans="1:20" hidden="1" x14ac:dyDescent="0.3">
      <c r="A4052" t="s">
        <v>15586</v>
      </c>
      <c r="B4052" t="s">
        <v>15587</v>
      </c>
      <c r="C4052" s="1" t="str">
        <f t="shared" si="667"/>
        <v>21:0779</v>
      </c>
      <c r="D4052" s="1" t="str">
        <f t="shared" si="671"/>
        <v>21:0221</v>
      </c>
      <c r="E4052" t="s">
        <v>15588</v>
      </c>
      <c r="F4052" t="s">
        <v>15589</v>
      </c>
      <c r="H4052">
        <v>49.709787400000003</v>
      </c>
      <c r="I4052">
        <v>-87.546053999999998</v>
      </c>
      <c r="J4052" s="1" t="str">
        <f t="shared" si="672"/>
        <v>Fluid (lake)</v>
      </c>
      <c r="K4052" s="1" t="str">
        <f t="shared" si="673"/>
        <v>Untreated Water</v>
      </c>
      <c r="L4052">
        <v>26</v>
      </c>
      <c r="M4052" t="s">
        <v>73</v>
      </c>
      <c r="N4052">
        <v>485</v>
      </c>
      <c r="O4052">
        <v>40</v>
      </c>
      <c r="P4052">
        <v>6.6</v>
      </c>
      <c r="Q4052">
        <v>2.5000000000000001E-2</v>
      </c>
      <c r="R4052">
        <v>21</v>
      </c>
      <c r="S4052">
        <v>2.5</v>
      </c>
      <c r="T4052">
        <v>60</v>
      </c>
    </row>
    <row r="4053" spans="1:20" hidden="1" x14ac:dyDescent="0.3">
      <c r="A4053" t="s">
        <v>15590</v>
      </c>
      <c r="B4053" t="s">
        <v>15591</v>
      </c>
      <c r="C4053" s="1" t="str">
        <f t="shared" si="667"/>
        <v>21:0779</v>
      </c>
      <c r="D4053" s="1" t="str">
        <f t="shared" si="671"/>
        <v>21:0221</v>
      </c>
      <c r="E4053" t="s">
        <v>15592</v>
      </c>
      <c r="F4053" t="s">
        <v>15593</v>
      </c>
      <c r="H4053">
        <v>49.7238088</v>
      </c>
      <c r="I4053">
        <v>-87.530908800000006</v>
      </c>
      <c r="J4053" s="1" t="str">
        <f t="shared" si="672"/>
        <v>Fluid (lake)</v>
      </c>
      <c r="K4053" s="1" t="str">
        <f t="shared" si="673"/>
        <v>Untreated Water</v>
      </c>
      <c r="L4053">
        <v>26</v>
      </c>
      <c r="M4053" t="s">
        <v>78</v>
      </c>
      <c r="N4053">
        <v>486</v>
      </c>
      <c r="O4053">
        <v>30</v>
      </c>
      <c r="P4053">
        <v>7.2</v>
      </c>
      <c r="Q4053">
        <v>7.0000000000000007E-2</v>
      </c>
      <c r="R4053">
        <v>29</v>
      </c>
      <c r="S4053">
        <v>4.5999999999999996</v>
      </c>
      <c r="T4053">
        <v>97</v>
      </c>
    </row>
    <row r="4054" spans="1:20" hidden="1" x14ac:dyDescent="0.3">
      <c r="A4054" t="s">
        <v>15594</v>
      </c>
      <c r="B4054" t="s">
        <v>15595</v>
      </c>
      <c r="C4054" s="1" t="str">
        <f t="shared" si="667"/>
        <v>21:0779</v>
      </c>
      <c r="D4054" s="1" t="str">
        <f>HYPERLINK("https://geochem.nrcan.gc.ca/cdogs/content/svy/svy_e.htm", "")</f>
        <v/>
      </c>
      <c r="G4054" s="1" t="str">
        <f>HYPERLINK("https://geochem.nrcan.gc.ca/cdogs/content/cr_/cr_00087_e.htm", "87")</f>
        <v>87</v>
      </c>
      <c r="J4054" t="s">
        <v>46</v>
      </c>
      <c r="K4054" t="s">
        <v>47</v>
      </c>
      <c r="L4054">
        <v>26</v>
      </c>
      <c r="M4054" t="s">
        <v>48</v>
      </c>
      <c r="N4054">
        <v>487</v>
      </c>
      <c r="O4054">
        <v>60</v>
      </c>
      <c r="P4054">
        <v>6.4</v>
      </c>
      <c r="Q4054">
        <v>0.47</v>
      </c>
      <c r="R4054">
        <v>14.2</v>
      </c>
      <c r="S4054">
        <v>2.2999999999999998</v>
      </c>
      <c r="T4054">
        <v>39</v>
      </c>
    </row>
    <row r="4055" spans="1:20" hidden="1" x14ac:dyDescent="0.3">
      <c r="A4055" t="s">
        <v>15596</v>
      </c>
      <c r="B4055" t="s">
        <v>15597</v>
      </c>
      <c r="C4055" s="1" t="str">
        <f t="shared" si="667"/>
        <v>21:0779</v>
      </c>
      <c r="D4055" s="1" t="str">
        <f t="shared" ref="D4055:D4065" si="674">HYPERLINK("https://geochem.nrcan.gc.ca/cdogs/content/svy/svy210221_e.htm", "21:0221")</f>
        <v>21:0221</v>
      </c>
      <c r="E4055" t="s">
        <v>15598</v>
      </c>
      <c r="F4055" t="s">
        <v>15599</v>
      </c>
      <c r="H4055">
        <v>49.742374699999999</v>
      </c>
      <c r="I4055">
        <v>-87.512818999999993</v>
      </c>
      <c r="J4055" s="1" t="str">
        <f t="shared" ref="J4055:J4065" si="675">HYPERLINK("https://geochem.nrcan.gc.ca/cdogs/content/kwd/kwd020016_e.htm", "Fluid (lake)")</f>
        <v>Fluid (lake)</v>
      </c>
      <c r="K4055" s="1" t="str">
        <f t="shared" ref="K4055:K4065" si="676">HYPERLINK("https://geochem.nrcan.gc.ca/cdogs/content/kwd/kwd080007_e.htm", "Untreated Water")</f>
        <v>Untreated Water</v>
      </c>
      <c r="L4055">
        <v>26</v>
      </c>
      <c r="M4055" t="s">
        <v>83</v>
      </c>
      <c r="N4055">
        <v>488</v>
      </c>
      <c r="O4055">
        <v>40</v>
      </c>
      <c r="P4055">
        <v>6.9</v>
      </c>
      <c r="Q4055">
        <v>0.06</v>
      </c>
      <c r="R4055">
        <v>24</v>
      </c>
      <c r="S4055">
        <v>4.2</v>
      </c>
      <c r="T4055">
        <v>77</v>
      </c>
    </row>
    <row r="4056" spans="1:20" hidden="1" x14ac:dyDescent="0.3">
      <c r="A4056" t="s">
        <v>15600</v>
      </c>
      <c r="B4056" t="s">
        <v>15601</v>
      </c>
      <c r="C4056" s="1" t="str">
        <f t="shared" si="667"/>
        <v>21:0779</v>
      </c>
      <c r="D4056" s="1" t="str">
        <f t="shared" si="674"/>
        <v>21:0221</v>
      </c>
      <c r="E4056" t="s">
        <v>15602</v>
      </c>
      <c r="F4056" t="s">
        <v>15603</v>
      </c>
      <c r="H4056">
        <v>49.752273099999996</v>
      </c>
      <c r="I4056">
        <v>-87.495405000000005</v>
      </c>
      <c r="J4056" s="1" t="str">
        <f t="shared" si="675"/>
        <v>Fluid (lake)</v>
      </c>
      <c r="K4056" s="1" t="str">
        <f t="shared" si="676"/>
        <v>Untreated Water</v>
      </c>
      <c r="L4056">
        <v>26</v>
      </c>
      <c r="M4056" t="s">
        <v>88</v>
      </c>
      <c r="N4056">
        <v>489</v>
      </c>
      <c r="O4056">
        <v>30</v>
      </c>
      <c r="P4056">
        <v>6.8</v>
      </c>
      <c r="Q4056">
        <v>2.5000000000000001E-2</v>
      </c>
      <c r="R4056">
        <v>24</v>
      </c>
      <c r="S4056">
        <v>3.6</v>
      </c>
      <c r="T4056">
        <v>75</v>
      </c>
    </row>
    <row r="4057" spans="1:20" hidden="1" x14ac:dyDescent="0.3">
      <c r="A4057" t="s">
        <v>15604</v>
      </c>
      <c r="B4057" t="s">
        <v>15605</v>
      </c>
      <c r="C4057" s="1" t="str">
        <f t="shared" si="667"/>
        <v>21:0779</v>
      </c>
      <c r="D4057" s="1" t="str">
        <f t="shared" si="674"/>
        <v>21:0221</v>
      </c>
      <c r="E4057" t="s">
        <v>15606</v>
      </c>
      <c r="F4057" t="s">
        <v>15607</v>
      </c>
      <c r="H4057">
        <v>49.766424200000003</v>
      </c>
      <c r="I4057">
        <v>-87.488551599999994</v>
      </c>
      <c r="J4057" s="1" t="str">
        <f t="shared" si="675"/>
        <v>Fluid (lake)</v>
      </c>
      <c r="K4057" s="1" t="str">
        <f t="shared" si="676"/>
        <v>Untreated Water</v>
      </c>
      <c r="L4057">
        <v>26</v>
      </c>
      <c r="M4057" t="s">
        <v>93</v>
      </c>
      <c r="N4057">
        <v>490</v>
      </c>
      <c r="O4057">
        <v>30</v>
      </c>
      <c r="P4057">
        <v>7.1</v>
      </c>
      <c r="Q4057">
        <v>0.06</v>
      </c>
      <c r="R4057">
        <v>26</v>
      </c>
      <c r="S4057">
        <v>4.4000000000000004</v>
      </c>
      <c r="T4057">
        <v>82</v>
      </c>
    </row>
    <row r="4058" spans="1:20" hidden="1" x14ac:dyDescent="0.3">
      <c r="A4058" t="s">
        <v>15608</v>
      </c>
      <c r="B4058" t="s">
        <v>15609</v>
      </c>
      <c r="C4058" s="1" t="str">
        <f t="shared" si="667"/>
        <v>21:0779</v>
      </c>
      <c r="D4058" s="1" t="str">
        <f t="shared" si="674"/>
        <v>21:0221</v>
      </c>
      <c r="E4058" t="s">
        <v>15610</v>
      </c>
      <c r="F4058" t="s">
        <v>15611</v>
      </c>
      <c r="H4058">
        <v>49.7807393</v>
      </c>
      <c r="I4058">
        <v>-87.476764900000006</v>
      </c>
      <c r="J4058" s="1" t="str">
        <f t="shared" si="675"/>
        <v>Fluid (lake)</v>
      </c>
      <c r="K4058" s="1" t="str">
        <f t="shared" si="676"/>
        <v>Untreated Water</v>
      </c>
      <c r="L4058">
        <v>26</v>
      </c>
      <c r="M4058" t="s">
        <v>98</v>
      </c>
      <c r="N4058">
        <v>491</v>
      </c>
      <c r="O4058">
        <v>30</v>
      </c>
      <c r="P4058">
        <v>6.9</v>
      </c>
      <c r="Q4058">
        <v>2.5000000000000001E-2</v>
      </c>
      <c r="R4058">
        <v>26</v>
      </c>
      <c r="S4058">
        <v>4.5999999999999996</v>
      </c>
      <c r="T4058">
        <v>82</v>
      </c>
    </row>
    <row r="4059" spans="1:20" hidden="1" x14ac:dyDescent="0.3">
      <c r="A4059" t="s">
        <v>15612</v>
      </c>
      <c r="B4059" t="s">
        <v>15613</v>
      </c>
      <c r="C4059" s="1" t="str">
        <f t="shared" si="667"/>
        <v>21:0779</v>
      </c>
      <c r="D4059" s="1" t="str">
        <f t="shared" si="674"/>
        <v>21:0221</v>
      </c>
      <c r="E4059" t="s">
        <v>15614</v>
      </c>
      <c r="F4059" t="s">
        <v>15615</v>
      </c>
      <c r="H4059">
        <v>49.786647600000002</v>
      </c>
      <c r="I4059">
        <v>-87.440983200000005</v>
      </c>
      <c r="J4059" s="1" t="str">
        <f t="shared" si="675"/>
        <v>Fluid (lake)</v>
      </c>
      <c r="K4059" s="1" t="str">
        <f t="shared" si="676"/>
        <v>Untreated Water</v>
      </c>
      <c r="L4059">
        <v>26</v>
      </c>
      <c r="M4059" t="s">
        <v>103</v>
      </c>
      <c r="N4059">
        <v>492</v>
      </c>
      <c r="O4059">
        <v>40</v>
      </c>
      <c r="P4059">
        <v>7.5</v>
      </c>
      <c r="Q4059">
        <v>0.14000000000000001</v>
      </c>
      <c r="R4059">
        <v>38</v>
      </c>
      <c r="S4059">
        <v>5.6</v>
      </c>
      <c r="T4059">
        <v>130</v>
      </c>
    </row>
    <row r="4060" spans="1:20" hidden="1" x14ac:dyDescent="0.3">
      <c r="A4060" t="s">
        <v>15616</v>
      </c>
      <c r="B4060" t="s">
        <v>15617</v>
      </c>
      <c r="C4060" s="1" t="str">
        <f t="shared" si="667"/>
        <v>21:0779</v>
      </c>
      <c r="D4060" s="1" t="str">
        <f t="shared" si="674"/>
        <v>21:0221</v>
      </c>
      <c r="E4060" t="s">
        <v>15618</v>
      </c>
      <c r="F4060" t="s">
        <v>15619</v>
      </c>
      <c r="H4060">
        <v>49.7968957</v>
      </c>
      <c r="I4060">
        <v>-87.435393700000006</v>
      </c>
      <c r="J4060" s="1" t="str">
        <f t="shared" si="675"/>
        <v>Fluid (lake)</v>
      </c>
      <c r="K4060" s="1" t="str">
        <f t="shared" si="676"/>
        <v>Untreated Water</v>
      </c>
      <c r="L4060">
        <v>26</v>
      </c>
      <c r="M4060" t="s">
        <v>108</v>
      </c>
      <c r="N4060">
        <v>493</v>
      </c>
      <c r="O4060">
        <v>30</v>
      </c>
      <c r="P4060">
        <v>7</v>
      </c>
      <c r="Q4060">
        <v>0.06</v>
      </c>
      <c r="R4060">
        <v>30</v>
      </c>
      <c r="S4060">
        <v>4.5999999999999996</v>
      </c>
      <c r="T4060">
        <v>92</v>
      </c>
    </row>
    <row r="4061" spans="1:20" hidden="1" x14ac:dyDescent="0.3">
      <c r="A4061" t="s">
        <v>15620</v>
      </c>
      <c r="B4061" t="s">
        <v>15621</v>
      </c>
      <c r="C4061" s="1" t="str">
        <f t="shared" si="667"/>
        <v>21:0779</v>
      </c>
      <c r="D4061" s="1" t="str">
        <f t="shared" si="674"/>
        <v>21:0221</v>
      </c>
      <c r="E4061" t="s">
        <v>15622</v>
      </c>
      <c r="F4061" t="s">
        <v>15623</v>
      </c>
      <c r="H4061">
        <v>49.799750699999997</v>
      </c>
      <c r="I4061">
        <v>-87.419870500000002</v>
      </c>
      <c r="J4061" s="1" t="str">
        <f t="shared" si="675"/>
        <v>Fluid (lake)</v>
      </c>
      <c r="K4061" s="1" t="str">
        <f t="shared" si="676"/>
        <v>Untreated Water</v>
      </c>
      <c r="L4061">
        <v>26</v>
      </c>
      <c r="M4061" t="s">
        <v>113</v>
      </c>
      <c r="N4061">
        <v>494</v>
      </c>
      <c r="O4061">
        <v>30</v>
      </c>
      <c r="P4061">
        <v>7</v>
      </c>
      <c r="Q4061">
        <v>2.5000000000000001E-2</v>
      </c>
      <c r="R4061">
        <v>28</v>
      </c>
      <c r="S4061">
        <v>5</v>
      </c>
      <c r="T4061">
        <v>88</v>
      </c>
    </row>
    <row r="4062" spans="1:20" hidden="1" x14ac:dyDescent="0.3">
      <c r="A4062" t="s">
        <v>15624</v>
      </c>
      <c r="B4062" t="s">
        <v>15625</v>
      </c>
      <c r="C4062" s="1" t="str">
        <f t="shared" si="667"/>
        <v>21:0779</v>
      </c>
      <c r="D4062" s="1" t="str">
        <f t="shared" si="674"/>
        <v>21:0221</v>
      </c>
      <c r="E4062" t="s">
        <v>15626</v>
      </c>
      <c r="F4062" t="s">
        <v>15627</v>
      </c>
      <c r="H4062">
        <v>49.817856200000001</v>
      </c>
      <c r="I4062">
        <v>-87.391794899999994</v>
      </c>
      <c r="J4062" s="1" t="str">
        <f t="shared" si="675"/>
        <v>Fluid (lake)</v>
      </c>
      <c r="K4062" s="1" t="str">
        <f t="shared" si="676"/>
        <v>Untreated Water</v>
      </c>
      <c r="L4062">
        <v>27</v>
      </c>
      <c r="M4062" t="s">
        <v>33</v>
      </c>
      <c r="N4062">
        <v>495</v>
      </c>
      <c r="O4062">
        <v>50</v>
      </c>
      <c r="P4062">
        <v>6.4</v>
      </c>
      <c r="Q4062">
        <v>2.5000000000000001E-2</v>
      </c>
      <c r="R4062">
        <v>11.6</v>
      </c>
      <c r="S4062">
        <v>2</v>
      </c>
      <c r="T4062">
        <v>32</v>
      </c>
    </row>
    <row r="4063" spans="1:20" hidden="1" x14ac:dyDescent="0.3">
      <c r="A4063" t="s">
        <v>15628</v>
      </c>
      <c r="B4063" t="s">
        <v>15629</v>
      </c>
      <c r="C4063" s="1" t="str">
        <f t="shared" si="667"/>
        <v>21:0779</v>
      </c>
      <c r="D4063" s="1" t="str">
        <f t="shared" si="674"/>
        <v>21:0221</v>
      </c>
      <c r="E4063" t="s">
        <v>15630</v>
      </c>
      <c r="F4063" t="s">
        <v>15631</v>
      </c>
      <c r="H4063">
        <v>49.825011000000003</v>
      </c>
      <c r="I4063">
        <v>-87.374251799999996</v>
      </c>
      <c r="J4063" s="1" t="str">
        <f t="shared" si="675"/>
        <v>Fluid (lake)</v>
      </c>
      <c r="K4063" s="1" t="str">
        <f t="shared" si="676"/>
        <v>Untreated Water</v>
      </c>
      <c r="L4063">
        <v>27</v>
      </c>
      <c r="M4063" t="s">
        <v>24</v>
      </c>
      <c r="N4063">
        <v>496</v>
      </c>
      <c r="O4063">
        <v>40</v>
      </c>
      <c r="P4063">
        <v>7.4</v>
      </c>
      <c r="Q4063">
        <v>0.09</v>
      </c>
      <c r="R4063">
        <v>35</v>
      </c>
      <c r="S4063">
        <v>5.6</v>
      </c>
      <c r="T4063">
        <v>115</v>
      </c>
    </row>
    <row r="4064" spans="1:20" hidden="1" x14ac:dyDescent="0.3">
      <c r="A4064" t="s">
        <v>15632</v>
      </c>
      <c r="B4064" t="s">
        <v>15633</v>
      </c>
      <c r="C4064" s="1" t="str">
        <f t="shared" si="667"/>
        <v>21:0779</v>
      </c>
      <c r="D4064" s="1" t="str">
        <f t="shared" si="674"/>
        <v>21:0221</v>
      </c>
      <c r="E4064" t="s">
        <v>15630</v>
      </c>
      <c r="F4064" t="s">
        <v>15634</v>
      </c>
      <c r="H4064">
        <v>49.825011000000003</v>
      </c>
      <c r="I4064">
        <v>-87.374251799999996</v>
      </c>
      <c r="J4064" s="1" t="str">
        <f t="shared" si="675"/>
        <v>Fluid (lake)</v>
      </c>
      <c r="K4064" s="1" t="str">
        <f t="shared" si="676"/>
        <v>Untreated Water</v>
      </c>
      <c r="L4064">
        <v>27</v>
      </c>
      <c r="M4064" t="s">
        <v>28</v>
      </c>
      <c r="N4064">
        <v>497</v>
      </c>
      <c r="O4064">
        <v>40</v>
      </c>
      <c r="P4064">
        <v>7.3</v>
      </c>
      <c r="Q4064">
        <v>0.12</v>
      </c>
      <c r="R4064">
        <v>36</v>
      </c>
      <c r="S4064">
        <v>5.6</v>
      </c>
      <c r="T4064">
        <v>116</v>
      </c>
    </row>
    <row r="4065" spans="1:20" hidden="1" x14ac:dyDescent="0.3">
      <c r="A4065" t="s">
        <v>15635</v>
      </c>
      <c r="B4065" t="s">
        <v>15636</v>
      </c>
      <c r="C4065" s="1" t="str">
        <f t="shared" si="667"/>
        <v>21:0779</v>
      </c>
      <c r="D4065" s="1" t="str">
        <f t="shared" si="674"/>
        <v>21:0221</v>
      </c>
      <c r="E4065" t="s">
        <v>15637</v>
      </c>
      <c r="F4065" t="s">
        <v>15638</v>
      </c>
      <c r="H4065">
        <v>49.848338599999998</v>
      </c>
      <c r="I4065">
        <v>-87.394350299999999</v>
      </c>
      <c r="J4065" s="1" t="str">
        <f t="shared" si="675"/>
        <v>Fluid (lake)</v>
      </c>
      <c r="K4065" s="1" t="str">
        <f t="shared" si="676"/>
        <v>Untreated Water</v>
      </c>
      <c r="L4065">
        <v>27</v>
      </c>
      <c r="M4065" t="s">
        <v>38</v>
      </c>
      <c r="N4065">
        <v>498</v>
      </c>
      <c r="O4065">
        <v>40</v>
      </c>
      <c r="P4065">
        <v>7</v>
      </c>
      <c r="Q4065">
        <v>2.5000000000000001E-2</v>
      </c>
      <c r="R4065">
        <v>27</v>
      </c>
      <c r="S4065">
        <v>4.5999999999999996</v>
      </c>
      <c r="T4065">
        <v>86</v>
      </c>
    </row>
    <row r="4066" spans="1:20" hidden="1" x14ac:dyDescent="0.3">
      <c r="A4066" t="s">
        <v>15639</v>
      </c>
      <c r="B4066" t="s">
        <v>15640</v>
      </c>
      <c r="C4066" s="1" t="str">
        <f t="shared" si="667"/>
        <v>21:0779</v>
      </c>
      <c r="D4066" s="1" t="str">
        <f>HYPERLINK("https://geochem.nrcan.gc.ca/cdogs/content/svy/svy_e.htm", "")</f>
        <v/>
      </c>
      <c r="G4066" s="1" t="str">
        <f>HYPERLINK("https://geochem.nrcan.gc.ca/cdogs/content/cr_/cr_00088_e.htm", "88")</f>
        <v>88</v>
      </c>
      <c r="J4066" t="s">
        <v>46</v>
      </c>
      <c r="K4066" t="s">
        <v>47</v>
      </c>
      <c r="L4066">
        <v>27</v>
      </c>
      <c r="M4066" t="s">
        <v>48</v>
      </c>
      <c r="N4066">
        <v>499</v>
      </c>
      <c r="O4066">
        <v>90</v>
      </c>
      <c r="P4066">
        <v>6.8</v>
      </c>
      <c r="Q4066">
        <v>0.15</v>
      </c>
      <c r="R4066">
        <v>31</v>
      </c>
      <c r="S4066">
        <v>4</v>
      </c>
      <c r="T4066">
        <v>105</v>
      </c>
    </row>
    <row r="4067" spans="1:20" hidden="1" x14ac:dyDescent="0.3">
      <c r="A4067" t="s">
        <v>15641</v>
      </c>
      <c r="B4067" t="s">
        <v>15642</v>
      </c>
      <c r="C4067" s="1" t="str">
        <f t="shared" si="667"/>
        <v>21:0779</v>
      </c>
      <c r="D4067" s="1" t="str">
        <f t="shared" ref="D4067:D4081" si="677">HYPERLINK("https://geochem.nrcan.gc.ca/cdogs/content/svy/svy210221_e.htm", "21:0221")</f>
        <v>21:0221</v>
      </c>
      <c r="E4067" t="s">
        <v>15643</v>
      </c>
      <c r="F4067" t="s">
        <v>15644</v>
      </c>
      <c r="H4067">
        <v>49.839598100000003</v>
      </c>
      <c r="I4067">
        <v>-87.360652000000002</v>
      </c>
      <c r="J4067" s="1" t="str">
        <f t="shared" ref="J4067:J4081" si="678">HYPERLINK("https://geochem.nrcan.gc.ca/cdogs/content/kwd/kwd020016_e.htm", "Fluid (lake)")</f>
        <v>Fluid (lake)</v>
      </c>
      <c r="K4067" s="1" t="str">
        <f t="shared" ref="K4067:K4081" si="679">HYPERLINK("https://geochem.nrcan.gc.ca/cdogs/content/kwd/kwd080007_e.htm", "Untreated Water")</f>
        <v>Untreated Water</v>
      </c>
      <c r="L4067">
        <v>27</v>
      </c>
      <c r="M4067" t="s">
        <v>43</v>
      </c>
      <c r="N4067">
        <v>500</v>
      </c>
      <c r="O4067">
        <v>80</v>
      </c>
      <c r="P4067">
        <v>6.7</v>
      </c>
      <c r="Q4067">
        <v>0.14000000000000001</v>
      </c>
      <c r="R4067">
        <v>22</v>
      </c>
      <c r="S4067">
        <v>4.2</v>
      </c>
      <c r="T4067">
        <v>74</v>
      </c>
    </row>
    <row r="4068" spans="1:20" hidden="1" x14ac:dyDescent="0.3">
      <c r="A4068" t="s">
        <v>15645</v>
      </c>
      <c r="B4068" t="s">
        <v>15646</v>
      </c>
      <c r="C4068" s="1" t="str">
        <f t="shared" si="667"/>
        <v>21:0779</v>
      </c>
      <c r="D4068" s="1" t="str">
        <f t="shared" si="677"/>
        <v>21:0221</v>
      </c>
      <c r="E4068" t="s">
        <v>15647</v>
      </c>
      <c r="F4068" t="s">
        <v>15648</v>
      </c>
      <c r="H4068">
        <v>49.847501000000001</v>
      </c>
      <c r="I4068">
        <v>-87.343977899999999</v>
      </c>
      <c r="J4068" s="1" t="str">
        <f t="shared" si="678"/>
        <v>Fluid (lake)</v>
      </c>
      <c r="K4068" s="1" t="str">
        <f t="shared" si="679"/>
        <v>Untreated Water</v>
      </c>
      <c r="L4068">
        <v>27</v>
      </c>
      <c r="M4068" t="s">
        <v>53</v>
      </c>
      <c r="N4068">
        <v>501</v>
      </c>
      <c r="O4068">
        <v>40</v>
      </c>
      <c r="P4068">
        <v>6</v>
      </c>
      <c r="Q4068">
        <v>2.5000000000000001E-2</v>
      </c>
      <c r="R4068">
        <v>3.6</v>
      </c>
      <c r="S4068">
        <v>0.8</v>
      </c>
      <c r="T4068">
        <v>7</v>
      </c>
    </row>
    <row r="4069" spans="1:20" hidden="1" x14ac:dyDescent="0.3">
      <c r="A4069" t="s">
        <v>15649</v>
      </c>
      <c r="B4069" t="s">
        <v>15650</v>
      </c>
      <c r="C4069" s="1" t="str">
        <f t="shared" si="667"/>
        <v>21:0779</v>
      </c>
      <c r="D4069" s="1" t="str">
        <f t="shared" si="677"/>
        <v>21:0221</v>
      </c>
      <c r="E4069" t="s">
        <v>15651</v>
      </c>
      <c r="F4069" t="s">
        <v>15652</v>
      </c>
      <c r="H4069">
        <v>49.858236699999999</v>
      </c>
      <c r="I4069">
        <v>-87.365660000000005</v>
      </c>
      <c r="J4069" s="1" t="str">
        <f t="shared" si="678"/>
        <v>Fluid (lake)</v>
      </c>
      <c r="K4069" s="1" t="str">
        <f t="shared" si="679"/>
        <v>Untreated Water</v>
      </c>
      <c r="L4069">
        <v>27</v>
      </c>
      <c r="M4069" t="s">
        <v>58</v>
      </c>
      <c r="N4069">
        <v>502</v>
      </c>
      <c r="O4069">
        <v>60</v>
      </c>
      <c r="P4069">
        <v>7</v>
      </c>
      <c r="Q4069">
        <v>0.16</v>
      </c>
      <c r="R4069">
        <v>29</v>
      </c>
      <c r="S4069">
        <v>4.5999999999999996</v>
      </c>
      <c r="T4069">
        <v>94</v>
      </c>
    </row>
    <row r="4070" spans="1:20" hidden="1" x14ac:dyDescent="0.3">
      <c r="A4070" t="s">
        <v>15653</v>
      </c>
      <c r="B4070" t="s">
        <v>15654</v>
      </c>
      <c r="C4070" s="1" t="str">
        <f t="shared" si="667"/>
        <v>21:0779</v>
      </c>
      <c r="D4070" s="1" t="str">
        <f t="shared" si="677"/>
        <v>21:0221</v>
      </c>
      <c r="E4070" t="s">
        <v>15655</v>
      </c>
      <c r="F4070" t="s">
        <v>15656</v>
      </c>
      <c r="H4070">
        <v>49.871916900000002</v>
      </c>
      <c r="I4070">
        <v>-87.371343699999997</v>
      </c>
      <c r="J4070" s="1" t="str">
        <f t="shared" si="678"/>
        <v>Fluid (lake)</v>
      </c>
      <c r="K4070" s="1" t="str">
        <f t="shared" si="679"/>
        <v>Untreated Water</v>
      </c>
      <c r="L4070">
        <v>27</v>
      </c>
      <c r="M4070" t="s">
        <v>63</v>
      </c>
      <c r="N4070">
        <v>503</v>
      </c>
      <c r="O4070">
        <v>40</v>
      </c>
      <c r="P4070">
        <v>6.5</v>
      </c>
      <c r="Q4070">
        <v>2.5000000000000001E-2</v>
      </c>
      <c r="R4070">
        <v>14</v>
      </c>
      <c r="S4070">
        <v>3.5</v>
      </c>
      <c r="T4070">
        <v>48</v>
      </c>
    </row>
    <row r="4071" spans="1:20" hidden="1" x14ac:dyDescent="0.3">
      <c r="A4071" t="s">
        <v>15657</v>
      </c>
      <c r="B4071" t="s">
        <v>15658</v>
      </c>
      <c r="C4071" s="1" t="str">
        <f t="shared" si="667"/>
        <v>21:0779</v>
      </c>
      <c r="D4071" s="1" t="str">
        <f t="shared" si="677"/>
        <v>21:0221</v>
      </c>
      <c r="E4071" t="s">
        <v>15659</v>
      </c>
      <c r="F4071" t="s">
        <v>15660</v>
      </c>
      <c r="H4071">
        <v>49.887348899999999</v>
      </c>
      <c r="I4071">
        <v>-87.351931199999996</v>
      </c>
      <c r="J4071" s="1" t="str">
        <f t="shared" si="678"/>
        <v>Fluid (lake)</v>
      </c>
      <c r="K4071" s="1" t="str">
        <f t="shared" si="679"/>
        <v>Untreated Water</v>
      </c>
      <c r="L4071">
        <v>27</v>
      </c>
      <c r="M4071" t="s">
        <v>68</v>
      </c>
      <c r="N4071">
        <v>504</v>
      </c>
      <c r="O4071">
        <v>30</v>
      </c>
      <c r="P4071">
        <v>6.5</v>
      </c>
      <c r="Q4071">
        <v>2.5000000000000001E-2</v>
      </c>
      <c r="R4071">
        <v>14.8</v>
      </c>
      <c r="S4071">
        <v>3</v>
      </c>
      <c r="T4071">
        <v>48</v>
      </c>
    </row>
    <row r="4072" spans="1:20" hidden="1" x14ac:dyDescent="0.3">
      <c r="A4072" t="s">
        <v>15661</v>
      </c>
      <c r="B4072" t="s">
        <v>15662</v>
      </c>
      <c r="C4072" s="1" t="str">
        <f t="shared" si="667"/>
        <v>21:0779</v>
      </c>
      <c r="D4072" s="1" t="str">
        <f t="shared" si="677"/>
        <v>21:0221</v>
      </c>
      <c r="E4072" t="s">
        <v>15663</v>
      </c>
      <c r="F4072" t="s">
        <v>15664</v>
      </c>
      <c r="H4072">
        <v>49.8858757</v>
      </c>
      <c r="I4072">
        <v>-87.320279400000004</v>
      </c>
      <c r="J4072" s="1" t="str">
        <f t="shared" si="678"/>
        <v>Fluid (lake)</v>
      </c>
      <c r="K4072" s="1" t="str">
        <f t="shared" si="679"/>
        <v>Untreated Water</v>
      </c>
      <c r="L4072">
        <v>27</v>
      </c>
      <c r="M4072" t="s">
        <v>73</v>
      </c>
      <c r="N4072">
        <v>505</v>
      </c>
      <c r="O4072">
        <v>30</v>
      </c>
      <c r="P4072">
        <v>6.4</v>
      </c>
      <c r="Q4072">
        <v>2.5000000000000001E-2</v>
      </c>
      <c r="R4072">
        <v>11.4</v>
      </c>
      <c r="S4072">
        <v>2</v>
      </c>
      <c r="T4072">
        <v>35</v>
      </c>
    </row>
    <row r="4073" spans="1:20" hidden="1" x14ac:dyDescent="0.3">
      <c r="A4073" t="s">
        <v>15665</v>
      </c>
      <c r="B4073" t="s">
        <v>15666</v>
      </c>
      <c r="C4073" s="1" t="str">
        <f t="shared" si="667"/>
        <v>21:0779</v>
      </c>
      <c r="D4073" s="1" t="str">
        <f t="shared" si="677"/>
        <v>21:0221</v>
      </c>
      <c r="E4073" t="s">
        <v>15667</v>
      </c>
      <c r="F4073" t="s">
        <v>15668</v>
      </c>
      <c r="H4073">
        <v>49.870487099999998</v>
      </c>
      <c r="I4073">
        <v>-87.320080200000007</v>
      </c>
      <c r="J4073" s="1" t="str">
        <f t="shared" si="678"/>
        <v>Fluid (lake)</v>
      </c>
      <c r="K4073" s="1" t="str">
        <f t="shared" si="679"/>
        <v>Untreated Water</v>
      </c>
      <c r="L4073">
        <v>27</v>
      </c>
      <c r="M4073" t="s">
        <v>78</v>
      </c>
      <c r="N4073">
        <v>506</v>
      </c>
      <c r="O4073">
        <v>50</v>
      </c>
      <c r="P4073">
        <v>7.2</v>
      </c>
      <c r="Q4073">
        <v>0.25</v>
      </c>
      <c r="R4073">
        <v>32</v>
      </c>
      <c r="S4073">
        <v>6.2</v>
      </c>
      <c r="T4073">
        <v>104</v>
      </c>
    </row>
    <row r="4074" spans="1:20" hidden="1" x14ac:dyDescent="0.3">
      <c r="A4074" t="s">
        <v>15669</v>
      </c>
      <c r="B4074" t="s">
        <v>15670</v>
      </c>
      <c r="C4074" s="1" t="str">
        <f t="shared" si="667"/>
        <v>21:0779</v>
      </c>
      <c r="D4074" s="1" t="str">
        <f t="shared" si="677"/>
        <v>21:0221</v>
      </c>
      <c r="E4074" t="s">
        <v>15671</v>
      </c>
      <c r="F4074" t="s">
        <v>15672</v>
      </c>
      <c r="H4074">
        <v>49.889954400000001</v>
      </c>
      <c r="I4074">
        <v>-87.269060600000003</v>
      </c>
      <c r="J4074" s="1" t="str">
        <f t="shared" si="678"/>
        <v>Fluid (lake)</v>
      </c>
      <c r="K4074" s="1" t="str">
        <f t="shared" si="679"/>
        <v>Untreated Water</v>
      </c>
      <c r="L4074">
        <v>27</v>
      </c>
      <c r="M4074" t="s">
        <v>83</v>
      </c>
      <c r="N4074">
        <v>507</v>
      </c>
      <c r="O4074">
        <v>50</v>
      </c>
      <c r="P4074">
        <v>7.3</v>
      </c>
      <c r="Q4074">
        <v>0.24</v>
      </c>
      <c r="R4074">
        <v>34</v>
      </c>
      <c r="S4074">
        <v>6.2</v>
      </c>
      <c r="T4074">
        <v>109</v>
      </c>
    </row>
    <row r="4075" spans="1:20" hidden="1" x14ac:dyDescent="0.3">
      <c r="A4075" t="s">
        <v>15673</v>
      </c>
      <c r="B4075" t="s">
        <v>15674</v>
      </c>
      <c r="C4075" s="1" t="str">
        <f t="shared" si="667"/>
        <v>21:0779</v>
      </c>
      <c r="D4075" s="1" t="str">
        <f t="shared" si="677"/>
        <v>21:0221</v>
      </c>
      <c r="E4075" t="s">
        <v>15675</v>
      </c>
      <c r="F4075" t="s">
        <v>15676</v>
      </c>
      <c r="H4075">
        <v>49.907572700000003</v>
      </c>
      <c r="I4075">
        <v>-87.2367232</v>
      </c>
      <c r="J4075" s="1" t="str">
        <f t="shared" si="678"/>
        <v>Fluid (lake)</v>
      </c>
      <c r="K4075" s="1" t="str">
        <f t="shared" si="679"/>
        <v>Untreated Water</v>
      </c>
      <c r="L4075">
        <v>27</v>
      </c>
      <c r="M4075" t="s">
        <v>88</v>
      </c>
      <c r="N4075">
        <v>508</v>
      </c>
      <c r="O4075">
        <v>60</v>
      </c>
      <c r="P4075">
        <v>7.2</v>
      </c>
      <c r="Q4075">
        <v>0.28000000000000003</v>
      </c>
      <c r="R4075">
        <v>33</v>
      </c>
      <c r="S4075">
        <v>6</v>
      </c>
      <c r="T4075">
        <v>105</v>
      </c>
    </row>
    <row r="4076" spans="1:20" hidden="1" x14ac:dyDescent="0.3">
      <c r="A4076" t="s">
        <v>15677</v>
      </c>
      <c r="B4076" t="s">
        <v>15678</v>
      </c>
      <c r="C4076" s="1" t="str">
        <f t="shared" si="667"/>
        <v>21:0779</v>
      </c>
      <c r="D4076" s="1" t="str">
        <f t="shared" si="677"/>
        <v>21:0221</v>
      </c>
      <c r="E4076" t="s">
        <v>15679</v>
      </c>
      <c r="F4076" t="s">
        <v>15680</v>
      </c>
      <c r="H4076">
        <v>49.9056499</v>
      </c>
      <c r="I4076">
        <v>-87.197302899999997</v>
      </c>
      <c r="J4076" s="1" t="str">
        <f t="shared" si="678"/>
        <v>Fluid (lake)</v>
      </c>
      <c r="K4076" s="1" t="str">
        <f t="shared" si="679"/>
        <v>Untreated Water</v>
      </c>
      <c r="L4076">
        <v>27</v>
      </c>
      <c r="M4076" t="s">
        <v>93</v>
      </c>
      <c r="N4076">
        <v>509</v>
      </c>
      <c r="O4076">
        <v>80</v>
      </c>
      <c r="P4076">
        <v>6.7</v>
      </c>
      <c r="Q4076">
        <v>0.05</v>
      </c>
      <c r="R4076">
        <v>20</v>
      </c>
      <c r="S4076">
        <v>4.4000000000000004</v>
      </c>
      <c r="T4076">
        <v>68</v>
      </c>
    </row>
    <row r="4077" spans="1:20" hidden="1" x14ac:dyDescent="0.3">
      <c r="A4077" t="s">
        <v>15681</v>
      </c>
      <c r="B4077" t="s">
        <v>15682</v>
      </c>
      <c r="C4077" s="1" t="str">
        <f t="shared" si="667"/>
        <v>21:0779</v>
      </c>
      <c r="D4077" s="1" t="str">
        <f t="shared" si="677"/>
        <v>21:0221</v>
      </c>
      <c r="E4077" t="s">
        <v>15683</v>
      </c>
      <c r="F4077" t="s">
        <v>15684</v>
      </c>
      <c r="H4077">
        <v>49.896977100000001</v>
      </c>
      <c r="I4077">
        <v>-87.176465699999994</v>
      </c>
      <c r="J4077" s="1" t="str">
        <f t="shared" si="678"/>
        <v>Fluid (lake)</v>
      </c>
      <c r="K4077" s="1" t="str">
        <f t="shared" si="679"/>
        <v>Untreated Water</v>
      </c>
      <c r="L4077">
        <v>27</v>
      </c>
      <c r="M4077" t="s">
        <v>98</v>
      </c>
      <c r="N4077">
        <v>510</v>
      </c>
      <c r="O4077">
        <v>50</v>
      </c>
      <c r="P4077">
        <v>6.7</v>
      </c>
      <c r="Q4077">
        <v>0.19</v>
      </c>
      <c r="R4077">
        <v>19</v>
      </c>
      <c r="S4077">
        <v>4</v>
      </c>
      <c r="T4077">
        <v>69</v>
      </c>
    </row>
    <row r="4078" spans="1:20" hidden="1" x14ac:dyDescent="0.3">
      <c r="A4078" t="s">
        <v>15685</v>
      </c>
      <c r="B4078" t="s">
        <v>15686</v>
      </c>
      <c r="C4078" s="1" t="str">
        <f t="shared" si="667"/>
        <v>21:0779</v>
      </c>
      <c r="D4078" s="1" t="str">
        <f t="shared" si="677"/>
        <v>21:0221</v>
      </c>
      <c r="E4078" t="s">
        <v>15687</v>
      </c>
      <c r="F4078" t="s">
        <v>15688</v>
      </c>
      <c r="H4078">
        <v>49.886958700000001</v>
      </c>
      <c r="I4078">
        <v>-87.150104999999996</v>
      </c>
      <c r="J4078" s="1" t="str">
        <f t="shared" si="678"/>
        <v>Fluid (lake)</v>
      </c>
      <c r="K4078" s="1" t="str">
        <f t="shared" si="679"/>
        <v>Untreated Water</v>
      </c>
      <c r="L4078">
        <v>27</v>
      </c>
      <c r="M4078" t="s">
        <v>103</v>
      </c>
      <c r="N4078">
        <v>511</v>
      </c>
      <c r="O4078">
        <v>50</v>
      </c>
      <c r="P4078">
        <v>6.8</v>
      </c>
      <c r="Q4078">
        <v>0.27</v>
      </c>
      <c r="R4078">
        <v>23</v>
      </c>
      <c r="S4078">
        <v>4.8</v>
      </c>
      <c r="T4078">
        <v>77</v>
      </c>
    </row>
    <row r="4079" spans="1:20" hidden="1" x14ac:dyDescent="0.3">
      <c r="A4079" t="s">
        <v>15689</v>
      </c>
      <c r="B4079" t="s">
        <v>15690</v>
      </c>
      <c r="C4079" s="1" t="str">
        <f t="shared" si="667"/>
        <v>21:0779</v>
      </c>
      <c r="D4079" s="1" t="str">
        <f t="shared" si="677"/>
        <v>21:0221</v>
      </c>
      <c r="E4079" t="s">
        <v>15691</v>
      </c>
      <c r="F4079" t="s">
        <v>15692</v>
      </c>
      <c r="H4079">
        <v>49.879543300000002</v>
      </c>
      <c r="I4079">
        <v>-87.123024099999995</v>
      </c>
      <c r="J4079" s="1" t="str">
        <f t="shared" si="678"/>
        <v>Fluid (lake)</v>
      </c>
      <c r="K4079" s="1" t="str">
        <f t="shared" si="679"/>
        <v>Untreated Water</v>
      </c>
      <c r="L4079">
        <v>27</v>
      </c>
      <c r="M4079" t="s">
        <v>108</v>
      </c>
      <c r="N4079">
        <v>512</v>
      </c>
      <c r="O4079">
        <v>40</v>
      </c>
      <c r="P4079">
        <v>6.7</v>
      </c>
      <c r="Q4079">
        <v>0.2</v>
      </c>
      <c r="R4079">
        <v>18.600000000000001</v>
      </c>
      <c r="S4079">
        <v>4.4000000000000004</v>
      </c>
      <c r="T4079">
        <v>63</v>
      </c>
    </row>
    <row r="4080" spans="1:20" hidden="1" x14ac:dyDescent="0.3">
      <c r="A4080" t="s">
        <v>15693</v>
      </c>
      <c r="B4080" t="s">
        <v>15694</v>
      </c>
      <c r="C4080" s="1" t="str">
        <f t="shared" ref="C4080:C4143" si="680">HYPERLINK("https://geochem.nrcan.gc.ca/cdogs/content/bdl/bdl210779_e.htm", "21:0779")</f>
        <v>21:0779</v>
      </c>
      <c r="D4080" s="1" t="str">
        <f t="shared" si="677"/>
        <v>21:0221</v>
      </c>
      <c r="E4080" t="s">
        <v>15695</v>
      </c>
      <c r="F4080" t="s">
        <v>15696</v>
      </c>
      <c r="H4080">
        <v>49.873064100000001</v>
      </c>
      <c r="I4080">
        <v>-87.098180099999993</v>
      </c>
      <c r="J4080" s="1" t="str">
        <f t="shared" si="678"/>
        <v>Fluid (lake)</v>
      </c>
      <c r="K4080" s="1" t="str">
        <f t="shared" si="679"/>
        <v>Untreated Water</v>
      </c>
      <c r="L4080">
        <v>27</v>
      </c>
      <c r="M4080" t="s">
        <v>113</v>
      </c>
      <c r="N4080">
        <v>513</v>
      </c>
      <c r="O4080">
        <v>50</v>
      </c>
      <c r="P4080">
        <v>7.1</v>
      </c>
      <c r="Q4080">
        <v>0.41</v>
      </c>
      <c r="R4080">
        <v>26</v>
      </c>
      <c r="S4080">
        <v>5.4</v>
      </c>
      <c r="T4080">
        <v>94</v>
      </c>
    </row>
    <row r="4081" spans="1:20" hidden="1" x14ac:dyDescent="0.3">
      <c r="A4081" t="s">
        <v>15697</v>
      </c>
      <c r="B4081" t="s">
        <v>15698</v>
      </c>
      <c r="C4081" s="1" t="str">
        <f t="shared" si="680"/>
        <v>21:0779</v>
      </c>
      <c r="D4081" s="1" t="str">
        <f t="shared" si="677"/>
        <v>21:0221</v>
      </c>
      <c r="E4081" t="s">
        <v>15699</v>
      </c>
      <c r="F4081" t="s">
        <v>15700</v>
      </c>
      <c r="H4081">
        <v>49.8982484</v>
      </c>
      <c r="I4081">
        <v>-87.117153900000005</v>
      </c>
      <c r="J4081" s="1" t="str">
        <f t="shared" si="678"/>
        <v>Fluid (lake)</v>
      </c>
      <c r="K4081" s="1" t="str">
        <f t="shared" si="679"/>
        <v>Untreated Water</v>
      </c>
      <c r="L4081">
        <v>28</v>
      </c>
      <c r="M4081" t="s">
        <v>24</v>
      </c>
      <c r="N4081">
        <v>514</v>
      </c>
      <c r="O4081">
        <v>60</v>
      </c>
      <c r="P4081">
        <v>6.9</v>
      </c>
      <c r="Q4081">
        <v>0.81</v>
      </c>
      <c r="R4081">
        <v>26</v>
      </c>
      <c r="S4081">
        <v>5.4</v>
      </c>
      <c r="T4081">
        <v>86</v>
      </c>
    </row>
    <row r="4082" spans="1:20" hidden="1" x14ac:dyDescent="0.3">
      <c r="A4082" t="s">
        <v>15701</v>
      </c>
      <c r="B4082" t="s">
        <v>15702</v>
      </c>
      <c r="C4082" s="1" t="str">
        <f t="shared" si="680"/>
        <v>21:0779</v>
      </c>
      <c r="D4082" s="1" t="str">
        <f>HYPERLINK("https://geochem.nrcan.gc.ca/cdogs/content/svy/svy_e.htm", "")</f>
        <v/>
      </c>
      <c r="G4082" s="1" t="str">
        <f>HYPERLINK("https://geochem.nrcan.gc.ca/cdogs/content/cr_/cr_00089_e.htm", "89")</f>
        <v>89</v>
      </c>
      <c r="J4082" t="s">
        <v>46</v>
      </c>
      <c r="K4082" t="s">
        <v>47</v>
      </c>
      <c r="L4082">
        <v>28</v>
      </c>
      <c r="M4082" t="s">
        <v>48</v>
      </c>
      <c r="N4082">
        <v>515</v>
      </c>
      <c r="O4082">
        <v>220</v>
      </c>
      <c r="P4082">
        <v>7.2</v>
      </c>
      <c r="Q4082">
        <v>3.48</v>
      </c>
      <c r="R4082">
        <v>43</v>
      </c>
      <c r="S4082">
        <v>5.6</v>
      </c>
      <c r="T4082">
        <v>102</v>
      </c>
    </row>
    <row r="4083" spans="1:20" hidden="1" x14ac:dyDescent="0.3">
      <c r="A4083" t="s">
        <v>15703</v>
      </c>
      <c r="B4083" t="s">
        <v>15704</v>
      </c>
      <c r="C4083" s="1" t="str">
        <f t="shared" si="680"/>
        <v>21:0779</v>
      </c>
      <c r="D4083" s="1" t="str">
        <f t="shared" ref="D4083:D4110" si="681">HYPERLINK("https://geochem.nrcan.gc.ca/cdogs/content/svy/svy210221_e.htm", "21:0221")</f>
        <v>21:0221</v>
      </c>
      <c r="E4083" t="s">
        <v>15699</v>
      </c>
      <c r="F4083" t="s">
        <v>15705</v>
      </c>
      <c r="H4083">
        <v>49.8982484</v>
      </c>
      <c r="I4083">
        <v>-87.117153900000005</v>
      </c>
      <c r="J4083" s="1" t="str">
        <f t="shared" ref="J4083:J4110" si="682">HYPERLINK("https://geochem.nrcan.gc.ca/cdogs/content/kwd/kwd020016_e.htm", "Fluid (lake)")</f>
        <v>Fluid (lake)</v>
      </c>
      <c r="K4083" s="1" t="str">
        <f t="shared" ref="K4083:K4110" si="683">HYPERLINK("https://geochem.nrcan.gc.ca/cdogs/content/kwd/kwd080007_e.htm", "Untreated Water")</f>
        <v>Untreated Water</v>
      </c>
      <c r="L4083">
        <v>28</v>
      </c>
      <c r="M4083" t="s">
        <v>28</v>
      </c>
      <c r="N4083">
        <v>516</v>
      </c>
      <c r="O4083">
        <v>80</v>
      </c>
      <c r="P4083">
        <v>6.9</v>
      </c>
      <c r="Q4083">
        <v>0.81</v>
      </c>
      <c r="R4083">
        <v>26</v>
      </c>
      <c r="S4083">
        <v>5.6</v>
      </c>
      <c r="T4083">
        <v>86</v>
      </c>
    </row>
    <row r="4084" spans="1:20" hidden="1" x14ac:dyDescent="0.3">
      <c r="A4084" t="s">
        <v>15706</v>
      </c>
      <c r="B4084" t="s">
        <v>15707</v>
      </c>
      <c r="C4084" s="1" t="str">
        <f t="shared" si="680"/>
        <v>21:0779</v>
      </c>
      <c r="D4084" s="1" t="str">
        <f t="shared" si="681"/>
        <v>21:0221</v>
      </c>
      <c r="E4084" t="s">
        <v>15708</v>
      </c>
      <c r="F4084" t="s">
        <v>15709</v>
      </c>
      <c r="H4084">
        <v>49.896903799999997</v>
      </c>
      <c r="I4084">
        <v>-87.080113600000004</v>
      </c>
      <c r="J4084" s="1" t="str">
        <f t="shared" si="682"/>
        <v>Fluid (lake)</v>
      </c>
      <c r="K4084" s="1" t="str">
        <f t="shared" si="683"/>
        <v>Untreated Water</v>
      </c>
      <c r="L4084">
        <v>28</v>
      </c>
      <c r="M4084" t="s">
        <v>33</v>
      </c>
      <c r="N4084">
        <v>517</v>
      </c>
      <c r="O4084">
        <v>50</v>
      </c>
      <c r="P4084">
        <v>6.8</v>
      </c>
      <c r="Q4084">
        <v>2.5000000000000001E-2</v>
      </c>
      <c r="R4084">
        <v>22</v>
      </c>
      <c r="S4084">
        <v>5</v>
      </c>
      <c r="T4084">
        <v>73</v>
      </c>
    </row>
    <row r="4085" spans="1:20" hidden="1" x14ac:dyDescent="0.3">
      <c r="A4085" t="s">
        <v>15710</v>
      </c>
      <c r="B4085" t="s">
        <v>15711</v>
      </c>
      <c r="C4085" s="1" t="str">
        <f t="shared" si="680"/>
        <v>21:0779</v>
      </c>
      <c r="D4085" s="1" t="str">
        <f t="shared" si="681"/>
        <v>21:0221</v>
      </c>
      <c r="E4085" t="s">
        <v>15712</v>
      </c>
      <c r="F4085" t="s">
        <v>15713</v>
      </c>
      <c r="H4085">
        <v>49.895107099999997</v>
      </c>
      <c r="I4085">
        <v>-87.061815600000003</v>
      </c>
      <c r="J4085" s="1" t="str">
        <f t="shared" si="682"/>
        <v>Fluid (lake)</v>
      </c>
      <c r="K4085" s="1" t="str">
        <f t="shared" si="683"/>
        <v>Untreated Water</v>
      </c>
      <c r="L4085">
        <v>28</v>
      </c>
      <c r="M4085" t="s">
        <v>38</v>
      </c>
      <c r="N4085">
        <v>518</v>
      </c>
      <c r="O4085">
        <v>30</v>
      </c>
      <c r="P4085">
        <v>6.8</v>
      </c>
      <c r="Q4085">
        <v>0.16</v>
      </c>
      <c r="R4085">
        <v>23</v>
      </c>
      <c r="S4085">
        <v>5.8</v>
      </c>
      <c r="T4085">
        <v>80</v>
      </c>
    </row>
    <row r="4086" spans="1:20" hidden="1" x14ac:dyDescent="0.3">
      <c r="A4086" t="s">
        <v>15714</v>
      </c>
      <c r="B4086" t="s">
        <v>15715</v>
      </c>
      <c r="C4086" s="1" t="str">
        <f t="shared" si="680"/>
        <v>21:0779</v>
      </c>
      <c r="D4086" s="1" t="str">
        <f t="shared" si="681"/>
        <v>21:0221</v>
      </c>
      <c r="E4086" t="s">
        <v>15716</v>
      </c>
      <c r="F4086" t="s">
        <v>15717</v>
      </c>
      <c r="H4086">
        <v>49.890219799999997</v>
      </c>
      <c r="I4086">
        <v>-87.020642800000005</v>
      </c>
      <c r="J4086" s="1" t="str">
        <f t="shared" si="682"/>
        <v>Fluid (lake)</v>
      </c>
      <c r="K4086" s="1" t="str">
        <f t="shared" si="683"/>
        <v>Untreated Water</v>
      </c>
      <c r="L4086">
        <v>28</v>
      </c>
      <c r="M4086" t="s">
        <v>43</v>
      </c>
      <c r="N4086">
        <v>519</v>
      </c>
      <c r="O4086">
        <v>30</v>
      </c>
      <c r="P4086">
        <v>6.8</v>
      </c>
      <c r="Q4086">
        <v>2.5000000000000001E-2</v>
      </c>
      <c r="R4086">
        <v>22</v>
      </c>
      <c r="S4086">
        <v>4.8</v>
      </c>
      <c r="T4086">
        <v>73</v>
      </c>
    </row>
    <row r="4087" spans="1:20" hidden="1" x14ac:dyDescent="0.3">
      <c r="A4087" t="s">
        <v>15718</v>
      </c>
      <c r="B4087" t="s">
        <v>15719</v>
      </c>
      <c r="C4087" s="1" t="str">
        <f t="shared" si="680"/>
        <v>21:0779</v>
      </c>
      <c r="D4087" s="1" t="str">
        <f t="shared" si="681"/>
        <v>21:0221</v>
      </c>
      <c r="E4087" t="s">
        <v>15720</v>
      </c>
      <c r="F4087" t="s">
        <v>15721</v>
      </c>
      <c r="H4087">
        <v>49.871636000000002</v>
      </c>
      <c r="I4087">
        <v>-87.0288039</v>
      </c>
      <c r="J4087" s="1" t="str">
        <f t="shared" si="682"/>
        <v>Fluid (lake)</v>
      </c>
      <c r="K4087" s="1" t="str">
        <f t="shared" si="683"/>
        <v>Untreated Water</v>
      </c>
      <c r="L4087">
        <v>28</v>
      </c>
      <c r="M4087" t="s">
        <v>53</v>
      </c>
      <c r="N4087">
        <v>520</v>
      </c>
      <c r="O4087">
        <v>30</v>
      </c>
      <c r="P4087">
        <v>7.5</v>
      </c>
      <c r="Q4087">
        <v>0.35</v>
      </c>
      <c r="R4087">
        <v>37</v>
      </c>
      <c r="S4087">
        <v>7</v>
      </c>
      <c r="T4087">
        <v>124</v>
      </c>
    </row>
    <row r="4088" spans="1:20" hidden="1" x14ac:dyDescent="0.3">
      <c r="A4088" t="s">
        <v>15722</v>
      </c>
      <c r="B4088" t="s">
        <v>15723</v>
      </c>
      <c r="C4088" s="1" t="str">
        <f t="shared" si="680"/>
        <v>21:0779</v>
      </c>
      <c r="D4088" s="1" t="str">
        <f t="shared" si="681"/>
        <v>21:0221</v>
      </c>
      <c r="E4088" t="s">
        <v>15724</v>
      </c>
      <c r="F4088" t="s">
        <v>15725</v>
      </c>
      <c r="H4088">
        <v>49.859589800000002</v>
      </c>
      <c r="I4088">
        <v>-87.038633200000007</v>
      </c>
      <c r="J4088" s="1" t="str">
        <f t="shared" si="682"/>
        <v>Fluid (lake)</v>
      </c>
      <c r="K4088" s="1" t="str">
        <f t="shared" si="683"/>
        <v>Untreated Water</v>
      </c>
      <c r="L4088">
        <v>28</v>
      </c>
      <c r="M4088" t="s">
        <v>58</v>
      </c>
      <c r="N4088">
        <v>521</v>
      </c>
      <c r="O4088">
        <v>30</v>
      </c>
      <c r="P4088">
        <v>7.7</v>
      </c>
      <c r="Q4088">
        <v>0.6</v>
      </c>
      <c r="R4088">
        <v>41</v>
      </c>
      <c r="S4088">
        <v>6.8</v>
      </c>
      <c r="T4088">
        <v>140</v>
      </c>
    </row>
    <row r="4089" spans="1:20" hidden="1" x14ac:dyDescent="0.3">
      <c r="A4089" t="s">
        <v>15726</v>
      </c>
      <c r="B4089" t="s">
        <v>15727</v>
      </c>
      <c r="C4089" s="1" t="str">
        <f t="shared" si="680"/>
        <v>21:0779</v>
      </c>
      <c r="D4089" s="1" t="str">
        <f t="shared" si="681"/>
        <v>21:0221</v>
      </c>
      <c r="E4089" t="s">
        <v>15728</v>
      </c>
      <c r="F4089" t="s">
        <v>15729</v>
      </c>
      <c r="H4089">
        <v>49.846464500000003</v>
      </c>
      <c r="I4089">
        <v>-87.004058499999999</v>
      </c>
      <c r="J4089" s="1" t="str">
        <f t="shared" si="682"/>
        <v>Fluid (lake)</v>
      </c>
      <c r="K4089" s="1" t="str">
        <f t="shared" si="683"/>
        <v>Untreated Water</v>
      </c>
      <c r="L4089">
        <v>28</v>
      </c>
      <c r="M4089" t="s">
        <v>63</v>
      </c>
      <c r="N4089">
        <v>522</v>
      </c>
      <c r="O4089">
        <v>30</v>
      </c>
      <c r="P4089">
        <v>6.7</v>
      </c>
      <c r="Q4089">
        <v>7.0000000000000007E-2</v>
      </c>
      <c r="R4089">
        <v>16.8</v>
      </c>
      <c r="S4089">
        <v>4.2</v>
      </c>
      <c r="T4089">
        <v>61</v>
      </c>
    </row>
    <row r="4090" spans="1:20" hidden="1" x14ac:dyDescent="0.3">
      <c r="A4090" t="s">
        <v>15730</v>
      </c>
      <c r="B4090" t="s">
        <v>15731</v>
      </c>
      <c r="C4090" s="1" t="str">
        <f t="shared" si="680"/>
        <v>21:0779</v>
      </c>
      <c r="D4090" s="1" t="str">
        <f t="shared" si="681"/>
        <v>21:0221</v>
      </c>
      <c r="E4090" t="s">
        <v>15732</v>
      </c>
      <c r="F4090" t="s">
        <v>15733</v>
      </c>
      <c r="H4090">
        <v>49.8188265</v>
      </c>
      <c r="I4090">
        <v>-87.041812199999995</v>
      </c>
      <c r="J4090" s="1" t="str">
        <f t="shared" si="682"/>
        <v>Fluid (lake)</v>
      </c>
      <c r="K4090" s="1" t="str">
        <f t="shared" si="683"/>
        <v>Untreated Water</v>
      </c>
      <c r="L4090">
        <v>28</v>
      </c>
      <c r="M4090" t="s">
        <v>68</v>
      </c>
      <c r="N4090">
        <v>523</v>
      </c>
      <c r="O4090">
        <v>20</v>
      </c>
      <c r="P4090">
        <v>6.5</v>
      </c>
      <c r="Q4090">
        <v>2.5000000000000001E-2</v>
      </c>
      <c r="R4090">
        <v>12.2</v>
      </c>
      <c r="S4090">
        <v>2.6</v>
      </c>
      <c r="T4090">
        <v>39</v>
      </c>
    </row>
    <row r="4091" spans="1:20" hidden="1" x14ac:dyDescent="0.3">
      <c r="A4091" t="s">
        <v>15734</v>
      </c>
      <c r="B4091" t="s">
        <v>15735</v>
      </c>
      <c r="C4091" s="1" t="str">
        <f t="shared" si="680"/>
        <v>21:0779</v>
      </c>
      <c r="D4091" s="1" t="str">
        <f t="shared" si="681"/>
        <v>21:0221</v>
      </c>
      <c r="E4091" t="s">
        <v>15736</v>
      </c>
      <c r="F4091" t="s">
        <v>15737</v>
      </c>
      <c r="H4091">
        <v>49.8109708</v>
      </c>
      <c r="I4091">
        <v>-87.022277399999993</v>
      </c>
      <c r="J4091" s="1" t="str">
        <f t="shared" si="682"/>
        <v>Fluid (lake)</v>
      </c>
      <c r="K4091" s="1" t="str">
        <f t="shared" si="683"/>
        <v>Untreated Water</v>
      </c>
      <c r="L4091">
        <v>28</v>
      </c>
      <c r="M4091" t="s">
        <v>73</v>
      </c>
      <c r="N4091">
        <v>524</v>
      </c>
      <c r="O4091">
        <v>30</v>
      </c>
      <c r="P4091">
        <v>6.8</v>
      </c>
      <c r="Q4091">
        <v>0.11</v>
      </c>
      <c r="R4091">
        <v>24</v>
      </c>
      <c r="S4091">
        <v>5.4</v>
      </c>
      <c r="T4091">
        <v>84</v>
      </c>
    </row>
    <row r="4092" spans="1:20" hidden="1" x14ac:dyDescent="0.3">
      <c r="A4092" t="s">
        <v>15738</v>
      </c>
      <c r="B4092" t="s">
        <v>15739</v>
      </c>
      <c r="C4092" s="1" t="str">
        <f t="shared" si="680"/>
        <v>21:0779</v>
      </c>
      <c r="D4092" s="1" t="str">
        <f t="shared" si="681"/>
        <v>21:0221</v>
      </c>
      <c r="E4092" t="s">
        <v>15740</v>
      </c>
      <c r="F4092" t="s">
        <v>15741</v>
      </c>
      <c r="H4092">
        <v>49.793086000000002</v>
      </c>
      <c r="I4092">
        <v>-87.037497000000002</v>
      </c>
      <c r="J4092" s="1" t="str">
        <f t="shared" si="682"/>
        <v>Fluid (lake)</v>
      </c>
      <c r="K4092" s="1" t="str">
        <f t="shared" si="683"/>
        <v>Untreated Water</v>
      </c>
      <c r="L4092">
        <v>28</v>
      </c>
      <c r="M4092" t="s">
        <v>78</v>
      </c>
      <c r="N4092">
        <v>525</v>
      </c>
      <c r="O4092">
        <v>20</v>
      </c>
      <c r="P4092">
        <v>6.5</v>
      </c>
      <c r="Q4092">
        <v>0.22</v>
      </c>
      <c r="R4092">
        <v>13</v>
      </c>
      <c r="S4092">
        <v>2.7</v>
      </c>
      <c r="T4092">
        <v>44</v>
      </c>
    </row>
    <row r="4093" spans="1:20" hidden="1" x14ac:dyDescent="0.3">
      <c r="A4093" t="s">
        <v>15742</v>
      </c>
      <c r="B4093" t="s">
        <v>15743</v>
      </c>
      <c r="C4093" s="1" t="str">
        <f t="shared" si="680"/>
        <v>21:0779</v>
      </c>
      <c r="D4093" s="1" t="str">
        <f t="shared" si="681"/>
        <v>21:0221</v>
      </c>
      <c r="E4093" t="s">
        <v>15744</v>
      </c>
      <c r="F4093" t="s">
        <v>15745</v>
      </c>
      <c r="H4093">
        <v>49.790096400000003</v>
      </c>
      <c r="I4093">
        <v>-87.011028499999995</v>
      </c>
      <c r="J4093" s="1" t="str">
        <f t="shared" si="682"/>
        <v>Fluid (lake)</v>
      </c>
      <c r="K4093" s="1" t="str">
        <f t="shared" si="683"/>
        <v>Untreated Water</v>
      </c>
      <c r="L4093">
        <v>28</v>
      </c>
      <c r="M4093" t="s">
        <v>83</v>
      </c>
      <c r="N4093">
        <v>526</v>
      </c>
      <c r="O4093">
        <v>30</v>
      </c>
      <c r="P4093">
        <v>7.8</v>
      </c>
      <c r="Q4093">
        <v>7.0000000000000007E-2</v>
      </c>
      <c r="R4093">
        <v>20</v>
      </c>
      <c r="S4093">
        <v>4</v>
      </c>
      <c r="T4093">
        <v>73</v>
      </c>
    </row>
    <row r="4094" spans="1:20" hidden="1" x14ac:dyDescent="0.3">
      <c r="A4094" t="s">
        <v>15746</v>
      </c>
      <c r="B4094" t="s">
        <v>15747</v>
      </c>
      <c r="C4094" s="1" t="str">
        <f t="shared" si="680"/>
        <v>21:0779</v>
      </c>
      <c r="D4094" s="1" t="str">
        <f t="shared" si="681"/>
        <v>21:0221</v>
      </c>
      <c r="E4094" t="s">
        <v>15748</v>
      </c>
      <c r="F4094" t="s">
        <v>15749</v>
      </c>
      <c r="H4094">
        <v>49.776659199999997</v>
      </c>
      <c r="I4094">
        <v>-87.004261499999998</v>
      </c>
      <c r="J4094" s="1" t="str">
        <f t="shared" si="682"/>
        <v>Fluid (lake)</v>
      </c>
      <c r="K4094" s="1" t="str">
        <f t="shared" si="683"/>
        <v>Untreated Water</v>
      </c>
      <c r="L4094">
        <v>28</v>
      </c>
      <c r="M4094" t="s">
        <v>88</v>
      </c>
      <c r="N4094">
        <v>527</v>
      </c>
      <c r="O4094">
        <v>30</v>
      </c>
      <c r="P4094">
        <v>7.4</v>
      </c>
      <c r="Q4094">
        <v>0.13</v>
      </c>
      <c r="R4094">
        <v>39</v>
      </c>
      <c r="S4094">
        <v>5.8</v>
      </c>
      <c r="T4094">
        <v>128</v>
      </c>
    </row>
    <row r="4095" spans="1:20" hidden="1" x14ac:dyDescent="0.3">
      <c r="A4095" t="s">
        <v>15750</v>
      </c>
      <c r="B4095" t="s">
        <v>15751</v>
      </c>
      <c r="C4095" s="1" t="str">
        <f t="shared" si="680"/>
        <v>21:0779</v>
      </c>
      <c r="D4095" s="1" t="str">
        <f t="shared" si="681"/>
        <v>21:0221</v>
      </c>
      <c r="E4095" t="s">
        <v>15752</v>
      </c>
      <c r="F4095" t="s">
        <v>15753</v>
      </c>
      <c r="H4095">
        <v>49.770514400000003</v>
      </c>
      <c r="I4095">
        <v>-87.019662199999999</v>
      </c>
      <c r="J4095" s="1" t="str">
        <f t="shared" si="682"/>
        <v>Fluid (lake)</v>
      </c>
      <c r="K4095" s="1" t="str">
        <f t="shared" si="683"/>
        <v>Untreated Water</v>
      </c>
      <c r="L4095">
        <v>28</v>
      </c>
      <c r="M4095" t="s">
        <v>93</v>
      </c>
      <c r="N4095">
        <v>528</v>
      </c>
      <c r="O4095">
        <v>40</v>
      </c>
      <c r="P4095">
        <v>7.2</v>
      </c>
      <c r="Q4095">
        <v>2.5000000000000001E-2</v>
      </c>
      <c r="R4095">
        <v>36</v>
      </c>
      <c r="S4095">
        <v>5.2</v>
      </c>
      <c r="T4095">
        <v>112</v>
      </c>
    </row>
    <row r="4096" spans="1:20" hidden="1" x14ac:dyDescent="0.3">
      <c r="A4096" t="s">
        <v>15754</v>
      </c>
      <c r="B4096" t="s">
        <v>15755</v>
      </c>
      <c r="C4096" s="1" t="str">
        <f t="shared" si="680"/>
        <v>21:0779</v>
      </c>
      <c r="D4096" s="1" t="str">
        <f t="shared" si="681"/>
        <v>21:0221</v>
      </c>
      <c r="E4096" t="s">
        <v>15756</v>
      </c>
      <c r="F4096" t="s">
        <v>15757</v>
      </c>
      <c r="H4096">
        <v>49.757419499999997</v>
      </c>
      <c r="I4096">
        <v>-87.012881699999994</v>
      </c>
      <c r="J4096" s="1" t="str">
        <f t="shared" si="682"/>
        <v>Fluid (lake)</v>
      </c>
      <c r="K4096" s="1" t="str">
        <f t="shared" si="683"/>
        <v>Untreated Water</v>
      </c>
      <c r="L4096">
        <v>28</v>
      </c>
      <c r="M4096" t="s">
        <v>98</v>
      </c>
      <c r="N4096">
        <v>529</v>
      </c>
      <c r="O4096">
        <v>30</v>
      </c>
      <c r="P4096">
        <v>7</v>
      </c>
      <c r="Q4096">
        <v>7.0000000000000007E-2</v>
      </c>
      <c r="R4096">
        <v>33</v>
      </c>
      <c r="S4096">
        <v>5</v>
      </c>
      <c r="T4096">
        <v>99</v>
      </c>
    </row>
    <row r="4097" spans="1:20" hidden="1" x14ac:dyDescent="0.3">
      <c r="A4097" t="s">
        <v>15758</v>
      </c>
      <c r="B4097" t="s">
        <v>15759</v>
      </c>
      <c r="C4097" s="1" t="str">
        <f t="shared" si="680"/>
        <v>21:0779</v>
      </c>
      <c r="D4097" s="1" t="str">
        <f t="shared" si="681"/>
        <v>21:0221</v>
      </c>
      <c r="E4097" t="s">
        <v>15760</v>
      </c>
      <c r="F4097" t="s">
        <v>15761</v>
      </c>
      <c r="H4097">
        <v>49.738819399999997</v>
      </c>
      <c r="I4097">
        <v>-87.006853500000005</v>
      </c>
      <c r="J4097" s="1" t="str">
        <f t="shared" si="682"/>
        <v>Fluid (lake)</v>
      </c>
      <c r="K4097" s="1" t="str">
        <f t="shared" si="683"/>
        <v>Untreated Water</v>
      </c>
      <c r="L4097">
        <v>28</v>
      </c>
      <c r="M4097" t="s">
        <v>103</v>
      </c>
      <c r="N4097">
        <v>530</v>
      </c>
      <c r="O4097">
        <v>30</v>
      </c>
      <c r="P4097">
        <v>7</v>
      </c>
      <c r="Q4097">
        <v>2.5000000000000001E-2</v>
      </c>
      <c r="R4097">
        <v>30</v>
      </c>
      <c r="S4097">
        <v>4.5999999999999996</v>
      </c>
      <c r="T4097">
        <v>100</v>
      </c>
    </row>
    <row r="4098" spans="1:20" hidden="1" x14ac:dyDescent="0.3">
      <c r="A4098" t="s">
        <v>15762</v>
      </c>
      <c r="B4098" t="s">
        <v>15763</v>
      </c>
      <c r="C4098" s="1" t="str">
        <f t="shared" si="680"/>
        <v>21:0779</v>
      </c>
      <c r="D4098" s="1" t="str">
        <f t="shared" si="681"/>
        <v>21:0221</v>
      </c>
      <c r="E4098" t="s">
        <v>15764</v>
      </c>
      <c r="F4098" t="s">
        <v>15765</v>
      </c>
      <c r="H4098">
        <v>49.706378399999998</v>
      </c>
      <c r="I4098">
        <v>-87.040411800000001</v>
      </c>
      <c r="J4098" s="1" t="str">
        <f t="shared" si="682"/>
        <v>Fluid (lake)</v>
      </c>
      <c r="K4098" s="1" t="str">
        <f t="shared" si="683"/>
        <v>Untreated Water</v>
      </c>
      <c r="L4098">
        <v>28</v>
      </c>
      <c r="M4098" t="s">
        <v>108</v>
      </c>
      <c r="N4098">
        <v>531</v>
      </c>
      <c r="O4098">
        <v>30</v>
      </c>
      <c r="P4098">
        <v>7.3</v>
      </c>
      <c r="Q4098">
        <v>2.5000000000000001E-2</v>
      </c>
      <c r="R4098">
        <v>40</v>
      </c>
      <c r="S4098">
        <v>9</v>
      </c>
      <c r="T4098">
        <v>110</v>
      </c>
    </row>
    <row r="4099" spans="1:20" hidden="1" x14ac:dyDescent="0.3">
      <c r="A4099" t="s">
        <v>15766</v>
      </c>
      <c r="B4099" t="s">
        <v>15767</v>
      </c>
      <c r="C4099" s="1" t="str">
        <f t="shared" si="680"/>
        <v>21:0779</v>
      </c>
      <c r="D4099" s="1" t="str">
        <f t="shared" si="681"/>
        <v>21:0221</v>
      </c>
      <c r="E4099" t="s">
        <v>15768</v>
      </c>
      <c r="F4099" t="s">
        <v>15769</v>
      </c>
      <c r="H4099">
        <v>49.7040261</v>
      </c>
      <c r="I4099">
        <v>-87.069325699999993</v>
      </c>
      <c r="J4099" s="1" t="str">
        <f t="shared" si="682"/>
        <v>Fluid (lake)</v>
      </c>
      <c r="K4099" s="1" t="str">
        <f t="shared" si="683"/>
        <v>Untreated Water</v>
      </c>
      <c r="L4099">
        <v>28</v>
      </c>
      <c r="M4099" t="s">
        <v>113</v>
      </c>
      <c r="N4099">
        <v>532</v>
      </c>
      <c r="O4099">
        <v>20</v>
      </c>
      <c r="P4099">
        <v>7.1</v>
      </c>
      <c r="Q4099">
        <v>2.5000000000000001E-2</v>
      </c>
      <c r="R4099">
        <v>29</v>
      </c>
      <c r="S4099">
        <v>5.8</v>
      </c>
      <c r="T4099">
        <v>93</v>
      </c>
    </row>
    <row r="4100" spans="1:20" hidden="1" x14ac:dyDescent="0.3">
      <c r="A4100" t="s">
        <v>15770</v>
      </c>
      <c r="B4100" t="s">
        <v>15771</v>
      </c>
      <c r="C4100" s="1" t="str">
        <f t="shared" si="680"/>
        <v>21:0779</v>
      </c>
      <c r="D4100" s="1" t="str">
        <f t="shared" si="681"/>
        <v>21:0221</v>
      </c>
      <c r="E4100" t="s">
        <v>15772</v>
      </c>
      <c r="F4100" t="s">
        <v>15773</v>
      </c>
      <c r="H4100">
        <v>49.728709100000003</v>
      </c>
      <c r="I4100">
        <v>-87.047451600000002</v>
      </c>
      <c r="J4100" s="1" t="str">
        <f t="shared" si="682"/>
        <v>Fluid (lake)</v>
      </c>
      <c r="K4100" s="1" t="str">
        <f t="shared" si="683"/>
        <v>Untreated Water</v>
      </c>
      <c r="L4100">
        <v>29</v>
      </c>
      <c r="M4100" t="s">
        <v>24</v>
      </c>
      <c r="N4100">
        <v>533</v>
      </c>
      <c r="O4100">
        <v>60</v>
      </c>
      <c r="P4100">
        <v>6.2</v>
      </c>
      <c r="Q4100">
        <v>2.5000000000000001E-2</v>
      </c>
      <c r="R4100">
        <v>8.1999999999999993</v>
      </c>
      <c r="S4100">
        <v>1</v>
      </c>
      <c r="T4100">
        <v>21</v>
      </c>
    </row>
    <row r="4101" spans="1:20" hidden="1" x14ac:dyDescent="0.3">
      <c r="A4101" t="s">
        <v>15774</v>
      </c>
      <c r="B4101" t="s">
        <v>15775</v>
      </c>
      <c r="C4101" s="1" t="str">
        <f t="shared" si="680"/>
        <v>21:0779</v>
      </c>
      <c r="D4101" s="1" t="str">
        <f t="shared" si="681"/>
        <v>21:0221</v>
      </c>
      <c r="E4101" t="s">
        <v>15772</v>
      </c>
      <c r="F4101" t="s">
        <v>15776</v>
      </c>
      <c r="H4101">
        <v>49.728709100000003</v>
      </c>
      <c r="I4101">
        <v>-87.047451600000002</v>
      </c>
      <c r="J4101" s="1" t="str">
        <f t="shared" si="682"/>
        <v>Fluid (lake)</v>
      </c>
      <c r="K4101" s="1" t="str">
        <f t="shared" si="683"/>
        <v>Untreated Water</v>
      </c>
      <c r="L4101">
        <v>29</v>
      </c>
      <c r="M4101" t="s">
        <v>28</v>
      </c>
      <c r="N4101">
        <v>534</v>
      </c>
      <c r="O4101">
        <v>40</v>
      </c>
      <c r="P4101">
        <v>6.2</v>
      </c>
      <c r="Q4101">
        <v>2.5000000000000001E-2</v>
      </c>
      <c r="R4101">
        <v>8.1999999999999993</v>
      </c>
      <c r="S4101">
        <v>1</v>
      </c>
      <c r="T4101">
        <v>21</v>
      </c>
    </row>
    <row r="4102" spans="1:20" hidden="1" x14ac:dyDescent="0.3">
      <c r="A4102" t="s">
        <v>15777</v>
      </c>
      <c r="B4102" t="s">
        <v>15778</v>
      </c>
      <c r="C4102" s="1" t="str">
        <f t="shared" si="680"/>
        <v>21:0779</v>
      </c>
      <c r="D4102" s="1" t="str">
        <f t="shared" si="681"/>
        <v>21:0221</v>
      </c>
      <c r="E4102" t="s">
        <v>15779</v>
      </c>
      <c r="F4102" t="s">
        <v>15780</v>
      </c>
      <c r="H4102">
        <v>49.741810200000003</v>
      </c>
      <c r="I4102">
        <v>-87.072419400000001</v>
      </c>
      <c r="J4102" s="1" t="str">
        <f t="shared" si="682"/>
        <v>Fluid (lake)</v>
      </c>
      <c r="K4102" s="1" t="str">
        <f t="shared" si="683"/>
        <v>Untreated Water</v>
      </c>
      <c r="L4102">
        <v>29</v>
      </c>
      <c r="M4102" t="s">
        <v>33</v>
      </c>
      <c r="N4102">
        <v>535</v>
      </c>
      <c r="O4102">
        <v>50</v>
      </c>
      <c r="P4102">
        <v>7</v>
      </c>
      <c r="Q4102">
        <v>2.5000000000000001E-2</v>
      </c>
      <c r="R4102">
        <v>29</v>
      </c>
      <c r="S4102">
        <v>5.4</v>
      </c>
      <c r="T4102">
        <v>92</v>
      </c>
    </row>
    <row r="4103" spans="1:20" hidden="1" x14ac:dyDescent="0.3">
      <c r="A4103" t="s">
        <v>15781</v>
      </c>
      <c r="B4103" t="s">
        <v>15782</v>
      </c>
      <c r="C4103" s="1" t="str">
        <f t="shared" si="680"/>
        <v>21:0779</v>
      </c>
      <c r="D4103" s="1" t="str">
        <f t="shared" si="681"/>
        <v>21:0221</v>
      </c>
      <c r="E4103" t="s">
        <v>15783</v>
      </c>
      <c r="F4103" t="s">
        <v>15784</v>
      </c>
      <c r="H4103">
        <v>49.758966100000002</v>
      </c>
      <c r="I4103">
        <v>-87.066641399999995</v>
      </c>
      <c r="J4103" s="1" t="str">
        <f t="shared" si="682"/>
        <v>Fluid (lake)</v>
      </c>
      <c r="K4103" s="1" t="str">
        <f t="shared" si="683"/>
        <v>Untreated Water</v>
      </c>
      <c r="L4103">
        <v>29</v>
      </c>
      <c r="M4103" t="s">
        <v>38</v>
      </c>
      <c r="N4103">
        <v>536</v>
      </c>
      <c r="O4103">
        <v>50</v>
      </c>
      <c r="P4103">
        <v>7.2</v>
      </c>
      <c r="Q4103">
        <v>7.0000000000000007E-2</v>
      </c>
      <c r="R4103">
        <v>33</v>
      </c>
      <c r="S4103">
        <v>6.2</v>
      </c>
      <c r="T4103">
        <v>116</v>
      </c>
    </row>
    <row r="4104" spans="1:20" hidden="1" x14ac:dyDescent="0.3">
      <c r="A4104" t="s">
        <v>15785</v>
      </c>
      <c r="B4104" t="s">
        <v>15786</v>
      </c>
      <c r="C4104" s="1" t="str">
        <f t="shared" si="680"/>
        <v>21:0779</v>
      </c>
      <c r="D4104" s="1" t="str">
        <f t="shared" si="681"/>
        <v>21:0221</v>
      </c>
      <c r="E4104" t="s">
        <v>15787</v>
      </c>
      <c r="F4104" t="s">
        <v>15788</v>
      </c>
      <c r="H4104">
        <v>49.759662400000003</v>
      </c>
      <c r="I4104">
        <v>-87.038707099999996</v>
      </c>
      <c r="J4104" s="1" t="str">
        <f t="shared" si="682"/>
        <v>Fluid (lake)</v>
      </c>
      <c r="K4104" s="1" t="str">
        <f t="shared" si="683"/>
        <v>Untreated Water</v>
      </c>
      <c r="L4104">
        <v>29</v>
      </c>
      <c r="M4104" t="s">
        <v>43</v>
      </c>
      <c r="N4104">
        <v>537</v>
      </c>
      <c r="O4104">
        <v>30</v>
      </c>
      <c r="P4104">
        <v>6.6</v>
      </c>
      <c r="Q4104">
        <v>2.5000000000000001E-2</v>
      </c>
      <c r="R4104">
        <v>18</v>
      </c>
      <c r="S4104">
        <v>3.2</v>
      </c>
      <c r="T4104">
        <v>59</v>
      </c>
    </row>
    <row r="4105" spans="1:20" hidden="1" x14ac:dyDescent="0.3">
      <c r="A4105" t="s">
        <v>15789</v>
      </c>
      <c r="B4105" t="s">
        <v>15790</v>
      </c>
      <c r="C4105" s="1" t="str">
        <f t="shared" si="680"/>
        <v>21:0779</v>
      </c>
      <c r="D4105" s="1" t="str">
        <f t="shared" si="681"/>
        <v>21:0221</v>
      </c>
      <c r="E4105" t="s">
        <v>15791</v>
      </c>
      <c r="F4105" t="s">
        <v>15792</v>
      </c>
      <c r="H4105">
        <v>49.773353499999999</v>
      </c>
      <c r="I4105">
        <v>-87.033732099999995</v>
      </c>
      <c r="J4105" s="1" t="str">
        <f t="shared" si="682"/>
        <v>Fluid (lake)</v>
      </c>
      <c r="K4105" s="1" t="str">
        <f t="shared" si="683"/>
        <v>Untreated Water</v>
      </c>
      <c r="L4105">
        <v>29</v>
      </c>
      <c r="M4105" t="s">
        <v>53</v>
      </c>
      <c r="N4105">
        <v>538</v>
      </c>
      <c r="O4105">
        <v>40</v>
      </c>
      <c r="P4105">
        <v>7.4</v>
      </c>
      <c r="Q4105">
        <v>0.14000000000000001</v>
      </c>
      <c r="R4105">
        <v>41</v>
      </c>
      <c r="S4105">
        <v>6.4</v>
      </c>
      <c r="T4105">
        <v>125</v>
      </c>
    </row>
    <row r="4106" spans="1:20" hidden="1" x14ac:dyDescent="0.3">
      <c r="A4106" t="s">
        <v>15793</v>
      </c>
      <c r="B4106" t="s">
        <v>15794</v>
      </c>
      <c r="C4106" s="1" t="str">
        <f t="shared" si="680"/>
        <v>21:0779</v>
      </c>
      <c r="D4106" s="1" t="str">
        <f t="shared" si="681"/>
        <v>21:0221</v>
      </c>
      <c r="E4106" t="s">
        <v>15795</v>
      </c>
      <c r="F4106" t="s">
        <v>15796</v>
      </c>
      <c r="H4106">
        <v>49.778458700000002</v>
      </c>
      <c r="I4106">
        <v>-87.044486199999994</v>
      </c>
      <c r="J4106" s="1" t="str">
        <f t="shared" si="682"/>
        <v>Fluid (lake)</v>
      </c>
      <c r="K4106" s="1" t="str">
        <f t="shared" si="683"/>
        <v>Untreated Water</v>
      </c>
      <c r="L4106">
        <v>29</v>
      </c>
      <c r="M4106" t="s">
        <v>58</v>
      </c>
      <c r="N4106">
        <v>539</v>
      </c>
      <c r="O4106">
        <v>30</v>
      </c>
      <c r="P4106">
        <v>7</v>
      </c>
      <c r="Q4106">
        <v>2.5000000000000001E-2</v>
      </c>
      <c r="R4106">
        <v>29</v>
      </c>
      <c r="S4106">
        <v>4.5999999999999996</v>
      </c>
      <c r="T4106">
        <v>97</v>
      </c>
    </row>
    <row r="4107" spans="1:20" hidden="1" x14ac:dyDescent="0.3">
      <c r="A4107" t="s">
        <v>15797</v>
      </c>
      <c r="B4107" t="s">
        <v>15798</v>
      </c>
      <c r="C4107" s="1" t="str">
        <f t="shared" si="680"/>
        <v>21:0779</v>
      </c>
      <c r="D4107" s="1" t="str">
        <f t="shared" si="681"/>
        <v>21:0221</v>
      </c>
      <c r="E4107" t="s">
        <v>15799</v>
      </c>
      <c r="F4107" t="s">
        <v>15800</v>
      </c>
      <c r="H4107">
        <v>49.7796734</v>
      </c>
      <c r="I4107">
        <v>-87.062905499999999</v>
      </c>
      <c r="J4107" s="1" t="str">
        <f t="shared" si="682"/>
        <v>Fluid (lake)</v>
      </c>
      <c r="K4107" s="1" t="str">
        <f t="shared" si="683"/>
        <v>Untreated Water</v>
      </c>
      <c r="L4107">
        <v>29</v>
      </c>
      <c r="M4107" t="s">
        <v>63</v>
      </c>
      <c r="N4107">
        <v>540</v>
      </c>
      <c r="O4107">
        <v>30</v>
      </c>
      <c r="P4107">
        <v>7.1</v>
      </c>
      <c r="Q4107">
        <v>2.5000000000000001E-2</v>
      </c>
      <c r="R4107">
        <v>32</v>
      </c>
      <c r="S4107">
        <v>5.6</v>
      </c>
      <c r="T4107">
        <v>105</v>
      </c>
    </row>
    <row r="4108" spans="1:20" hidden="1" x14ac:dyDescent="0.3">
      <c r="A4108" t="s">
        <v>15801</v>
      </c>
      <c r="B4108" t="s">
        <v>15802</v>
      </c>
      <c r="C4108" s="1" t="str">
        <f t="shared" si="680"/>
        <v>21:0779</v>
      </c>
      <c r="D4108" s="1" t="str">
        <f t="shared" si="681"/>
        <v>21:0221</v>
      </c>
      <c r="E4108" t="s">
        <v>15803</v>
      </c>
      <c r="F4108" t="s">
        <v>15804</v>
      </c>
      <c r="H4108">
        <v>49.7913335</v>
      </c>
      <c r="I4108">
        <v>-87.072576400000003</v>
      </c>
      <c r="J4108" s="1" t="str">
        <f t="shared" si="682"/>
        <v>Fluid (lake)</v>
      </c>
      <c r="K4108" s="1" t="str">
        <f t="shared" si="683"/>
        <v>Untreated Water</v>
      </c>
      <c r="L4108">
        <v>29</v>
      </c>
      <c r="M4108" t="s">
        <v>68</v>
      </c>
      <c r="N4108">
        <v>541</v>
      </c>
      <c r="O4108">
        <v>40</v>
      </c>
      <c r="P4108">
        <v>7.3</v>
      </c>
      <c r="Q4108">
        <v>0.16</v>
      </c>
      <c r="R4108">
        <v>37</v>
      </c>
      <c r="S4108">
        <v>6.8</v>
      </c>
      <c r="T4108">
        <v>128</v>
      </c>
    </row>
    <row r="4109" spans="1:20" hidden="1" x14ac:dyDescent="0.3">
      <c r="A4109" t="s">
        <v>15805</v>
      </c>
      <c r="B4109" t="s">
        <v>15806</v>
      </c>
      <c r="C4109" s="1" t="str">
        <f t="shared" si="680"/>
        <v>21:0779</v>
      </c>
      <c r="D4109" s="1" t="str">
        <f t="shared" si="681"/>
        <v>21:0221</v>
      </c>
      <c r="E4109" t="s">
        <v>15807</v>
      </c>
      <c r="F4109" t="s">
        <v>15808</v>
      </c>
      <c r="H4109">
        <v>49.794852499999998</v>
      </c>
      <c r="I4109">
        <v>-87.094562499999995</v>
      </c>
      <c r="J4109" s="1" t="str">
        <f t="shared" si="682"/>
        <v>Fluid (lake)</v>
      </c>
      <c r="K4109" s="1" t="str">
        <f t="shared" si="683"/>
        <v>Untreated Water</v>
      </c>
      <c r="L4109">
        <v>29</v>
      </c>
      <c r="M4109" t="s">
        <v>73</v>
      </c>
      <c r="N4109">
        <v>542</v>
      </c>
      <c r="O4109">
        <v>40</v>
      </c>
      <c r="P4109">
        <v>7.4</v>
      </c>
      <c r="Q4109">
        <v>0.35</v>
      </c>
      <c r="R4109">
        <v>39</v>
      </c>
      <c r="S4109">
        <v>7.6</v>
      </c>
      <c r="T4109">
        <v>130</v>
      </c>
    </row>
    <row r="4110" spans="1:20" hidden="1" x14ac:dyDescent="0.3">
      <c r="A4110" t="s">
        <v>15809</v>
      </c>
      <c r="B4110" t="s">
        <v>15810</v>
      </c>
      <c r="C4110" s="1" t="str">
        <f t="shared" si="680"/>
        <v>21:0779</v>
      </c>
      <c r="D4110" s="1" t="str">
        <f t="shared" si="681"/>
        <v>21:0221</v>
      </c>
      <c r="E4110" t="s">
        <v>15811</v>
      </c>
      <c r="F4110" t="s">
        <v>15812</v>
      </c>
      <c r="H4110">
        <v>49.812536999999999</v>
      </c>
      <c r="I4110">
        <v>-87.092609300000007</v>
      </c>
      <c r="J4110" s="1" t="str">
        <f t="shared" si="682"/>
        <v>Fluid (lake)</v>
      </c>
      <c r="K4110" s="1" t="str">
        <f t="shared" si="683"/>
        <v>Untreated Water</v>
      </c>
      <c r="L4110">
        <v>29</v>
      </c>
      <c r="M4110" t="s">
        <v>78</v>
      </c>
      <c r="N4110">
        <v>543</v>
      </c>
      <c r="O4110">
        <v>30</v>
      </c>
      <c r="P4110">
        <v>7.1</v>
      </c>
      <c r="Q4110">
        <v>0.14000000000000001</v>
      </c>
      <c r="R4110">
        <v>29</v>
      </c>
      <c r="S4110">
        <v>5.4</v>
      </c>
      <c r="T4110">
        <v>94</v>
      </c>
    </row>
    <row r="4111" spans="1:20" hidden="1" x14ac:dyDescent="0.3">
      <c r="A4111" t="s">
        <v>15813</v>
      </c>
      <c r="B4111" t="s">
        <v>15814</v>
      </c>
      <c r="C4111" s="1" t="str">
        <f t="shared" si="680"/>
        <v>21:0779</v>
      </c>
      <c r="D4111" s="1" t="str">
        <f>HYPERLINK("https://geochem.nrcan.gc.ca/cdogs/content/svy/svy_e.htm", "")</f>
        <v/>
      </c>
      <c r="G4111" s="1" t="str">
        <f>HYPERLINK("https://geochem.nrcan.gc.ca/cdogs/content/cr_/cr_00087_e.htm", "87")</f>
        <v>87</v>
      </c>
      <c r="J4111" t="s">
        <v>46</v>
      </c>
      <c r="K4111" t="s">
        <v>47</v>
      </c>
      <c r="L4111">
        <v>29</v>
      </c>
      <c r="M4111" t="s">
        <v>48</v>
      </c>
      <c r="N4111">
        <v>544</v>
      </c>
      <c r="O4111">
        <v>50</v>
      </c>
      <c r="P4111">
        <v>6.4</v>
      </c>
      <c r="Q4111">
        <v>0.48</v>
      </c>
      <c r="R4111">
        <v>13.8</v>
      </c>
      <c r="S4111">
        <v>2.4</v>
      </c>
      <c r="T4111">
        <v>39</v>
      </c>
    </row>
    <row r="4112" spans="1:20" hidden="1" x14ac:dyDescent="0.3">
      <c r="A4112" t="s">
        <v>15815</v>
      </c>
      <c r="B4112" t="s">
        <v>15816</v>
      </c>
      <c r="C4112" s="1" t="str">
        <f t="shared" si="680"/>
        <v>21:0779</v>
      </c>
      <c r="D4112" s="1" t="str">
        <f t="shared" ref="D4112:D4130" si="684">HYPERLINK("https://geochem.nrcan.gc.ca/cdogs/content/svy/svy210221_e.htm", "21:0221")</f>
        <v>21:0221</v>
      </c>
      <c r="E4112" t="s">
        <v>15817</v>
      </c>
      <c r="F4112" t="s">
        <v>15818</v>
      </c>
      <c r="H4112">
        <v>49.818323700000001</v>
      </c>
      <c r="I4112">
        <v>-87.075605400000001</v>
      </c>
      <c r="J4112" s="1" t="str">
        <f t="shared" ref="J4112:J4130" si="685">HYPERLINK("https://geochem.nrcan.gc.ca/cdogs/content/kwd/kwd020016_e.htm", "Fluid (lake)")</f>
        <v>Fluid (lake)</v>
      </c>
      <c r="K4112" s="1" t="str">
        <f t="shared" ref="K4112:K4130" si="686">HYPERLINK("https://geochem.nrcan.gc.ca/cdogs/content/kwd/kwd080007_e.htm", "Untreated Water")</f>
        <v>Untreated Water</v>
      </c>
      <c r="L4112">
        <v>29</v>
      </c>
      <c r="M4112" t="s">
        <v>83</v>
      </c>
      <c r="N4112">
        <v>545</v>
      </c>
      <c r="O4112">
        <v>30</v>
      </c>
      <c r="P4112">
        <v>6.5</v>
      </c>
      <c r="Q4112">
        <v>0.05</v>
      </c>
      <c r="R4112">
        <v>14.4</v>
      </c>
      <c r="S4112">
        <v>3.5</v>
      </c>
      <c r="T4112">
        <v>49</v>
      </c>
    </row>
    <row r="4113" spans="1:20" hidden="1" x14ac:dyDescent="0.3">
      <c r="A4113" t="s">
        <v>15819</v>
      </c>
      <c r="B4113" t="s">
        <v>15820</v>
      </c>
      <c r="C4113" s="1" t="str">
        <f t="shared" si="680"/>
        <v>21:0779</v>
      </c>
      <c r="D4113" s="1" t="str">
        <f t="shared" si="684"/>
        <v>21:0221</v>
      </c>
      <c r="E4113" t="s">
        <v>15821</v>
      </c>
      <c r="F4113" t="s">
        <v>15822</v>
      </c>
      <c r="H4113">
        <v>49.831525900000003</v>
      </c>
      <c r="I4113">
        <v>-87.063028000000003</v>
      </c>
      <c r="J4113" s="1" t="str">
        <f t="shared" si="685"/>
        <v>Fluid (lake)</v>
      </c>
      <c r="K4113" s="1" t="str">
        <f t="shared" si="686"/>
        <v>Untreated Water</v>
      </c>
      <c r="L4113">
        <v>29</v>
      </c>
      <c r="M4113" t="s">
        <v>88</v>
      </c>
      <c r="N4113">
        <v>546</v>
      </c>
      <c r="O4113">
        <v>30</v>
      </c>
      <c r="P4113">
        <v>7.7</v>
      </c>
      <c r="Q4113">
        <v>0.23</v>
      </c>
      <c r="R4113">
        <v>47</v>
      </c>
      <c r="S4113">
        <v>7.8</v>
      </c>
      <c r="T4113">
        <v>145</v>
      </c>
    </row>
    <row r="4114" spans="1:20" hidden="1" x14ac:dyDescent="0.3">
      <c r="A4114" t="s">
        <v>15823</v>
      </c>
      <c r="B4114" t="s">
        <v>15824</v>
      </c>
      <c r="C4114" s="1" t="str">
        <f t="shared" si="680"/>
        <v>21:0779</v>
      </c>
      <c r="D4114" s="1" t="str">
        <f t="shared" si="684"/>
        <v>21:0221</v>
      </c>
      <c r="E4114" t="s">
        <v>15825</v>
      </c>
      <c r="F4114" t="s">
        <v>15826</v>
      </c>
      <c r="H4114">
        <v>49.858237000000003</v>
      </c>
      <c r="I4114">
        <v>-87.080787200000003</v>
      </c>
      <c r="J4114" s="1" t="str">
        <f t="shared" si="685"/>
        <v>Fluid (lake)</v>
      </c>
      <c r="K4114" s="1" t="str">
        <f t="shared" si="686"/>
        <v>Untreated Water</v>
      </c>
      <c r="L4114">
        <v>29</v>
      </c>
      <c r="M4114" t="s">
        <v>93</v>
      </c>
      <c r="N4114">
        <v>547</v>
      </c>
      <c r="O4114">
        <v>30</v>
      </c>
      <c r="P4114">
        <v>6.6</v>
      </c>
      <c r="Q4114">
        <v>0.22</v>
      </c>
      <c r="R4114">
        <v>18</v>
      </c>
      <c r="S4114">
        <v>4</v>
      </c>
      <c r="T4114">
        <v>57</v>
      </c>
    </row>
    <row r="4115" spans="1:20" hidden="1" x14ac:dyDescent="0.3">
      <c r="A4115" t="s">
        <v>15827</v>
      </c>
      <c r="B4115" t="s">
        <v>15828</v>
      </c>
      <c r="C4115" s="1" t="str">
        <f t="shared" si="680"/>
        <v>21:0779</v>
      </c>
      <c r="D4115" s="1" t="str">
        <f t="shared" si="684"/>
        <v>21:0221</v>
      </c>
      <c r="E4115" t="s">
        <v>15829</v>
      </c>
      <c r="F4115" t="s">
        <v>15830</v>
      </c>
      <c r="H4115">
        <v>49.839923900000002</v>
      </c>
      <c r="I4115">
        <v>-87.104260199999999</v>
      </c>
      <c r="J4115" s="1" t="str">
        <f t="shared" si="685"/>
        <v>Fluid (lake)</v>
      </c>
      <c r="K4115" s="1" t="str">
        <f t="shared" si="686"/>
        <v>Untreated Water</v>
      </c>
      <c r="L4115">
        <v>29</v>
      </c>
      <c r="M4115" t="s">
        <v>98</v>
      </c>
      <c r="N4115">
        <v>548</v>
      </c>
      <c r="O4115">
        <v>40</v>
      </c>
      <c r="P4115">
        <v>7</v>
      </c>
      <c r="Q4115">
        <v>0.19</v>
      </c>
      <c r="R4115">
        <v>28</v>
      </c>
      <c r="S4115">
        <v>5</v>
      </c>
      <c r="T4115">
        <v>88</v>
      </c>
    </row>
    <row r="4116" spans="1:20" hidden="1" x14ac:dyDescent="0.3">
      <c r="A4116" t="s">
        <v>15831</v>
      </c>
      <c r="B4116" t="s">
        <v>15832</v>
      </c>
      <c r="C4116" s="1" t="str">
        <f t="shared" si="680"/>
        <v>21:0779</v>
      </c>
      <c r="D4116" s="1" t="str">
        <f t="shared" si="684"/>
        <v>21:0221</v>
      </c>
      <c r="E4116" t="s">
        <v>15833</v>
      </c>
      <c r="F4116" t="s">
        <v>15834</v>
      </c>
      <c r="H4116">
        <v>49.823648499999997</v>
      </c>
      <c r="I4116">
        <v>-87.118405999999993</v>
      </c>
      <c r="J4116" s="1" t="str">
        <f t="shared" si="685"/>
        <v>Fluid (lake)</v>
      </c>
      <c r="K4116" s="1" t="str">
        <f t="shared" si="686"/>
        <v>Untreated Water</v>
      </c>
      <c r="L4116">
        <v>29</v>
      </c>
      <c r="M4116" t="s">
        <v>103</v>
      </c>
      <c r="N4116">
        <v>549</v>
      </c>
      <c r="O4116">
        <v>60</v>
      </c>
      <c r="P4116">
        <v>7</v>
      </c>
      <c r="Q4116">
        <v>0.41</v>
      </c>
      <c r="R4116">
        <v>31</v>
      </c>
      <c r="S4116">
        <v>5.8</v>
      </c>
      <c r="T4116">
        <v>103</v>
      </c>
    </row>
    <row r="4117" spans="1:20" hidden="1" x14ac:dyDescent="0.3">
      <c r="A4117" t="s">
        <v>15835</v>
      </c>
      <c r="B4117" t="s">
        <v>15836</v>
      </c>
      <c r="C4117" s="1" t="str">
        <f t="shared" si="680"/>
        <v>21:0779</v>
      </c>
      <c r="D4117" s="1" t="str">
        <f t="shared" si="684"/>
        <v>21:0221</v>
      </c>
      <c r="E4117" t="s">
        <v>15837</v>
      </c>
      <c r="F4117" t="s">
        <v>15838</v>
      </c>
      <c r="H4117">
        <v>49.8401602</v>
      </c>
      <c r="I4117">
        <v>-87.128681999999998</v>
      </c>
      <c r="J4117" s="1" t="str">
        <f t="shared" si="685"/>
        <v>Fluid (lake)</v>
      </c>
      <c r="K4117" s="1" t="str">
        <f t="shared" si="686"/>
        <v>Untreated Water</v>
      </c>
      <c r="L4117">
        <v>29</v>
      </c>
      <c r="M4117" t="s">
        <v>108</v>
      </c>
      <c r="N4117">
        <v>550</v>
      </c>
      <c r="O4117">
        <v>40</v>
      </c>
      <c r="P4117">
        <v>6.5</v>
      </c>
      <c r="Q4117">
        <v>2.5000000000000001E-2</v>
      </c>
      <c r="R4117">
        <v>13</v>
      </c>
      <c r="S4117">
        <v>3.1</v>
      </c>
      <c r="T4117">
        <v>41</v>
      </c>
    </row>
    <row r="4118" spans="1:20" hidden="1" x14ac:dyDescent="0.3">
      <c r="A4118" t="s">
        <v>15839</v>
      </c>
      <c r="B4118" t="s">
        <v>15840</v>
      </c>
      <c r="C4118" s="1" t="str">
        <f t="shared" si="680"/>
        <v>21:0779</v>
      </c>
      <c r="D4118" s="1" t="str">
        <f t="shared" si="684"/>
        <v>21:0221</v>
      </c>
      <c r="E4118" t="s">
        <v>15841</v>
      </c>
      <c r="F4118" t="s">
        <v>15842</v>
      </c>
      <c r="H4118">
        <v>49.8352529</v>
      </c>
      <c r="I4118">
        <v>-87.161709599999995</v>
      </c>
      <c r="J4118" s="1" t="str">
        <f t="shared" si="685"/>
        <v>Fluid (lake)</v>
      </c>
      <c r="K4118" s="1" t="str">
        <f t="shared" si="686"/>
        <v>Untreated Water</v>
      </c>
      <c r="L4118">
        <v>29</v>
      </c>
      <c r="M4118" t="s">
        <v>113</v>
      </c>
      <c r="N4118">
        <v>551</v>
      </c>
      <c r="O4118">
        <v>50</v>
      </c>
      <c r="P4118">
        <v>7</v>
      </c>
      <c r="Q4118">
        <v>0.14000000000000001</v>
      </c>
      <c r="R4118">
        <v>25</v>
      </c>
      <c r="S4118">
        <v>5</v>
      </c>
      <c r="T4118">
        <v>84</v>
      </c>
    </row>
    <row r="4119" spans="1:20" hidden="1" x14ac:dyDescent="0.3">
      <c r="A4119" t="s">
        <v>15843</v>
      </c>
      <c r="B4119" t="s">
        <v>15844</v>
      </c>
      <c r="C4119" s="1" t="str">
        <f t="shared" si="680"/>
        <v>21:0779</v>
      </c>
      <c r="D4119" s="1" t="str">
        <f t="shared" si="684"/>
        <v>21:0221</v>
      </c>
      <c r="E4119" t="s">
        <v>15845</v>
      </c>
      <c r="F4119" t="s">
        <v>15846</v>
      </c>
      <c r="H4119">
        <v>49.852175199999998</v>
      </c>
      <c r="I4119">
        <v>-87.158858600000002</v>
      </c>
      <c r="J4119" s="1" t="str">
        <f t="shared" si="685"/>
        <v>Fluid (lake)</v>
      </c>
      <c r="K4119" s="1" t="str">
        <f t="shared" si="686"/>
        <v>Untreated Water</v>
      </c>
      <c r="L4119">
        <v>30</v>
      </c>
      <c r="M4119" t="s">
        <v>24</v>
      </c>
      <c r="N4119">
        <v>552</v>
      </c>
      <c r="O4119">
        <v>50</v>
      </c>
      <c r="P4119">
        <v>7.1</v>
      </c>
      <c r="Q4119">
        <v>0.3</v>
      </c>
      <c r="R4119">
        <v>30</v>
      </c>
      <c r="S4119">
        <v>5.4</v>
      </c>
      <c r="T4119">
        <v>101</v>
      </c>
    </row>
    <row r="4120" spans="1:20" hidden="1" x14ac:dyDescent="0.3">
      <c r="A4120" t="s">
        <v>15847</v>
      </c>
      <c r="B4120" t="s">
        <v>15848</v>
      </c>
      <c r="C4120" s="1" t="str">
        <f t="shared" si="680"/>
        <v>21:0779</v>
      </c>
      <c r="D4120" s="1" t="str">
        <f t="shared" si="684"/>
        <v>21:0221</v>
      </c>
      <c r="E4120" t="s">
        <v>15845</v>
      </c>
      <c r="F4120" t="s">
        <v>15849</v>
      </c>
      <c r="H4120">
        <v>49.852175199999998</v>
      </c>
      <c r="I4120">
        <v>-87.158858600000002</v>
      </c>
      <c r="J4120" s="1" t="str">
        <f t="shared" si="685"/>
        <v>Fluid (lake)</v>
      </c>
      <c r="K4120" s="1" t="str">
        <f t="shared" si="686"/>
        <v>Untreated Water</v>
      </c>
      <c r="L4120">
        <v>30</v>
      </c>
      <c r="M4120" t="s">
        <v>28</v>
      </c>
      <c r="N4120">
        <v>553</v>
      </c>
      <c r="O4120">
        <v>60</v>
      </c>
      <c r="P4120">
        <v>7</v>
      </c>
      <c r="Q4120">
        <v>0.28999999999999998</v>
      </c>
      <c r="R4120">
        <v>30</v>
      </c>
      <c r="S4120">
        <v>5.8</v>
      </c>
      <c r="T4120">
        <v>101</v>
      </c>
    </row>
    <row r="4121" spans="1:20" hidden="1" x14ac:dyDescent="0.3">
      <c r="A4121" t="s">
        <v>15850</v>
      </c>
      <c r="B4121" t="s">
        <v>15851</v>
      </c>
      <c r="C4121" s="1" t="str">
        <f t="shared" si="680"/>
        <v>21:0779</v>
      </c>
      <c r="D4121" s="1" t="str">
        <f t="shared" si="684"/>
        <v>21:0221</v>
      </c>
      <c r="E4121" t="s">
        <v>15852</v>
      </c>
      <c r="F4121" t="s">
        <v>15853</v>
      </c>
      <c r="H4121">
        <v>49.846055800000002</v>
      </c>
      <c r="I4121">
        <v>-87.190759799999995</v>
      </c>
      <c r="J4121" s="1" t="str">
        <f t="shared" si="685"/>
        <v>Fluid (lake)</v>
      </c>
      <c r="K4121" s="1" t="str">
        <f t="shared" si="686"/>
        <v>Untreated Water</v>
      </c>
      <c r="L4121">
        <v>30</v>
      </c>
      <c r="M4121" t="s">
        <v>33</v>
      </c>
      <c r="N4121">
        <v>554</v>
      </c>
      <c r="O4121">
        <v>40</v>
      </c>
      <c r="P4121">
        <v>6.5</v>
      </c>
      <c r="Q4121">
        <v>2.5000000000000001E-2</v>
      </c>
      <c r="R4121">
        <v>18.8</v>
      </c>
      <c r="S4121">
        <v>4.2</v>
      </c>
      <c r="T4121">
        <v>66</v>
      </c>
    </row>
    <row r="4122" spans="1:20" hidden="1" x14ac:dyDescent="0.3">
      <c r="A4122" t="s">
        <v>15854</v>
      </c>
      <c r="B4122" t="s">
        <v>15855</v>
      </c>
      <c r="C4122" s="1" t="str">
        <f t="shared" si="680"/>
        <v>21:0779</v>
      </c>
      <c r="D4122" s="1" t="str">
        <f t="shared" si="684"/>
        <v>21:0221</v>
      </c>
      <c r="E4122" t="s">
        <v>15856</v>
      </c>
      <c r="F4122" t="s">
        <v>15857</v>
      </c>
      <c r="H4122">
        <v>49.8689307</v>
      </c>
      <c r="I4122">
        <v>-87.194732200000004</v>
      </c>
      <c r="J4122" s="1" t="str">
        <f t="shared" si="685"/>
        <v>Fluid (lake)</v>
      </c>
      <c r="K4122" s="1" t="str">
        <f t="shared" si="686"/>
        <v>Untreated Water</v>
      </c>
      <c r="L4122">
        <v>30</v>
      </c>
      <c r="M4122" t="s">
        <v>38</v>
      </c>
      <c r="N4122">
        <v>555</v>
      </c>
      <c r="O4122">
        <v>40</v>
      </c>
      <c r="P4122">
        <v>6.7</v>
      </c>
      <c r="Q4122">
        <v>0.11</v>
      </c>
      <c r="R4122">
        <v>41</v>
      </c>
      <c r="S4122">
        <v>4.2</v>
      </c>
      <c r="T4122">
        <v>65</v>
      </c>
    </row>
    <row r="4123" spans="1:20" hidden="1" x14ac:dyDescent="0.3">
      <c r="A4123" t="s">
        <v>15858</v>
      </c>
      <c r="B4123" t="s">
        <v>15859</v>
      </c>
      <c r="C4123" s="1" t="str">
        <f t="shared" si="680"/>
        <v>21:0779</v>
      </c>
      <c r="D4123" s="1" t="str">
        <f t="shared" si="684"/>
        <v>21:0221</v>
      </c>
      <c r="E4123" t="s">
        <v>15860</v>
      </c>
      <c r="F4123" t="s">
        <v>15861</v>
      </c>
      <c r="H4123">
        <v>49.872999</v>
      </c>
      <c r="I4123">
        <v>-87.240993700000004</v>
      </c>
      <c r="J4123" s="1" t="str">
        <f t="shared" si="685"/>
        <v>Fluid (lake)</v>
      </c>
      <c r="K4123" s="1" t="str">
        <f t="shared" si="686"/>
        <v>Untreated Water</v>
      </c>
      <c r="L4123">
        <v>30</v>
      </c>
      <c r="M4123" t="s">
        <v>43</v>
      </c>
      <c r="N4123">
        <v>556</v>
      </c>
      <c r="O4123">
        <v>30</v>
      </c>
      <c r="P4123">
        <v>6.5</v>
      </c>
      <c r="Q4123">
        <v>2.5000000000000001E-2</v>
      </c>
      <c r="R4123">
        <v>11.4</v>
      </c>
      <c r="S4123">
        <v>2.5</v>
      </c>
      <c r="T4123">
        <v>36</v>
      </c>
    </row>
    <row r="4124" spans="1:20" hidden="1" x14ac:dyDescent="0.3">
      <c r="A4124" t="s">
        <v>15862</v>
      </c>
      <c r="B4124" t="s">
        <v>15863</v>
      </c>
      <c r="C4124" s="1" t="str">
        <f t="shared" si="680"/>
        <v>21:0779</v>
      </c>
      <c r="D4124" s="1" t="str">
        <f t="shared" si="684"/>
        <v>21:0221</v>
      </c>
      <c r="E4124" t="s">
        <v>15864</v>
      </c>
      <c r="F4124" t="s">
        <v>15865</v>
      </c>
      <c r="H4124">
        <v>49.868349299999998</v>
      </c>
      <c r="I4124">
        <v>-87.269427699999994</v>
      </c>
      <c r="J4124" s="1" t="str">
        <f t="shared" si="685"/>
        <v>Fluid (lake)</v>
      </c>
      <c r="K4124" s="1" t="str">
        <f t="shared" si="686"/>
        <v>Untreated Water</v>
      </c>
      <c r="L4124">
        <v>30</v>
      </c>
      <c r="M4124" t="s">
        <v>53</v>
      </c>
      <c r="N4124">
        <v>557</v>
      </c>
      <c r="O4124">
        <v>40</v>
      </c>
      <c r="P4124">
        <v>6.7</v>
      </c>
      <c r="Q4124">
        <v>0.06</v>
      </c>
      <c r="R4124">
        <v>17.8</v>
      </c>
      <c r="S4124">
        <v>4.2</v>
      </c>
      <c r="T4124">
        <v>62</v>
      </c>
    </row>
    <row r="4125" spans="1:20" hidden="1" x14ac:dyDescent="0.3">
      <c r="A4125" t="s">
        <v>15866</v>
      </c>
      <c r="B4125" t="s">
        <v>15867</v>
      </c>
      <c r="C4125" s="1" t="str">
        <f t="shared" si="680"/>
        <v>21:0779</v>
      </c>
      <c r="D4125" s="1" t="str">
        <f t="shared" si="684"/>
        <v>21:0221</v>
      </c>
      <c r="E4125" t="s">
        <v>15868</v>
      </c>
      <c r="F4125" t="s">
        <v>15869</v>
      </c>
      <c r="H4125">
        <v>49.8390451</v>
      </c>
      <c r="I4125">
        <v>-87.299053900000004</v>
      </c>
      <c r="J4125" s="1" t="str">
        <f t="shared" si="685"/>
        <v>Fluid (lake)</v>
      </c>
      <c r="K4125" s="1" t="str">
        <f t="shared" si="686"/>
        <v>Untreated Water</v>
      </c>
      <c r="L4125">
        <v>30</v>
      </c>
      <c r="M4125" t="s">
        <v>58</v>
      </c>
      <c r="N4125">
        <v>558</v>
      </c>
      <c r="O4125">
        <v>50</v>
      </c>
      <c r="P4125">
        <v>6.6</v>
      </c>
      <c r="Q4125">
        <v>0.2</v>
      </c>
      <c r="R4125">
        <v>17.2</v>
      </c>
      <c r="S4125">
        <v>3.8</v>
      </c>
      <c r="T4125">
        <v>60</v>
      </c>
    </row>
    <row r="4126" spans="1:20" hidden="1" x14ac:dyDescent="0.3">
      <c r="A4126" t="s">
        <v>15870</v>
      </c>
      <c r="B4126" t="s">
        <v>15871</v>
      </c>
      <c r="C4126" s="1" t="str">
        <f t="shared" si="680"/>
        <v>21:0779</v>
      </c>
      <c r="D4126" s="1" t="str">
        <f t="shared" si="684"/>
        <v>21:0221</v>
      </c>
      <c r="E4126" t="s">
        <v>15872</v>
      </c>
      <c r="F4126" t="s">
        <v>15873</v>
      </c>
      <c r="H4126">
        <v>49.830473099999999</v>
      </c>
      <c r="I4126">
        <v>-87.329062800000003</v>
      </c>
      <c r="J4126" s="1" t="str">
        <f t="shared" si="685"/>
        <v>Fluid (lake)</v>
      </c>
      <c r="K4126" s="1" t="str">
        <f t="shared" si="686"/>
        <v>Untreated Water</v>
      </c>
      <c r="L4126">
        <v>30</v>
      </c>
      <c r="M4126" t="s">
        <v>63</v>
      </c>
      <c r="N4126">
        <v>559</v>
      </c>
      <c r="O4126">
        <v>40</v>
      </c>
      <c r="P4126">
        <v>6.1</v>
      </c>
      <c r="Q4126">
        <v>2.5000000000000001E-2</v>
      </c>
      <c r="R4126">
        <v>6</v>
      </c>
      <c r="S4126">
        <v>1.4</v>
      </c>
      <c r="T4126">
        <v>17</v>
      </c>
    </row>
    <row r="4127" spans="1:20" hidden="1" x14ac:dyDescent="0.3">
      <c r="A4127" t="s">
        <v>15874</v>
      </c>
      <c r="B4127" t="s">
        <v>15875</v>
      </c>
      <c r="C4127" s="1" t="str">
        <f t="shared" si="680"/>
        <v>21:0779</v>
      </c>
      <c r="D4127" s="1" t="str">
        <f t="shared" si="684"/>
        <v>21:0221</v>
      </c>
      <c r="E4127" t="s">
        <v>15876</v>
      </c>
      <c r="F4127" t="s">
        <v>15877</v>
      </c>
      <c r="H4127">
        <v>49.815472399999997</v>
      </c>
      <c r="I4127">
        <v>-87.294947100000002</v>
      </c>
      <c r="J4127" s="1" t="str">
        <f t="shared" si="685"/>
        <v>Fluid (lake)</v>
      </c>
      <c r="K4127" s="1" t="str">
        <f t="shared" si="686"/>
        <v>Untreated Water</v>
      </c>
      <c r="L4127">
        <v>30</v>
      </c>
      <c r="M4127" t="s">
        <v>68</v>
      </c>
      <c r="N4127">
        <v>560</v>
      </c>
      <c r="O4127">
        <v>40</v>
      </c>
      <c r="P4127">
        <v>6.5</v>
      </c>
      <c r="Q4127">
        <v>2.5000000000000001E-2</v>
      </c>
      <c r="R4127">
        <v>15.4</v>
      </c>
      <c r="S4127">
        <v>3.4</v>
      </c>
      <c r="T4127">
        <v>56</v>
      </c>
    </row>
    <row r="4128" spans="1:20" hidden="1" x14ac:dyDescent="0.3">
      <c r="A4128" t="s">
        <v>15878</v>
      </c>
      <c r="B4128" t="s">
        <v>15879</v>
      </c>
      <c r="C4128" s="1" t="str">
        <f t="shared" si="680"/>
        <v>21:0779</v>
      </c>
      <c r="D4128" s="1" t="str">
        <f t="shared" si="684"/>
        <v>21:0221</v>
      </c>
      <c r="E4128" t="s">
        <v>15880</v>
      </c>
      <c r="F4128" t="s">
        <v>15881</v>
      </c>
      <c r="H4128">
        <v>49.808338200000001</v>
      </c>
      <c r="I4128">
        <v>-87.261978900000003</v>
      </c>
      <c r="J4128" s="1" t="str">
        <f t="shared" si="685"/>
        <v>Fluid (lake)</v>
      </c>
      <c r="K4128" s="1" t="str">
        <f t="shared" si="686"/>
        <v>Untreated Water</v>
      </c>
      <c r="L4128">
        <v>30</v>
      </c>
      <c r="M4128" t="s">
        <v>73</v>
      </c>
      <c r="N4128">
        <v>561</v>
      </c>
      <c r="O4128">
        <v>30</v>
      </c>
      <c r="P4128">
        <v>6.9</v>
      </c>
      <c r="Q4128">
        <v>0.09</v>
      </c>
      <c r="R4128">
        <v>28</v>
      </c>
      <c r="S4128">
        <v>5.2</v>
      </c>
      <c r="T4128">
        <v>92</v>
      </c>
    </row>
    <row r="4129" spans="1:20" hidden="1" x14ac:dyDescent="0.3">
      <c r="A4129" t="s">
        <v>15882</v>
      </c>
      <c r="B4129" t="s">
        <v>15883</v>
      </c>
      <c r="C4129" s="1" t="str">
        <f t="shared" si="680"/>
        <v>21:0779</v>
      </c>
      <c r="D4129" s="1" t="str">
        <f t="shared" si="684"/>
        <v>21:0221</v>
      </c>
      <c r="E4129" t="s">
        <v>15884</v>
      </c>
      <c r="F4129" t="s">
        <v>15885</v>
      </c>
      <c r="H4129">
        <v>49.830589199999999</v>
      </c>
      <c r="I4129">
        <v>-87.250224399999993</v>
      </c>
      <c r="J4129" s="1" t="str">
        <f t="shared" si="685"/>
        <v>Fluid (lake)</v>
      </c>
      <c r="K4129" s="1" t="str">
        <f t="shared" si="686"/>
        <v>Untreated Water</v>
      </c>
      <c r="L4129">
        <v>30</v>
      </c>
      <c r="M4129" t="s">
        <v>78</v>
      </c>
      <c r="N4129">
        <v>562</v>
      </c>
      <c r="O4129">
        <v>50</v>
      </c>
      <c r="P4129">
        <v>7.3</v>
      </c>
      <c r="Q4129">
        <v>0.22</v>
      </c>
      <c r="R4129">
        <v>40</v>
      </c>
      <c r="S4129">
        <v>7.2</v>
      </c>
      <c r="T4129">
        <v>136</v>
      </c>
    </row>
    <row r="4130" spans="1:20" hidden="1" x14ac:dyDescent="0.3">
      <c r="A4130" t="s">
        <v>15886</v>
      </c>
      <c r="B4130" t="s">
        <v>15887</v>
      </c>
      <c r="C4130" s="1" t="str">
        <f t="shared" si="680"/>
        <v>21:0779</v>
      </c>
      <c r="D4130" s="1" t="str">
        <f t="shared" si="684"/>
        <v>21:0221</v>
      </c>
      <c r="E4130" t="s">
        <v>15888</v>
      </c>
      <c r="F4130" t="s">
        <v>15889</v>
      </c>
      <c r="H4130">
        <v>49.833068599999997</v>
      </c>
      <c r="I4130">
        <v>-87.225444100000004</v>
      </c>
      <c r="J4130" s="1" t="str">
        <f t="shared" si="685"/>
        <v>Fluid (lake)</v>
      </c>
      <c r="K4130" s="1" t="str">
        <f t="shared" si="686"/>
        <v>Untreated Water</v>
      </c>
      <c r="L4130">
        <v>30</v>
      </c>
      <c r="M4130" t="s">
        <v>83</v>
      </c>
      <c r="N4130">
        <v>563</v>
      </c>
      <c r="O4130">
        <v>50</v>
      </c>
      <c r="P4130">
        <v>6.8</v>
      </c>
      <c r="Q4130">
        <v>2.5000000000000001E-2</v>
      </c>
      <c r="R4130">
        <v>26</v>
      </c>
      <c r="S4130">
        <v>5.2</v>
      </c>
      <c r="T4130">
        <v>88</v>
      </c>
    </row>
    <row r="4131" spans="1:20" hidden="1" x14ac:dyDescent="0.3">
      <c r="A4131" t="s">
        <v>15890</v>
      </c>
      <c r="B4131" t="s">
        <v>15891</v>
      </c>
      <c r="C4131" s="1" t="str">
        <f t="shared" si="680"/>
        <v>21:0779</v>
      </c>
      <c r="D4131" s="1" t="str">
        <f>HYPERLINK("https://geochem.nrcan.gc.ca/cdogs/content/svy/svy_e.htm", "")</f>
        <v/>
      </c>
      <c r="G4131" s="1" t="str">
        <f>HYPERLINK("https://geochem.nrcan.gc.ca/cdogs/content/cr_/cr_00089_e.htm", "89")</f>
        <v>89</v>
      </c>
      <c r="J4131" t="s">
        <v>46</v>
      </c>
      <c r="K4131" t="s">
        <v>47</v>
      </c>
      <c r="L4131">
        <v>30</v>
      </c>
      <c r="M4131" t="s">
        <v>48</v>
      </c>
      <c r="N4131">
        <v>564</v>
      </c>
      <c r="O4131">
        <v>200</v>
      </c>
      <c r="P4131">
        <v>7.5</v>
      </c>
      <c r="Q4131">
        <v>3.33</v>
      </c>
      <c r="R4131">
        <v>40</v>
      </c>
      <c r="S4131">
        <v>5.4</v>
      </c>
      <c r="T4131">
        <v>102</v>
      </c>
    </row>
    <row r="4132" spans="1:20" hidden="1" x14ac:dyDescent="0.3">
      <c r="A4132" t="s">
        <v>15892</v>
      </c>
      <c r="B4132" t="s">
        <v>15893</v>
      </c>
      <c r="C4132" s="1" t="str">
        <f t="shared" si="680"/>
        <v>21:0779</v>
      </c>
      <c r="D4132" s="1" t="str">
        <f t="shared" ref="D4132:D4138" si="687">HYPERLINK("https://geochem.nrcan.gc.ca/cdogs/content/svy/svy210221_e.htm", "21:0221")</f>
        <v>21:0221</v>
      </c>
      <c r="E4132" t="s">
        <v>15894</v>
      </c>
      <c r="F4132" t="s">
        <v>15895</v>
      </c>
      <c r="H4132">
        <v>49.822733499999998</v>
      </c>
      <c r="I4132">
        <v>-87.1795185</v>
      </c>
      <c r="J4132" s="1" t="str">
        <f t="shared" ref="J4132:J4138" si="688">HYPERLINK("https://geochem.nrcan.gc.ca/cdogs/content/kwd/kwd020016_e.htm", "Fluid (lake)")</f>
        <v>Fluid (lake)</v>
      </c>
      <c r="K4132" s="1" t="str">
        <f t="shared" ref="K4132:K4138" si="689">HYPERLINK("https://geochem.nrcan.gc.ca/cdogs/content/kwd/kwd080007_e.htm", "Untreated Water")</f>
        <v>Untreated Water</v>
      </c>
      <c r="L4132">
        <v>30</v>
      </c>
      <c r="M4132" t="s">
        <v>88</v>
      </c>
      <c r="N4132">
        <v>565</v>
      </c>
      <c r="O4132">
        <v>60</v>
      </c>
      <c r="P4132">
        <v>6.4</v>
      </c>
      <c r="Q4132">
        <v>2.5000000000000001E-2</v>
      </c>
      <c r="R4132">
        <v>11.8</v>
      </c>
      <c r="S4132">
        <v>3.2</v>
      </c>
      <c r="T4132">
        <v>42</v>
      </c>
    </row>
    <row r="4133" spans="1:20" hidden="1" x14ac:dyDescent="0.3">
      <c r="A4133" t="s">
        <v>15896</v>
      </c>
      <c r="B4133" t="s">
        <v>15897</v>
      </c>
      <c r="C4133" s="1" t="str">
        <f t="shared" si="680"/>
        <v>21:0779</v>
      </c>
      <c r="D4133" s="1" t="str">
        <f t="shared" si="687"/>
        <v>21:0221</v>
      </c>
      <c r="E4133" t="s">
        <v>15898</v>
      </c>
      <c r="F4133" t="s">
        <v>15899</v>
      </c>
      <c r="H4133">
        <v>49.818207999999998</v>
      </c>
      <c r="I4133">
        <v>-87.148724900000005</v>
      </c>
      <c r="J4133" s="1" t="str">
        <f t="shared" si="688"/>
        <v>Fluid (lake)</v>
      </c>
      <c r="K4133" s="1" t="str">
        <f t="shared" si="689"/>
        <v>Untreated Water</v>
      </c>
      <c r="L4133">
        <v>30</v>
      </c>
      <c r="M4133" t="s">
        <v>93</v>
      </c>
      <c r="N4133">
        <v>566</v>
      </c>
      <c r="O4133">
        <v>40</v>
      </c>
      <c r="P4133">
        <v>6.5</v>
      </c>
      <c r="Q4133">
        <v>2.5000000000000001E-2</v>
      </c>
      <c r="R4133">
        <v>16.8</v>
      </c>
      <c r="S4133">
        <v>3.9</v>
      </c>
      <c r="T4133">
        <v>58</v>
      </c>
    </row>
    <row r="4134" spans="1:20" hidden="1" x14ac:dyDescent="0.3">
      <c r="A4134" t="s">
        <v>15900</v>
      </c>
      <c r="B4134" t="s">
        <v>15901</v>
      </c>
      <c r="C4134" s="1" t="str">
        <f t="shared" si="680"/>
        <v>21:0779</v>
      </c>
      <c r="D4134" s="1" t="str">
        <f t="shared" si="687"/>
        <v>21:0221</v>
      </c>
      <c r="E4134" t="s">
        <v>15902</v>
      </c>
      <c r="F4134" t="s">
        <v>15903</v>
      </c>
      <c r="H4134">
        <v>49.798186700000002</v>
      </c>
      <c r="I4134">
        <v>-87.133809499999998</v>
      </c>
      <c r="J4134" s="1" t="str">
        <f t="shared" si="688"/>
        <v>Fluid (lake)</v>
      </c>
      <c r="K4134" s="1" t="str">
        <f t="shared" si="689"/>
        <v>Untreated Water</v>
      </c>
      <c r="L4134">
        <v>30</v>
      </c>
      <c r="M4134" t="s">
        <v>98</v>
      </c>
      <c r="N4134">
        <v>567</v>
      </c>
      <c r="O4134">
        <v>50</v>
      </c>
      <c r="P4134">
        <v>7.1</v>
      </c>
      <c r="Q4134">
        <v>0.34</v>
      </c>
      <c r="R4134">
        <v>33</v>
      </c>
      <c r="S4134">
        <v>6</v>
      </c>
      <c r="T4134">
        <v>112</v>
      </c>
    </row>
    <row r="4135" spans="1:20" hidden="1" x14ac:dyDescent="0.3">
      <c r="A4135" t="s">
        <v>15904</v>
      </c>
      <c r="B4135" t="s">
        <v>15905</v>
      </c>
      <c r="C4135" s="1" t="str">
        <f t="shared" si="680"/>
        <v>21:0779</v>
      </c>
      <c r="D4135" s="1" t="str">
        <f t="shared" si="687"/>
        <v>21:0221</v>
      </c>
      <c r="E4135" t="s">
        <v>15906</v>
      </c>
      <c r="F4135" t="s">
        <v>15907</v>
      </c>
      <c r="H4135">
        <v>49.786614299999997</v>
      </c>
      <c r="I4135">
        <v>-87.145891500000005</v>
      </c>
      <c r="J4135" s="1" t="str">
        <f t="shared" si="688"/>
        <v>Fluid (lake)</v>
      </c>
      <c r="K4135" s="1" t="str">
        <f t="shared" si="689"/>
        <v>Untreated Water</v>
      </c>
      <c r="L4135">
        <v>30</v>
      </c>
      <c r="M4135" t="s">
        <v>103</v>
      </c>
      <c r="N4135">
        <v>568</v>
      </c>
      <c r="O4135">
        <v>40</v>
      </c>
      <c r="P4135">
        <v>6.8</v>
      </c>
      <c r="Q4135">
        <v>7.0000000000000007E-2</v>
      </c>
      <c r="R4135">
        <v>24</v>
      </c>
      <c r="S4135">
        <v>4.5999999999999996</v>
      </c>
      <c r="T4135">
        <v>78</v>
      </c>
    </row>
    <row r="4136" spans="1:20" hidden="1" x14ac:dyDescent="0.3">
      <c r="A4136" t="s">
        <v>15908</v>
      </c>
      <c r="B4136" t="s">
        <v>15909</v>
      </c>
      <c r="C4136" s="1" t="str">
        <f t="shared" si="680"/>
        <v>21:0779</v>
      </c>
      <c r="D4136" s="1" t="str">
        <f t="shared" si="687"/>
        <v>21:0221</v>
      </c>
      <c r="E4136" t="s">
        <v>15910</v>
      </c>
      <c r="F4136" t="s">
        <v>15911</v>
      </c>
      <c r="H4136">
        <v>49.784880000000001</v>
      </c>
      <c r="I4136">
        <v>-87.1211038</v>
      </c>
      <c r="J4136" s="1" t="str">
        <f t="shared" si="688"/>
        <v>Fluid (lake)</v>
      </c>
      <c r="K4136" s="1" t="str">
        <f t="shared" si="689"/>
        <v>Untreated Water</v>
      </c>
      <c r="L4136">
        <v>30</v>
      </c>
      <c r="M4136" t="s">
        <v>108</v>
      </c>
      <c r="N4136">
        <v>569</v>
      </c>
      <c r="O4136">
        <v>40</v>
      </c>
      <c r="P4136">
        <v>7.4</v>
      </c>
      <c r="Q4136">
        <v>0.18</v>
      </c>
      <c r="R4136">
        <v>39</v>
      </c>
      <c r="S4136">
        <v>9</v>
      </c>
      <c r="T4136">
        <v>138</v>
      </c>
    </row>
    <row r="4137" spans="1:20" hidden="1" x14ac:dyDescent="0.3">
      <c r="A4137" t="s">
        <v>15912</v>
      </c>
      <c r="B4137" t="s">
        <v>15913</v>
      </c>
      <c r="C4137" s="1" t="str">
        <f t="shared" si="680"/>
        <v>21:0779</v>
      </c>
      <c r="D4137" s="1" t="str">
        <f t="shared" si="687"/>
        <v>21:0221</v>
      </c>
      <c r="E4137" t="s">
        <v>15914</v>
      </c>
      <c r="F4137" t="s">
        <v>15915</v>
      </c>
      <c r="H4137">
        <v>49.771110299999997</v>
      </c>
      <c r="I4137">
        <v>-87.128679899999995</v>
      </c>
      <c r="J4137" s="1" t="str">
        <f t="shared" si="688"/>
        <v>Fluid (lake)</v>
      </c>
      <c r="K4137" s="1" t="str">
        <f t="shared" si="689"/>
        <v>Untreated Water</v>
      </c>
      <c r="L4137">
        <v>30</v>
      </c>
      <c r="M4137" t="s">
        <v>113</v>
      </c>
      <c r="N4137">
        <v>570</v>
      </c>
      <c r="O4137">
        <v>40</v>
      </c>
      <c r="P4137">
        <v>7.5</v>
      </c>
      <c r="Q4137">
        <v>0.25</v>
      </c>
      <c r="R4137">
        <v>40</v>
      </c>
      <c r="S4137">
        <v>7</v>
      </c>
      <c r="T4137">
        <v>138</v>
      </c>
    </row>
    <row r="4138" spans="1:20" hidden="1" x14ac:dyDescent="0.3">
      <c r="A4138" t="s">
        <v>15916</v>
      </c>
      <c r="B4138" t="s">
        <v>15917</v>
      </c>
      <c r="C4138" s="1" t="str">
        <f t="shared" si="680"/>
        <v>21:0779</v>
      </c>
      <c r="D4138" s="1" t="str">
        <f t="shared" si="687"/>
        <v>21:0221</v>
      </c>
      <c r="E4138" t="s">
        <v>15918</v>
      </c>
      <c r="F4138" t="s">
        <v>15919</v>
      </c>
      <c r="H4138">
        <v>49.772902600000002</v>
      </c>
      <c r="I4138">
        <v>-87.108852400000004</v>
      </c>
      <c r="J4138" s="1" t="str">
        <f t="shared" si="688"/>
        <v>Fluid (lake)</v>
      </c>
      <c r="K4138" s="1" t="str">
        <f t="shared" si="689"/>
        <v>Untreated Water</v>
      </c>
      <c r="L4138">
        <v>31</v>
      </c>
      <c r="M4138" t="s">
        <v>33</v>
      </c>
      <c r="N4138">
        <v>571</v>
      </c>
      <c r="O4138">
        <v>50</v>
      </c>
      <c r="P4138">
        <v>6.8</v>
      </c>
      <c r="Q4138">
        <v>7.0000000000000007E-2</v>
      </c>
      <c r="R4138">
        <v>32</v>
      </c>
      <c r="S4138">
        <v>5.8</v>
      </c>
      <c r="T4138">
        <v>108</v>
      </c>
    </row>
    <row r="4139" spans="1:20" hidden="1" x14ac:dyDescent="0.3">
      <c r="A4139" t="s">
        <v>15920</v>
      </c>
      <c r="B4139" t="s">
        <v>15921</v>
      </c>
      <c r="C4139" s="1" t="str">
        <f t="shared" si="680"/>
        <v>21:0779</v>
      </c>
      <c r="D4139" s="1" t="str">
        <f>HYPERLINK("https://geochem.nrcan.gc.ca/cdogs/content/svy/svy_e.htm", "")</f>
        <v/>
      </c>
      <c r="G4139" s="1" t="str">
        <f>HYPERLINK("https://geochem.nrcan.gc.ca/cdogs/content/cr_/cr_00088_e.htm", "88")</f>
        <v>88</v>
      </c>
      <c r="J4139" t="s">
        <v>46</v>
      </c>
      <c r="K4139" t="s">
        <v>47</v>
      </c>
      <c r="L4139">
        <v>31</v>
      </c>
      <c r="M4139" t="s">
        <v>48</v>
      </c>
      <c r="N4139">
        <v>572</v>
      </c>
      <c r="O4139">
        <v>80</v>
      </c>
      <c r="P4139">
        <v>6.7</v>
      </c>
      <c r="Q4139">
        <v>0.12</v>
      </c>
      <c r="R4139">
        <v>30</v>
      </c>
      <c r="S4139">
        <v>4.5999999999999996</v>
      </c>
      <c r="T4139">
        <v>105</v>
      </c>
    </row>
    <row r="4140" spans="1:20" hidden="1" x14ac:dyDescent="0.3">
      <c r="A4140" t="s">
        <v>15922</v>
      </c>
      <c r="B4140" t="s">
        <v>15923</v>
      </c>
      <c r="C4140" s="1" t="str">
        <f t="shared" si="680"/>
        <v>21:0779</v>
      </c>
      <c r="D4140" s="1" t="str">
        <f t="shared" ref="D4140:D4172" si="690">HYPERLINK("https://geochem.nrcan.gc.ca/cdogs/content/svy/svy210221_e.htm", "21:0221")</f>
        <v>21:0221</v>
      </c>
      <c r="E4140" t="s">
        <v>15924</v>
      </c>
      <c r="F4140" t="s">
        <v>15925</v>
      </c>
      <c r="H4140">
        <v>49.772161599999997</v>
      </c>
      <c r="I4140">
        <v>-87.092046400000001</v>
      </c>
      <c r="J4140" s="1" t="str">
        <f t="shared" ref="J4140:J4172" si="691">HYPERLINK("https://geochem.nrcan.gc.ca/cdogs/content/kwd/kwd020016_e.htm", "Fluid (lake)")</f>
        <v>Fluid (lake)</v>
      </c>
      <c r="K4140" s="1" t="str">
        <f t="shared" ref="K4140:K4172" si="692">HYPERLINK("https://geochem.nrcan.gc.ca/cdogs/content/kwd/kwd080007_e.htm", "Untreated Water")</f>
        <v>Untreated Water</v>
      </c>
      <c r="L4140">
        <v>31</v>
      </c>
      <c r="M4140" t="s">
        <v>24</v>
      </c>
      <c r="N4140">
        <v>573</v>
      </c>
      <c r="O4140">
        <v>40</v>
      </c>
      <c r="P4140">
        <v>6.8</v>
      </c>
      <c r="Q4140">
        <v>2.5000000000000001E-2</v>
      </c>
      <c r="R4140">
        <v>32</v>
      </c>
      <c r="S4140">
        <v>6.4</v>
      </c>
      <c r="T4140">
        <v>99</v>
      </c>
    </row>
    <row r="4141" spans="1:20" hidden="1" x14ac:dyDescent="0.3">
      <c r="A4141" t="s">
        <v>15926</v>
      </c>
      <c r="B4141" t="s">
        <v>15927</v>
      </c>
      <c r="C4141" s="1" t="str">
        <f t="shared" si="680"/>
        <v>21:0779</v>
      </c>
      <c r="D4141" s="1" t="str">
        <f t="shared" si="690"/>
        <v>21:0221</v>
      </c>
      <c r="E4141" t="s">
        <v>15924</v>
      </c>
      <c r="F4141" t="s">
        <v>15928</v>
      </c>
      <c r="H4141">
        <v>49.772161599999997</v>
      </c>
      <c r="I4141">
        <v>-87.092046400000001</v>
      </c>
      <c r="J4141" s="1" t="str">
        <f t="shared" si="691"/>
        <v>Fluid (lake)</v>
      </c>
      <c r="K4141" s="1" t="str">
        <f t="shared" si="692"/>
        <v>Untreated Water</v>
      </c>
      <c r="L4141">
        <v>31</v>
      </c>
      <c r="M4141" t="s">
        <v>28</v>
      </c>
      <c r="N4141">
        <v>574</v>
      </c>
      <c r="O4141">
        <v>30</v>
      </c>
      <c r="P4141">
        <v>6.8</v>
      </c>
      <c r="Q4141">
        <v>2.5000000000000001E-2</v>
      </c>
      <c r="R4141">
        <v>29</v>
      </c>
      <c r="S4141">
        <v>5.4</v>
      </c>
      <c r="T4141">
        <v>99</v>
      </c>
    </row>
    <row r="4142" spans="1:20" hidden="1" x14ac:dyDescent="0.3">
      <c r="A4142" t="s">
        <v>15929</v>
      </c>
      <c r="B4142" t="s">
        <v>15930</v>
      </c>
      <c r="C4142" s="1" t="str">
        <f t="shared" si="680"/>
        <v>21:0779</v>
      </c>
      <c r="D4142" s="1" t="str">
        <f t="shared" si="690"/>
        <v>21:0221</v>
      </c>
      <c r="E4142" t="s">
        <v>15931</v>
      </c>
      <c r="F4142" t="s">
        <v>15932</v>
      </c>
      <c r="H4142">
        <v>49.756657300000001</v>
      </c>
      <c r="I4142">
        <v>-87.089296000000004</v>
      </c>
      <c r="J4142" s="1" t="str">
        <f t="shared" si="691"/>
        <v>Fluid (lake)</v>
      </c>
      <c r="K4142" s="1" t="str">
        <f t="shared" si="692"/>
        <v>Untreated Water</v>
      </c>
      <c r="L4142">
        <v>31</v>
      </c>
      <c r="M4142" t="s">
        <v>38</v>
      </c>
      <c r="N4142">
        <v>575</v>
      </c>
      <c r="O4142">
        <v>30</v>
      </c>
      <c r="P4142">
        <v>6.8</v>
      </c>
      <c r="Q4142">
        <v>2.5000000000000001E-2</v>
      </c>
      <c r="R4142">
        <v>26</v>
      </c>
      <c r="S4142">
        <v>5.6</v>
      </c>
      <c r="T4142">
        <v>87</v>
      </c>
    </row>
    <row r="4143" spans="1:20" hidden="1" x14ac:dyDescent="0.3">
      <c r="A4143" t="s">
        <v>15933</v>
      </c>
      <c r="B4143" t="s">
        <v>15934</v>
      </c>
      <c r="C4143" s="1" t="str">
        <f t="shared" si="680"/>
        <v>21:0779</v>
      </c>
      <c r="D4143" s="1" t="str">
        <f t="shared" si="690"/>
        <v>21:0221</v>
      </c>
      <c r="E4143" t="s">
        <v>15935</v>
      </c>
      <c r="F4143" t="s">
        <v>15936</v>
      </c>
      <c r="H4143">
        <v>49.746561499999999</v>
      </c>
      <c r="I4143">
        <v>-87.094357799999997</v>
      </c>
      <c r="J4143" s="1" t="str">
        <f t="shared" si="691"/>
        <v>Fluid (lake)</v>
      </c>
      <c r="K4143" s="1" t="str">
        <f t="shared" si="692"/>
        <v>Untreated Water</v>
      </c>
      <c r="L4143">
        <v>31</v>
      </c>
      <c r="M4143" t="s">
        <v>43</v>
      </c>
      <c r="N4143">
        <v>576</v>
      </c>
      <c r="O4143">
        <v>30</v>
      </c>
      <c r="P4143">
        <v>6.7</v>
      </c>
      <c r="Q4143">
        <v>0.06</v>
      </c>
      <c r="R4143">
        <v>27</v>
      </c>
      <c r="S4143">
        <v>6.6</v>
      </c>
      <c r="T4143">
        <v>91</v>
      </c>
    </row>
    <row r="4144" spans="1:20" hidden="1" x14ac:dyDescent="0.3">
      <c r="A4144" t="s">
        <v>15937</v>
      </c>
      <c r="B4144" t="s">
        <v>15938</v>
      </c>
      <c r="C4144" s="1" t="str">
        <f t="shared" ref="C4144:C4207" si="693">HYPERLINK("https://geochem.nrcan.gc.ca/cdogs/content/bdl/bdl210779_e.htm", "21:0779")</f>
        <v>21:0779</v>
      </c>
      <c r="D4144" s="1" t="str">
        <f t="shared" si="690"/>
        <v>21:0221</v>
      </c>
      <c r="E4144" t="s">
        <v>15939</v>
      </c>
      <c r="F4144" t="s">
        <v>15940</v>
      </c>
      <c r="H4144">
        <v>49.737977600000001</v>
      </c>
      <c r="I4144">
        <v>-87.098171399999998</v>
      </c>
      <c r="J4144" s="1" t="str">
        <f t="shared" si="691"/>
        <v>Fluid (lake)</v>
      </c>
      <c r="K4144" s="1" t="str">
        <f t="shared" si="692"/>
        <v>Untreated Water</v>
      </c>
      <c r="L4144">
        <v>31</v>
      </c>
      <c r="M4144" t="s">
        <v>53</v>
      </c>
      <c r="N4144">
        <v>577</v>
      </c>
      <c r="O4144">
        <v>30</v>
      </c>
      <c r="P4144">
        <v>7.2</v>
      </c>
      <c r="Q4144">
        <v>0.11</v>
      </c>
      <c r="R4144">
        <v>30</v>
      </c>
      <c r="S4144">
        <v>6.4</v>
      </c>
      <c r="T4144">
        <v>110</v>
      </c>
    </row>
    <row r="4145" spans="1:20" hidden="1" x14ac:dyDescent="0.3">
      <c r="A4145" t="s">
        <v>15941</v>
      </c>
      <c r="B4145" t="s">
        <v>15942</v>
      </c>
      <c r="C4145" s="1" t="str">
        <f t="shared" si="693"/>
        <v>21:0779</v>
      </c>
      <c r="D4145" s="1" t="str">
        <f t="shared" si="690"/>
        <v>21:0221</v>
      </c>
      <c r="E4145" t="s">
        <v>15943</v>
      </c>
      <c r="F4145" t="s">
        <v>15944</v>
      </c>
      <c r="H4145">
        <v>49.7277068</v>
      </c>
      <c r="I4145">
        <v>-87.097082299999997</v>
      </c>
      <c r="J4145" s="1" t="str">
        <f t="shared" si="691"/>
        <v>Fluid (lake)</v>
      </c>
      <c r="K4145" s="1" t="str">
        <f t="shared" si="692"/>
        <v>Untreated Water</v>
      </c>
      <c r="L4145">
        <v>31</v>
      </c>
      <c r="M4145" t="s">
        <v>58</v>
      </c>
      <c r="N4145">
        <v>578</v>
      </c>
      <c r="O4145">
        <v>40</v>
      </c>
      <c r="P4145">
        <v>6.6</v>
      </c>
      <c r="Q4145">
        <v>2.5000000000000001E-2</v>
      </c>
      <c r="R4145">
        <v>21</v>
      </c>
      <c r="S4145">
        <v>4.5999999999999996</v>
      </c>
      <c r="T4145">
        <v>71</v>
      </c>
    </row>
    <row r="4146" spans="1:20" hidden="1" x14ac:dyDescent="0.3">
      <c r="A4146" t="s">
        <v>15945</v>
      </c>
      <c r="B4146" t="s">
        <v>15946</v>
      </c>
      <c r="C4146" s="1" t="str">
        <f t="shared" si="693"/>
        <v>21:0779</v>
      </c>
      <c r="D4146" s="1" t="str">
        <f t="shared" si="690"/>
        <v>21:0221</v>
      </c>
      <c r="E4146" t="s">
        <v>15947</v>
      </c>
      <c r="F4146" t="s">
        <v>15948</v>
      </c>
      <c r="H4146">
        <v>49.7181462</v>
      </c>
      <c r="I4146">
        <v>-87.116040799999993</v>
      </c>
      <c r="J4146" s="1" t="str">
        <f t="shared" si="691"/>
        <v>Fluid (lake)</v>
      </c>
      <c r="K4146" s="1" t="str">
        <f t="shared" si="692"/>
        <v>Untreated Water</v>
      </c>
      <c r="L4146">
        <v>31</v>
      </c>
      <c r="M4146" t="s">
        <v>63</v>
      </c>
      <c r="N4146">
        <v>579</v>
      </c>
      <c r="O4146">
        <v>40</v>
      </c>
      <c r="P4146">
        <v>6.4</v>
      </c>
      <c r="Q4146">
        <v>2.5000000000000001E-2</v>
      </c>
      <c r="R4146">
        <v>16.399999999999999</v>
      </c>
      <c r="S4146">
        <v>3.6</v>
      </c>
      <c r="T4146">
        <v>54</v>
      </c>
    </row>
    <row r="4147" spans="1:20" hidden="1" x14ac:dyDescent="0.3">
      <c r="A4147" t="s">
        <v>15949</v>
      </c>
      <c r="B4147" t="s">
        <v>15950</v>
      </c>
      <c r="C4147" s="1" t="str">
        <f t="shared" si="693"/>
        <v>21:0779</v>
      </c>
      <c r="D4147" s="1" t="str">
        <f t="shared" si="690"/>
        <v>21:0221</v>
      </c>
      <c r="E4147" t="s">
        <v>15951</v>
      </c>
      <c r="F4147" t="s">
        <v>15952</v>
      </c>
      <c r="H4147">
        <v>49.7144257</v>
      </c>
      <c r="I4147">
        <v>-87.129945000000006</v>
      </c>
      <c r="J4147" s="1" t="str">
        <f t="shared" si="691"/>
        <v>Fluid (lake)</v>
      </c>
      <c r="K4147" s="1" t="str">
        <f t="shared" si="692"/>
        <v>Untreated Water</v>
      </c>
      <c r="L4147">
        <v>31</v>
      </c>
      <c r="M4147" t="s">
        <v>68</v>
      </c>
      <c r="N4147">
        <v>580</v>
      </c>
      <c r="O4147">
        <v>70</v>
      </c>
      <c r="P4147">
        <v>6.8</v>
      </c>
      <c r="Q4147">
        <v>2.5000000000000001E-2</v>
      </c>
      <c r="R4147">
        <v>31</v>
      </c>
      <c r="S4147">
        <v>5.8</v>
      </c>
      <c r="T4147">
        <v>97</v>
      </c>
    </row>
    <row r="4148" spans="1:20" hidden="1" x14ac:dyDescent="0.3">
      <c r="A4148" t="s">
        <v>15953</v>
      </c>
      <c r="B4148" t="s">
        <v>15954</v>
      </c>
      <c r="C4148" s="1" t="str">
        <f t="shared" si="693"/>
        <v>21:0779</v>
      </c>
      <c r="D4148" s="1" t="str">
        <f t="shared" si="690"/>
        <v>21:0221</v>
      </c>
      <c r="E4148" t="s">
        <v>15955</v>
      </c>
      <c r="F4148" t="s">
        <v>15956</v>
      </c>
      <c r="H4148">
        <v>49.688308300000003</v>
      </c>
      <c r="I4148">
        <v>-87.076318499999999</v>
      </c>
      <c r="J4148" s="1" t="str">
        <f t="shared" si="691"/>
        <v>Fluid (lake)</v>
      </c>
      <c r="K4148" s="1" t="str">
        <f t="shared" si="692"/>
        <v>Untreated Water</v>
      </c>
      <c r="L4148">
        <v>31</v>
      </c>
      <c r="M4148" t="s">
        <v>73</v>
      </c>
      <c r="N4148">
        <v>581</v>
      </c>
      <c r="O4148">
        <v>60</v>
      </c>
      <c r="P4148">
        <v>6.9</v>
      </c>
      <c r="Q4148">
        <v>2.5000000000000001E-2</v>
      </c>
      <c r="R4148">
        <v>29</v>
      </c>
      <c r="S4148">
        <v>6.2</v>
      </c>
      <c r="T4148">
        <v>99</v>
      </c>
    </row>
    <row r="4149" spans="1:20" hidden="1" x14ac:dyDescent="0.3">
      <c r="A4149" t="s">
        <v>15957</v>
      </c>
      <c r="B4149" t="s">
        <v>15958</v>
      </c>
      <c r="C4149" s="1" t="str">
        <f t="shared" si="693"/>
        <v>21:0779</v>
      </c>
      <c r="D4149" s="1" t="str">
        <f t="shared" si="690"/>
        <v>21:0221</v>
      </c>
      <c r="E4149" t="s">
        <v>15959</v>
      </c>
      <c r="F4149" t="s">
        <v>15960</v>
      </c>
      <c r="H4149">
        <v>49.682327899999997</v>
      </c>
      <c r="I4149">
        <v>-87.037300299999998</v>
      </c>
      <c r="J4149" s="1" t="str">
        <f t="shared" si="691"/>
        <v>Fluid (lake)</v>
      </c>
      <c r="K4149" s="1" t="str">
        <f t="shared" si="692"/>
        <v>Untreated Water</v>
      </c>
      <c r="L4149">
        <v>31</v>
      </c>
      <c r="M4149" t="s">
        <v>78</v>
      </c>
      <c r="N4149">
        <v>582</v>
      </c>
      <c r="O4149">
        <v>50</v>
      </c>
      <c r="P4149">
        <v>6.4</v>
      </c>
      <c r="Q4149">
        <v>2.5000000000000001E-2</v>
      </c>
      <c r="R4149">
        <v>16.2</v>
      </c>
      <c r="S4149">
        <v>3.2</v>
      </c>
      <c r="T4149">
        <v>50</v>
      </c>
    </row>
    <row r="4150" spans="1:20" hidden="1" x14ac:dyDescent="0.3">
      <c r="A4150" t="s">
        <v>15961</v>
      </c>
      <c r="B4150" t="s">
        <v>15962</v>
      </c>
      <c r="C4150" s="1" t="str">
        <f t="shared" si="693"/>
        <v>21:0779</v>
      </c>
      <c r="D4150" s="1" t="str">
        <f t="shared" si="690"/>
        <v>21:0221</v>
      </c>
      <c r="E4150" t="s">
        <v>15963</v>
      </c>
      <c r="F4150" t="s">
        <v>15964</v>
      </c>
      <c r="H4150">
        <v>49.667931799999998</v>
      </c>
      <c r="I4150">
        <v>-87.020257299999997</v>
      </c>
      <c r="J4150" s="1" t="str">
        <f t="shared" si="691"/>
        <v>Fluid (lake)</v>
      </c>
      <c r="K4150" s="1" t="str">
        <f t="shared" si="692"/>
        <v>Untreated Water</v>
      </c>
      <c r="L4150">
        <v>31</v>
      </c>
      <c r="M4150" t="s">
        <v>83</v>
      </c>
      <c r="N4150">
        <v>583</v>
      </c>
      <c r="O4150">
        <v>50</v>
      </c>
      <c r="P4150">
        <v>6.6</v>
      </c>
      <c r="Q4150">
        <v>2.5000000000000001E-2</v>
      </c>
      <c r="R4150">
        <v>22</v>
      </c>
      <c r="S4150">
        <v>4.5999999999999996</v>
      </c>
      <c r="T4150">
        <v>67</v>
      </c>
    </row>
    <row r="4151" spans="1:20" hidden="1" x14ac:dyDescent="0.3">
      <c r="A4151" t="s">
        <v>15965</v>
      </c>
      <c r="B4151" t="s">
        <v>15966</v>
      </c>
      <c r="C4151" s="1" t="str">
        <f t="shared" si="693"/>
        <v>21:0779</v>
      </c>
      <c r="D4151" s="1" t="str">
        <f t="shared" si="690"/>
        <v>21:0221</v>
      </c>
      <c r="E4151" t="s">
        <v>15967</v>
      </c>
      <c r="F4151" t="s">
        <v>15968</v>
      </c>
      <c r="H4151">
        <v>49.658223300000003</v>
      </c>
      <c r="I4151">
        <v>-87.034330499999996</v>
      </c>
      <c r="J4151" s="1" t="str">
        <f t="shared" si="691"/>
        <v>Fluid (lake)</v>
      </c>
      <c r="K4151" s="1" t="str">
        <f t="shared" si="692"/>
        <v>Untreated Water</v>
      </c>
      <c r="L4151">
        <v>31</v>
      </c>
      <c r="M4151" t="s">
        <v>88</v>
      </c>
      <c r="N4151">
        <v>584</v>
      </c>
      <c r="O4151">
        <v>50</v>
      </c>
      <c r="P4151">
        <v>6.8</v>
      </c>
      <c r="Q4151">
        <v>2.5000000000000001E-2</v>
      </c>
      <c r="R4151">
        <v>26</v>
      </c>
      <c r="S4151">
        <v>5.8</v>
      </c>
      <c r="T4151">
        <v>86</v>
      </c>
    </row>
    <row r="4152" spans="1:20" hidden="1" x14ac:dyDescent="0.3">
      <c r="A4152" t="s">
        <v>15969</v>
      </c>
      <c r="B4152" t="s">
        <v>15970</v>
      </c>
      <c r="C4152" s="1" t="str">
        <f t="shared" si="693"/>
        <v>21:0779</v>
      </c>
      <c r="D4152" s="1" t="str">
        <f t="shared" si="690"/>
        <v>21:0221</v>
      </c>
      <c r="E4152" t="s">
        <v>15971</v>
      </c>
      <c r="F4152" t="s">
        <v>15972</v>
      </c>
      <c r="H4152">
        <v>49.650387899999998</v>
      </c>
      <c r="I4152">
        <v>-87.038176300000003</v>
      </c>
      <c r="J4152" s="1" t="str">
        <f t="shared" si="691"/>
        <v>Fluid (lake)</v>
      </c>
      <c r="K4152" s="1" t="str">
        <f t="shared" si="692"/>
        <v>Untreated Water</v>
      </c>
      <c r="L4152">
        <v>31</v>
      </c>
      <c r="M4152" t="s">
        <v>93</v>
      </c>
      <c r="N4152">
        <v>585</v>
      </c>
      <c r="O4152">
        <v>40</v>
      </c>
      <c r="P4152">
        <v>6.6</v>
      </c>
      <c r="Q4152">
        <v>2.5000000000000001E-2</v>
      </c>
      <c r="R4152">
        <v>19</v>
      </c>
      <c r="S4152">
        <v>3.2</v>
      </c>
      <c r="T4152">
        <v>63</v>
      </c>
    </row>
    <row r="4153" spans="1:20" hidden="1" x14ac:dyDescent="0.3">
      <c r="A4153" t="s">
        <v>15973</v>
      </c>
      <c r="B4153" t="s">
        <v>15974</v>
      </c>
      <c r="C4153" s="1" t="str">
        <f t="shared" si="693"/>
        <v>21:0779</v>
      </c>
      <c r="D4153" s="1" t="str">
        <f t="shared" si="690"/>
        <v>21:0221</v>
      </c>
      <c r="E4153" t="s">
        <v>15975</v>
      </c>
      <c r="F4153" t="s">
        <v>15976</v>
      </c>
      <c r="H4153">
        <v>49.638522100000003</v>
      </c>
      <c r="I4153">
        <v>-87.043596300000004</v>
      </c>
      <c r="J4153" s="1" t="str">
        <f t="shared" si="691"/>
        <v>Fluid (lake)</v>
      </c>
      <c r="K4153" s="1" t="str">
        <f t="shared" si="692"/>
        <v>Untreated Water</v>
      </c>
      <c r="L4153">
        <v>31</v>
      </c>
      <c r="M4153" t="s">
        <v>98</v>
      </c>
      <c r="N4153">
        <v>586</v>
      </c>
      <c r="O4153">
        <v>50</v>
      </c>
      <c r="P4153">
        <v>7.2</v>
      </c>
      <c r="Q4153">
        <v>2.5000000000000001E-2</v>
      </c>
      <c r="R4153">
        <v>39</v>
      </c>
      <c r="S4153">
        <v>6.8</v>
      </c>
      <c r="T4153">
        <v>126</v>
      </c>
    </row>
    <row r="4154" spans="1:20" hidden="1" x14ac:dyDescent="0.3">
      <c r="A4154" t="s">
        <v>15977</v>
      </c>
      <c r="B4154" t="s">
        <v>15978</v>
      </c>
      <c r="C4154" s="1" t="str">
        <f t="shared" si="693"/>
        <v>21:0779</v>
      </c>
      <c r="D4154" s="1" t="str">
        <f t="shared" si="690"/>
        <v>21:0221</v>
      </c>
      <c r="E4154" t="s">
        <v>15979</v>
      </c>
      <c r="F4154" t="s">
        <v>15980</v>
      </c>
      <c r="H4154">
        <v>49.632312200000001</v>
      </c>
      <c r="I4154">
        <v>-87.025242000000006</v>
      </c>
      <c r="J4154" s="1" t="str">
        <f t="shared" si="691"/>
        <v>Fluid (lake)</v>
      </c>
      <c r="K4154" s="1" t="str">
        <f t="shared" si="692"/>
        <v>Untreated Water</v>
      </c>
      <c r="L4154">
        <v>31</v>
      </c>
      <c r="M4154" t="s">
        <v>103</v>
      </c>
      <c r="N4154">
        <v>587</v>
      </c>
      <c r="O4154">
        <v>50</v>
      </c>
      <c r="P4154">
        <v>6.9</v>
      </c>
      <c r="Q4154">
        <v>2.5000000000000001E-2</v>
      </c>
      <c r="R4154">
        <v>23</v>
      </c>
      <c r="S4154">
        <v>4.5999999999999996</v>
      </c>
      <c r="T4154">
        <v>81</v>
      </c>
    </row>
    <row r="4155" spans="1:20" hidden="1" x14ac:dyDescent="0.3">
      <c r="A4155" t="s">
        <v>15981</v>
      </c>
      <c r="B4155" t="s">
        <v>15982</v>
      </c>
      <c r="C4155" s="1" t="str">
        <f t="shared" si="693"/>
        <v>21:0779</v>
      </c>
      <c r="D4155" s="1" t="str">
        <f t="shared" si="690"/>
        <v>21:0221</v>
      </c>
      <c r="E4155" t="s">
        <v>15983</v>
      </c>
      <c r="F4155" t="s">
        <v>15984</v>
      </c>
      <c r="H4155">
        <v>49.627124999999999</v>
      </c>
      <c r="I4155">
        <v>-87.001907599999996</v>
      </c>
      <c r="J4155" s="1" t="str">
        <f t="shared" si="691"/>
        <v>Fluid (lake)</v>
      </c>
      <c r="K4155" s="1" t="str">
        <f t="shared" si="692"/>
        <v>Untreated Water</v>
      </c>
      <c r="L4155">
        <v>31</v>
      </c>
      <c r="M4155" t="s">
        <v>108</v>
      </c>
      <c r="N4155">
        <v>588</v>
      </c>
      <c r="O4155">
        <v>50</v>
      </c>
      <c r="P4155">
        <v>6.9</v>
      </c>
      <c r="Q4155">
        <v>0.25</v>
      </c>
      <c r="R4155">
        <v>27</v>
      </c>
      <c r="S4155">
        <v>5.2</v>
      </c>
      <c r="T4155">
        <v>90</v>
      </c>
    </row>
    <row r="4156" spans="1:20" hidden="1" x14ac:dyDescent="0.3">
      <c r="A4156" t="s">
        <v>15985</v>
      </c>
      <c r="B4156" t="s">
        <v>15986</v>
      </c>
      <c r="C4156" s="1" t="str">
        <f t="shared" si="693"/>
        <v>21:0779</v>
      </c>
      <c r="D4156" s="1" t="str">
        <f t="shared" si="690"/>
        <v>21:0221</v>
      </c>
      <c r="E4156" t="s">
        <v>15987</v>
      </c>
      <c r="F4156" t="s">
        <v>15988</v>
      </c>
      <c r="H4156">
        <v>49.6200239</v>
      </c>
      <c r="I4156">
        <v>-87.031839599999998</v>
      </c>
      <c r="J4156" s="1" t="str">
        <f t="shared" si="691"/>
        <v>Fluid (lake)</v>
      </c>
      <c r="K4156" s="1" t="str">
        <f t="shared" si="692"/>
        <v>Untreated Water</v>
      </c>
      <c r="L4156">
        <v>31</v>
      </c>
      <c r="M4156" t="s">
        <v>113</v>
      </c>
      <c r="N4156">
        <v>589</v>
      </c>
      <c r="O4156">
        <v>50</v>
      </c>
      <c r="P4156">
        <v>7</v>
      </c>
      <c r="Q4156">
        <v>2.5000000000000001E-2</v>
      </c>
      <c r="R4156">
        <v>30</v>
      </c>
      <c r="S4156">
        <v>5.6</v>
      </c>
      <c r="T4156">
        <v>102</v>
      </c>
    </row>
    <row r="4157" spans="1:20" hidden="1" x14ac:dyDescent="0.3">
      <c r="A4157" t="s">
        <v>15989</v>
      </c>
      <c r="B4157" t="s">
        <v>15990</v>
      </c>
      <c r="C4157" s="1" t="str">
        <f t="shared" si="693"/>
        <v>21:0779</v>
      </c>
      <c r="D4157" s="1" t="str">
        <f t="shared" si="690"/>
        <v>21:0221</v>
      </c>
      <c r="E4157" t="s">
        <v>15991</v>
      </c>
      <c r="F4157" t="s">
        <v>15992</v>
      </c>
      <c r="H4157">
        <v>49.622952300000001</v>
      </c>
      <c r="I4157">
        <v>-87.063326200000006</v>
      </c>
      <c r="J4157" s="1" t="str">
        <f t="shared" si="691"/>
        <v>Fluid (lake)</v>
      </c>
      <c r="K4157" s="1" t="str">
        <f t="shared" si="692"/>
        <v>Untreated Water</v>
      </c>
      <c r="L4157">
        <v>32</v>
      </c>
      <c r="M4157" t="s">
        <v>24</v>
      </c>
      <c r="N4157">
        <v>590</v>
      </c>
      <c r="O4157">
        <v>40</v>
      </c>
      <c r="P4157">
        <v>6.4</v>
      </c>
      <c r="Q4157">
        <v>2.5000000000000001E-2</v>
      </c>
      <c r="R4157">
        <v>16</v>
      </c>
      <c r="S4157">
        <v>2.6</v>
      </c>
      <c r="T4157">
        <v>50</v>
      </c>
    </row>
    <row r="4158" spans="1:20" hidden="1" x14ac:dyDescent="0.3">
      <c r="A4158" t="s">
        <v>15993</v>
      </c>
      <c r="B4158" t="s">
        <v>15994</v>
      </c>
      <c r="C4158" s="1" t="str">
        <f t="shared" si="693"/>
        <v>21:0779</v>
      </c>
      <c r="D4158" s="1" t="str">
        <f t="shared" si="690"/>
        <v>21:0221</v>
      </c>
      <c r="E4158" t="s">
        <v>15991</v>
      </c>
      <c r="F4158" t="s">
        <v>15995</v>
      </c>
      <c r="H4158">
        <v>49.622952300000001</v>
      </c>
      <c r="I4158">
        <v>-87.063326200000006</v>
      </c>
      <c r="J4158" s="1" t="str">
        <f t="shared" si="691"/>
        <v>Fluid (lake)</v>
      </c>
      <c r="K4158" s="1" t="str">
        <f t="shared" si="692"/>
        <v>Untreated Water</v>
      </c>
      <c r="L4158">
        <v>32</v>
      </c>
      <c r="M4158" t="s">
        <v>28</v>
      </c>
      <c r="N4158">
        <v>591</v>
      </c>
      <c r="O4158">
        <v>30</v>
      </c>
      <c r="P4158">
        <v>6.4</v>
      </c>
      <c r="Q4158">
        <v>2.5000000000000001E-2</v>
      </c>
      <c r="R4158">
        <v>17.399999999999999</v>
      </c>
      <c r="S4158">
        <v>2.8</v>
      </c>
      <c r="T4158">
        <v>50</v>
      </c>
    </row>
    <row r="4159" spans="1:20" hidden="1" x14ac:dyDescent="0.3">
      <c r="A4159" t="s">
        <v>15996</v>
      </c>
      <c r="B4159" t="s">
        <v>15997</v>
      </c>
      <c r="C4159" s="1" t="str">
        <f t="shared" si="693"/>
        <v>21:0779</v>
      </c>
      <c r="D4159" s="1" t="str">
        <f t="shared" si="690"/>
        <v>21:0221</v>
      </c>
      <c r="E4159" t="s">
        <v>15998</v>
      </c>
      <c r="F4159" t="s">
        <v>15999</v>
      </c>
      <c r="H4159">
        <v>49.607234499999997</v>
      </c>
      <c r="I4159">
        <v>-87.053534099999993</v>
      </c>
      <c r="J4159" s="1" t="str">
        <f t="shared" si="691"/>
        <v>Fluid (lake)</v>
      </c>
      <c r="K4159" s="1" t="str">
        <f t="shared" si="692"/>
        <v>Untreated Water</v>
      </c>
      <c r="L4159">
        <v>32</v>
      </c>
      <c r="M4159" t="s">
        <v>33</v>
      </c>
      <c r="N4159">
        <v>592</v>
      </c>
      <c r="O4159">
        <v>40</v>
      </c>
      <c r="P4159">
        <v>7.2</v>
      </c>
      <c r="Q4159">
        <v>0.13</v>
      </c>
      <c r="R4159">
        <v>36</v>
      </c>
      <c r="S4159">
        <v>6.4</v>
      </c>
      <c r="T4159">
        <v>114</v>
      </c>
    </row>
    <row r="4160" spans="1:20" hidden="1" x14ac:dyDescent="0.3">
      <c r="A4160" t="s">
        <v>16000</v>
      </c>
      <c r="B4160" t="s">
        <v>16001</v>
      </c>
      <c r="C4160" s="1" t="str">
        <f t="shared" si="693"/>
        <v>21:0779</v>
      </c>
      <c r="D4160" s="1" t="str">
        <f t="shared" si="690"/>
        <v>21:0221</v>
      </c>
      <c r="E4160" t="s">
        <v>16002</v>
      </c>
      <c r="F4160" t="s">
        <v>16003</v>
      </c>
      <c r="H4160">
        <v>49.585702499999996</v>
      </c>
      <c r="I4160">
        <v>-87.021718000000007</v>
      </c>
      <c r="J4160" s="1" t="str">
        <f t="shared" si="691"/>
        <v>Fluid (lake)</v>
      </c>
      <c r="K4160" s="1" t="str">
        <f t="shared" si="692"/>
        <v>Untreated Water</v>
      </c>
      <c r="L4160">
        <v>32</v>
      </c>
      <c r="M4160" t="s">
        <v>38</v>
      </c>
      <c r="N4160">
        <v>593</v>
      </c>
      <c r="O4160">
        <v>30</v>
      </c>
      <c r="P4160">
        <v>6.1</v>
      </c>
      <c r="Q4160">
        <v>2.5000000000000001E-2</v>
      </c>
      <c r="R4160">
        <v>6.8</v>
      </c>
      <c r="S4160">
        <v>1.3</v>
      </c>
      <c r="T4160">
        <v>19</v>
      </c>
    </row>
    <row r="4161" spans="1:20" hidden="1" x14ac:dyDescent="0.3">
      <c r="A4161" t="s">
        <v>16004</v>
      </c>
      <c r="B4161" t="s">
        <v>16005</v>
      </c>
      <c r="C4161" s="1" t="str">
        <f t="shared" si="693"/>
        <v>21:0779</v>
      </c>
      <c r="D4161" s="1" t="str">
        <f t="shared" si="690"/>
        <v>21:0221</v>
      </c>
      <c r="E4161" t="s">
        <v>16006</v>
      </c>
      <c r="F4161" t="s">
        <v>16007</v>
      </c>
      <c r="H4161">
        <v>49.571724600000003</v>
      </c>
      <c r="I4161">
        <v>-87.050895199999999</v>
      </c>
      <c r="J4161" s="1" t="str">
        <f t="shared" si="691"/>
        <v>Fluid (lake)</v>
      </c>
      <c r="K4161" s="1" t="str">
        <f t="shared" si="692"/>
        <v>Untreated Water</v>
      </c>
      <c r="L4161">
        <v>32</v>
      </c>
      <c r="M4161" t="s">
        <v>43</v>
      </c>
      <c r="N4161">
        <v>594</v>
      </c>
      <c r="O4161">
        <v>20</v>
      </c>
      <c r="P4161">
        <v>6.8</v>
      </c>
      <c r="Q4161">
        <v>0.21</v>
      </c>
      <c r="R4161">
        <v>25</v>
      </c>
      <c r="S4161">
        <v>4.8</v>
      </c>
      <c r="T4161">
        <v>86</v>
      </c>
    </row>
    <row r="4162" spans="1:20" hidden="1" x14ac:dyDescent="0.3">
      <c r="A4162" t="s">
        <v>16008</v>
      </c>
      <c r="B4162" t="s">
        <v>16009</v>
      </c>
      <c r="C4162" s="1" t="str">
        <f t="shared" si="693"/>
        <v>21:0779</v>
      </c>
      <c r="D4162" s="1" t="str">
        <f t="shared" si="690"/>
        <v>21:0221</v>
      </c>
      <c r="E4162" t="s">
        <v>16010</v>
      </c>
      <c r="F4162" t="s">
        <v>16011</v>
      </c>
      <c r="H4162">
        <v>49.5959279</v>
      </c>
      <c r="I4162">
        <v>-87.095879400000001</v>
      </c>
      <c r="J4162" s="1" t="str">
        <f t="shared" si="691"/>
        <v>Fluid (lake)</v>
      </c>
      <c r="K4162" s="1" t="str">
        <f t="shared" si="692"/>
        <v>Untreated Water</v>
      </c>
      <c r="L4162">
        <v>32</v>
      </c>
      <c r="M4162" t="s">
        <v>53</v>
      </c>
      <c r="N4162">
        <v>595</v>
      </c>
      <c r="O4162">
        <v>40</v>
      </c>
      <c r="P4162">
        <v>6.8</v>
      </c>
      <c r="Q4162">
        <v>0.09</v>
      </c>
      <c r="R4162">
        <v>27</v>
      </c>
      <c r="S4162">
        <v>4.8</v>
      </c>
      <c r="T4162">
        <v>83</v>
      </c>
    </row>
    <row r="4163" spans="1:20" hidden="1" x14ac:dyDescent="0.3">
      <c r="A4163" t="s">
        <v>16012</v>
      </c>
      <c r="B4163" t="s">
        <v>16013</v>
      </c>
      <c r="C4163" s="1" t="str">
        <f t="shared" si="693"/>
        <v>21:0779</v>
      </c>
      <c r="D4163" s="1" t="str">
        <f t="shared" si="690"/>
        <v>21:0221</v>
      </c>
      <c r="E4163" t="s">
        <v>16014</v>
      </c>
      <c r="F4163" t="s">
        <v>16015</v>
      </c>
      <c r="H4163">
        <v>49.601831699999998</v>
      </c>
      <c r="I4163">
        <v>-87.171094800000006</v>
      </c>
      <c r="J4163" s="1" t="str">
        <f t="shared" si="691"/>
        <v>Fluid (lake)</v>
      </c>
      <c r="K4163" s="1" t="str">
        <f t="shared" si="692"/>
        <v>Untreated Water</v>
      </c>
      <c r="L4163">
        <v>32</v>
      </c>
      <c r="M4163" t="s">
        <v>58</v>
      </c>
      <c r="N4163">
        <v>596</v>
      </c>
      <c r="O4163">
        <v>30</v>
      </c>
      <c r="P4163">
        <v>6.2</v>
      </c>
      <c r="Q4163">
        <v>2.5000000000000001E-2</v>
      </c>
      <c r="R4163">
        <v>6.4</v>
      </c>
      <c r="S4163">
        <v>1.5</v>
      </c>
      <c r="T4163">
        <v>11</v>
      </c>
    </row>
    <row r="4164" spans="1:20" hidden="1" x14ac:dyDescent="0.3">
      <c r="A4164" t="s">
        <v>16016</v>
      </c>
      <c r="B4164" t="s">
        <v>16017</v>
      </c>
      <c r="C4164" s="1" t="str">
        <f t="shared" si="693"/>
        <v>21:0779</v>
      </c>
      <c r="D4164" s="1" t="str">
        <f t="shared" si="690"/>
        <v>21:0221</v>
      </c>
      <c r="E4164" t="s">
        <v>16018</v>
      </c>
      <c r="F4164" t="s">
        <v>16019</v>
      </c>
      <c r="H4164">
        <v>49.606384800000001</v>
      </c>
      <c r="I4164">
        <v>-87.218224699999993</v>
      </c>
      <c r="J4164" s="1" t="str">
        <f t="shared" si="691"/>
        <v>Fluid (lake)</v>
      </c>
      <c r="K4164" s="1" t="str">
        <f t="shared" si="692"/>
        <v>Untreated Water</v>
      </c>
      <c r="L4164">
        <v>32</v>
      </c>
      <c r="M4164" t="s">
        <v>63</v>
      </c>
      <c r="N4164">
        <v>597</v>
      </c>
      <c r="O4164">
        <v>30</v>
      </c>
      <c r="P4164">
        <v>6.4</v>
      </c>
      <c r="Q4164">
        <v>2.5000000000000001E-2</v>
      </c>
      <c r="R4164">
        <v>12</v>
      </c>
      <c r="S4164">
        <v>2.4</v>
      </c>
      <c r="T4164">
        <v>34</v>
      </c>
    </row>
    <row r="4165" spans="1:20" hidden="1" x14ac:dyDescent="0.3">
      <c r="A4165" t="s">
        <v>16020</v>
      </c>
      <c r="B4165" t="s">
        <v>16021</v>
      </c>
      <c r="C4165" s="1" t="str">
        <f t="shared" si="693"/>
        <v>21:0779</v>
      </c>
      <c r="D4165" s="1" t="str">
        <f t="shared" si="690"/>
        <v>21:0221</v>
      </c>
      <c r="E4165" t="s">
        <v>16022</v>
      </c>
      <c r="F4165" t="s">
        <v>16023</v>
      </c>
      <c r="H4165">
        <v>49.616448900000002</v>
      </c>
      <c r="I4165">
        <v>-87.232597799999994</v>
      </c>
      <c r="J4165" s="1" t="str">
        <f t="shared" si="691"/>
        <v>Fluid (lake)</v>
      </c>
      <c r="K4165" s="1" t="str">
        <f t="shared" si="692"/>
        <v>Untreated Water</v>
      </c>
      <c r="L4165">
        <v>32</v>
      </c>
      <c r="M4165" t="s">
        <v>68</v>
      </c>
      <c r="N4165">
        <v>598</v>
      </c>
      <c r="O4165">
        <v>10</v>
      </c>
      <c r="P4165">
        <v>6.1</v>
      </c>
      <c r="Q4165">
        <v>2.5000000000000001E-2</v>
      </c>
      <c r="R4165">
        <v>5.8</v>
      </c>
      <c r="S4165">
        <v>1.3</v>
      </c>
      <c r="T4165">
        <v>14</v>
      </c>
    </row>
    <row r="4166" spans="1:20" hidden="1" x14ac:dyDescent="0.3">
      <c r="A4166" t="s">
        <v>16024</v>
      </c>
      <c r="B4166" t="s">
        <v>16025</v>
      </c>
      <c r="C4166" s="1" t="str">
        <f t="shared" si="693"/>
        <v>21:0779</v>
      </c>
      <c r="D4166" s="1" t="str">
        <f t="shared" si="690"/>
        <v>21:0221</v>
      </c>
      <c r="E4166" t="s">
        <v>16026</v>
      </c>
      <c r="F4166" t="s">
        <v>16027</v>
      </c>
      <c r="H4166">
        <v>49.6130043</v>
      </c>
      <c r="I4166">
        <v>-87.261900100000005</v>
      </c>
      <c r="J4166" s="1" t="str">
        <f t="shared" si="691"/>
        <v>Fluid (lake)</v>
      </c>
      <c r="K4166" s="1" t="str">
        <f t="shared" si="692"/>
        <v>Untreated Water</v>
      </c>
      <c r="L4166">
        <v>32</v>
      </c>
      <c r="M4166" t="s">
        <v>73</v>
      </c>
      <c r="N4166">
        <v>599</v>
      </c>
      <c r="O4166">
        <v>20</v>
      </c>
      <c r="P4166">
        <v>6.4</v>
      </c>
      <c r="Q4166">
        <v>2.5000000000000001E-2</v>
      </c>
      <c r="R4166">
        <v>10.8</v>
      </c>
      <c r="S4166">
        <v>2.2000000000000002</v>
      </c>
      <c r="T4166">
        <v>32</v>
      </c>
    </row>
    <row r="4167" spans="1:20" hidden="1" x14ac:dyDescent="0.3">
      <c r="A4167" t="s">
        <v>16028</v>
      </c>
      <c r="B4167" t="s">
        <v>16029</v>
      </c>
      <c r="C4167" s="1" t="str">
        <f t="shared" si="693"/>
        <v>21:0779</v>
      </c>
      <c r="D4167" s="1" t="str">
        <f t="shared" si="690"/>
        <v>21:0221</v>
      </c>
      <c r="E4167" t="s">
        <v>16030</v>
      </c>
      <c r="F4167" t="s">
        <v>16031</v>
      </c>
      <c r="H4167">
        <v>49.6188742</v>
      </c>
      <c r="I4167">
        <v>-87.307202099999998</v>
      </c>
      <c r="J4167" s="1" t="str">
        <f t="shared" si="691"/>
        <v>Fluid (lake)</v>
      </c>
      <c r="K4167" s="1" t="str">
        <f t="shared" si="692"/>
        <v>Untreated Water</v>
      </c>
      <c r="L4167">
        <v>32</v>
      </c>
      <c r="M4167" t="s">
        <v>78</v>
      </c>
      <c r="N4167">
        <v>600</v>
      </c>
      <c r="O4167">
        <v>20</v>
      </c>
      <c r="P4167">
        <v>7.3</v>
      </c>
      <c r="Q4167">
        <v>0.06</v>
      </c>
      <c r="R4167">
        <v>39</v>
      </c>
      <c r="S4167">
        <v>6</v>
      </c>
      <c r="T4167">
        <v>120</v>
      </c>
    </row>
    <row r="4168" spans="1:20" hidden="1" x14ac:dyDescent="0.3">
      <c r="A4168" t="s">
        <v>16032</v>
      </c>
      <c r="B4168" t="s">
        <v>16033</v>
      </c>
      <c r="C4168" s="1" t="str">
        <f t="shared" si="693"/>
        <v>21:0779</v>
      </c>
      <c r="D4168" s="1" t="str">
        <f t="shared" si="690"/>
        <v>21:0221</v>
      </c>
      <c r="E4168" t="s">
        <v>16034</v>
      </c>
      <c r="F4168" t="s">
        <v>16035</v>
      </c>
      <c r="H4168">
        <v>49.629600199999999</v>
      </c>
      <c r="I4168">
        <v>-87.312282300000007</v>
      </c>
      <c r="J4168" s="1" t="str">
        <f t="shared" si="691"/>
        <v>Fluid (lake)</v>
      </c>
      <c r="K4168" s="1" t="str">
        <f t="shared" si="692"/>
        <v>Untreated Water</v>
      </c>
      <c r="L4168">
        <v>32</v>
      </c>
      <c r="M4168" t="s">
        <v>83</v>
      </c>
      <c r="N4168">
        <v>601</v>
      </c>
      <c r="O4168">
        <v>30</v>
      </c>
      <c r="P4168">
        <v>7.5</v>
      </c>
      <c r="Q4168">
        <v>0.11</v>
      </c>
      <c r="R4168">
        <v>43</v>
      </c>
      <c r="S4168">
        <v>8.4</v>
      </c>
      <c r="T4168">
        <v>142</v>
      </c>
    </row>
    <row r="4169" spans="1:20" hidden="1" x14ac:dyDescent="0.3">
      <c r="A4169" t="s">
        <v>16036</v>
      </c>
      <c r="B4169" t="s">
        <v>16037</v>
      </c>
      <c r="C4169" s="1" t="str">
        <f t="shared" si="693"/>
        <v>21:0779</v>
      </c>
      <c r="D4169" s="1" t="str">
        <f t="shared" si="690"/>
        <v>21:0221</v>
      </c>
      <c r="E4169" t="s">
        <v>16038</v>
      </c>
      <c r="F4169" t="s">
        <v>16039</v>
      </c>
      <c r="H4169">
        <v>49.641790100000001</v>
      </c>
      <c r="I4169">
        <v>-87.279824899999994</v>
      </c>
      <c r="J4169" s="1" t="str">
        <f t="shared" si="691"/>
        <v>Fluid (lake)</v>
      </c>
      <c r="K4169" s="1" t="str">
        <f t="shared" si="692"/>
        <v>Untreated Water</v>
      </c>
      <c r="L4169">
        <v>32</v>
      </c>
      <c r="M4169" t="s">
        <v>88</v>
      </c>
      <c r="N4169">
        <v>602</v>
      </c>
      <c r="O4169">
        <v>30</v>
      </c>
      <c r="P4169">
        <v>7</v>
      </c>
      <c r="Q4169">
        <v>0.05</v>
      </c>
      <c r="R4169">
        <v>29</v>
      </c>
      <c r="S4169">
        <v>7.4</v>
      </c>
      <c r="T4169">
        <v>105</v>
      </c>
    </row>
    <row r="4170" spans="1:20" hidden="1" x14ac:dyDescent="0.3">
      <c r="A4170" t="s">
        <v>16040</v>
      </c>
      <c r="B4170" t="s">
        <v>16041</v>
      </c>
      <c r="C4170" s="1" t="str">
        <f t="shared" si="693"/>
        <v>21:0779</v>
      </c>
      <c r="D4170" s="1" t="str">
        <f t="shared" si="690"/>
        <v>21:0221</v>
      </c>
      <c r="E4170" t="s">
        <v>16042</v>
      </c>
      <c r="F4170" t="s">
        <v>16043</v>
      </c>
      <c r="H4170">
        <v>49.650500999999998</v>
      </c>
      <c r="I4170">
        <v>-87.2588042</v>
      </c>
      <c r="J4170" s="1" t="str">
        <f t="shared" si="691"/>
        <v>Fluid (lake)</v>
      </c>
      <c r="K4170" s="1" t="str">
        <f t="shared" si="692"/>
        <v>Untreated Water</v>
      </c>
      <c r="L4170">
        <v>32</v>
      </c>
      <c r="M4170" t="s">
        <v>93</v>
      </c>
      <c r="N4170">
        <v>603</v>
      </c>
      <c r="O4170">
        <v>30</v>
      </c>
      <c r="P4170">
        <v>7.2</v>
      </c>
      <c r="Q4170">
        <v>2.5000000000000001E-2</v>
      </c>
      <c r="R4170">
        <v>37</v>
      </c>
      <c r="S4170">
        <v>6.2</v>
      </c>
      <c r="T4170">
        <v>113</v>
      </c>
    </row>
    <row r="4171" spans="1:20" hidden="1" x14ac:dyDescent="0.3">
      <c r="A4171" t="s">
        <v>16044</v>
      </c>
      <c r="B4171" t="s">
        <v>16045</v>
      </c>
      <c r="C4171" s="1" t="str">
        <f t="shared" si="693"/>
        <v>21:0779</v>
      </c>
      <c r="D4171" s="1" t="str">
        <f t="shared" si="690"/>
        <v>21:0221</v>
      </c>
      <c r="E4171" t="s">
        <v>16046</v>
      </c>
      <c r="F4171" t="s">
        <v>16047</v>
      </c>
      <c r="H4171">
        <v>49.639418300000003</v>
      </c>
      <c r="I4171">
        <v>-87.251210999999998</v>
      </c>
      <c r="J4171" s="1" t="str">
        <f t="shared" si="691"/>
        <v>Fluid (lake)</v>
      </c>
      <c r="K4171" s="1" t="str">
        <f t="shared" si="692"/>
        <v>Untreated Water</v>
      </c>
      <c r="L4171">
        <v>32</v>
      </c>
      <c r="M4171" t="s">
        <v>98</v>
      </c>
      <c r="N4171">
        <v>604</v>
      </c>
      <c r="O4171">
        <v>30</v>
      </c>
      <c r="P4171">
        <v>6.6</v>
      </c>
      <c r="Q4171">
        <v>2.5000000000000001E-2</v>
      </c>
      <c r="R4171">
        <v>18.399999999999999</v>
      </c>
      <c r="S4171">
        <v>3.8</v>
      </c>
      <c r="T4171">
        <v>59</v>
      </c>
    </row>
    <row r="4172" spans="1:20" hidden="1" x14ac:dyDescent="0.3">
      <c r="A4172" t="s">
        <v>16048</v>
      </c>
      <c r="B4172" t="s">
        <v>16049</v>
      </c>
      <c r="C4172" s="1" t="str">
        <f t="shared" si="693"/>
        <v>21:0779</v>
      </c>
      <c r="D4172" s="1" t="str">
        <f t="shared" si="690"/>
        <v>21:0221</v>
      </c>
      <c r="E4172" t="s">
        <v>16050</v>
      </c>
      <c r="F4172" t="s">
        <v>16051</v>
      </c>
      <c r="H4172">
        <v>49.646080900000001</v>
      </c>
      <c r="I4172">
        <v>-87.230758100000003</v>
      </c>
      <c r="J4172" s="1" t="str">
        <f t="shared" si="691"/>
        <v>Fluid (lake)</v>
      </c>
      <c r="K4172" s="1" t="str">
        <f t="shared" si="692"/>
        <v>Untreated Water</v>
      </c>
      <c r="L4172">
        <v>32</v>
      </c>
      <c r="M4172" t="s">
        <v>103</v>
      </c>
      <c r="N4172">
        <v>605</v>
      </c>
      <c r="O4172">
        <v>30</v>
      </c>
      <c r="P4172">
        <v>6.6</v>
      </c>
      <c r="Q4172">
        <v>2.5000000000000001E-2</v>
      </c>
      <c r="R4172">
        <v>19</v>
      </c>
      <c r="S4172">
        <v>3.4</v>
      </c>
      <c r="T4172">
        <v>56</v>
      </c>
    </row>
    <row r="4173" spans="1:20" hidden="1" x14ac:dyDescent="0.3">
      <c r="A4173" t="s">
        <v>16052</v>
      </c>
      <c r="B4173" t="s">
        <v>16053</v>
      </c>
      <c r="C4173" s="1" t="str">
        <f t="shared" si="693"/>
        <v>21:0779</v>
      </c>
      <c r="D4173" s="1" t="str">
        <f>HYPERLINK("https://geochem.nrcan.gc.ca/cdogs/content/svy/svy_e.htm", "")</f>
        <v/>
      </c>
      <c r="G4173" s="1" t="str">
        <f>HYPERLINK("https://geochem.nrcan.gc.ca/cdogs/content/cr_/cr_00088_e.htm", "88")</f>
        <v>88</v>
      </c>
      <c r="J4173" t="s">
        <v>46</v>
      </c>
      <c r="K4173" t="s">
        <v>47</v>
      </c>
      <c r="L4173">
        <v>32</v>
      </c>
      <c r="M4173" t="s">
        <v>48</v>
      </c>
      <c r="N4173">
        <v>606</v>
      </c>
      <c r="O4173">
        <v>70</v>
      </c>
      <c r="P4173">
        <v>6.9</v>
      </c>
      <c r="Q4173">
        <v>0.06</v>
      </c>
      <c r="R4173">
        <v>33</v>
      </c>
      <c r="S4173">
        <v>4.4000000000000004</v>
      </c>
      <c r="T4173">
        <v>105</v>
      </c>
    </row>
    <row r="4174" spans="1:20" hidden="1" x14ac:dyDescent="0.3">
      <c r="A4174" t="s">
        <v>16054</v>
      </c>
      <c r="B4174" t="s">
        <v>16055</v>
      </c>
      <c r="C4174" s="1" t="str">
        <f t="shared" si="693"/>
        <v>21:0779</v>
      </c>
      <c r="D4174" s="1" t="str">
        <f t="shared" ref="D4174:D4186" si="694">HYPERLINK("https://geochem.nrcan.gc.ca/cdogs/content/svy/svy210221_e.htm", "21:0221")</f>
        <v>21:0221</v>
      </c>
      <c r="E4174" t="s">
        <v>16056</v>
      </c>
      <c r="F4174" t="s">
        <v>16057</v>
      </c>
      <c r="H4174">
        <v>49.658583999999998</v>
      </c>
      <c r="I4174">
        <v>-87.243675199999998</v>
      </c>
      <c r="J4174" s="1" t="str">
        <f t="shared" ref="J4174:J4186" si="695">HYPERLINK("https://geochem.nrcan.gc.ca/cdogs/content/kwd/kwd020016_e.htm", "Fluid (lake)")</f>
        <v>Fluid (lake)</v>
      </c>
      <c r="K4174" s="1" t="str">
        <f t="shared" ref="K4174:K4186" si="696">HYPERLINK("https://geochem.nrcan.gc.ca/cdogs/content/kwd/kwd080007_e.htm", "Untreated Water")</f>
        <v>Untreated Water</v>
      </c>
      <c r="L4174">
        <v>32</v>
      </c>
      <c r="M4174" t="s">
        <v>108</v>
      </c>
      <c r="N4174">
        <v>607</v>
      </c>
      <c r="O4174">
        <v>50</v>
      </c>
      <c r="P4174">
        <v>7.4</v>
      </c>
      <c r="Q4174">
        <v>2.5000000000000001E-2</v>
      </c>
      <c r="R4174">
        <v>41</v>
      </c>
      <c r="S4174">
        <v>6.8</v>
      </c>
      <c r="T4174">
        <v>128</v>
      </c>
    </row>
    <row r="4175" spans="1:20" hidden="1" x14ac:dyDescent="0.3">
      <c r="A4175" t="s">
        <v>16058</v>
      </c>
      <c r="B4175" t="s">
        <v>16059</v>
      </c>
      <c r="C4175" s="1" t="str">
        <f t="shared" si="693"/>
        <v>21:0779</v>
      </c>
      <c r="D4175" s="1" t="str">
        <f t="shared" si="694"/>
        <v>21:0221</v>
      </c>
      <c r="E4175" t="s">
        <v>16060</v>
      </c>
      <c r="F4175" t="s">
        <v>16061</v>
      </c>
      <c r="H4175">
        <v>49.668756999999999</v>
      </c>
      <c r="I4175">
        <v>-87.234898200000003</v>
      </c>
      <c r="J4175" s="1" t="str">
        <f t="shared" si="695"/>
        <v>Fluid (lake)</v>
      </c>
      <c r="K4175" s="1" t="str">
        <f t="shared" si="696"/>
        <v>Untreated Water</v>
      </c>
      <c r="L4175">
        <v>32</v>
      </c>
      <c r="M4175" t="s">
        <v>113</v>
      </c>
      <c r="N4175">
        <v>608</v>
      </c>
      <c r="O4175">
        <v>50</v>
      </c>
      <c r="P4175">
        <v>7.6</v>
      </c>
      <c r="Q4175">
        <v>2.5000000000000001E-2</v>
      </c>
      <c r="R4175">
        <v>49</v>
      </c>
      <c r="S4175">
        <v>7.8</v>
      </c>
      <c r="T4175">
        <v>149</v>
      </c>
    </row>
    <row r="4176" spans="1:20" hidden="1" x14ac:dyDescent="0.3">
      <c r="A4176" t="s">
        <v>16062</v>
      </c>
      <c r="B4176" t="s">
        <v>16063</v>
      </c>
      <c r="C4176" s="1" t="str">
        <f t="shared" si="693"/>
        <v>21:0779</v>
      </c>
      <c r="D4176" s="1" t="str">
        <f t="shared" si="694"/>
        <v>21:0221</v>
      </c>
      <c r="E4176" t="s">
        <v>16064</v>
      </c>
      <c r="F4176" t="s">
        <v>16065</v>
      </c>
      <c r="H4176">
        <v>49.671720399999998</v>
      </c>
      <c r="I4176">
        <v>-87.214192800000006</v>
      </c>
      <c r="J4176" s="1" t="str">
        <f t="shared" si="695"/>
        <v>Fluid (lake)</v>
      </c>
      <c r="K4176" s="1" t="str">
        <f t="shared" si="696"/>
        <v>Untreated Water</v>
      </c>
      <c r="L4176">
        <v>33</v>
      </c>
      <c r="M4176" t="s">
        <v>24</v>
      </c>
      <c r="N4176">
        <v>609</v>
      </c>
      <c r="O4176">
        <v>40</v>
      </c>
      <c r="P4176">
        <v>7.4</v>
      </c>
      <c r="Q4176">
        <v>0.17</v>
      </c>
      <c r="R4176">
        <v>41</v>
      </c>
      <c r="S4176">
        <v>7.4</v>
      </c>
      <c r="T4176">
        <v>132</v>
      </c>
    </row>
    <row r="4177" spans="1:20" hidden="1" x14ac:dyDescent="0.3">
      <c r="A4177" t="s">
        <v>16066</v>
      </c>
      <c r="B4177" t="s">
        <v>16067</v>
      </c>
      <c r="C4177" s="1" t="str">
        <f t="shared" si="693"/>
        <v>21:0779</v>
      </c>
      <c r="D4177" s="1" t="str">
        <f t="shared" si="694"/>
        <v>21:0221</v>
      </c>
      <c r="E4177" t="s">
        <v>16064</v>
      </c>
      <c r="F4177" t="s">
        <v>16068</v>
      </c>
      <c r="H4177">
        <v>49.671720399999998</v>
      </c>
      <c r="I4177">
        <v>-87.214192800000006</v>
      </c>
      <c r="J4177" s="1" t="str">
        <f t="shared" si="695"/>
        <v>Fluid (lake)</v>
      </c>
      <c r="K4177" s="1" t="str">
        <f t="shared" si="696"/>
        <v>Untreated Water</v>
      </c>
      <c r="L4177">
        <v>33</v>
      </c>
      <c r="M4177" t="s">
        <v>28</v>
      </c>
      <c r="N4177">
        <v>610</v>
      </c>
      <c r="O4177">
        <v>40</v>
      </c>
      <c r="P4177">
        <v>7.4</v>
      </c>
      <c r="Q4177">
        <v>0.17</v>
      </c>
      <c r="R4177">
        <v>41</v>
      </c>
      <c r="S4177">
        <v>7</v>
      </c>
      <c r="T4177">
        <v>132</v>
      </c>
    </row>
    <row r="4178" spans="1:20" hidden="1" x14ac:dyDescent="0.3">
      <c r="A4178" t="s">
        <v>16069</v>
      </c>
      <c r="B4178" t="s">
        <v>16070</v>
      </c>
      <c r="C4178" s="1" t="str">
        <f t="shared" si="693"/>
        <v>21:0779</v>
      </c>
      <c r="D4178" s="1" t="str">
        <f t="shared" si="694"/>
        <v>21:0221</v>
      </c>
      <c r="E4178" t="s">
        <v>16071</v>
      </c>
      <c r="F4178" t="s">
        <v>16072</v>
      </c>
      <c r="H4178">
        <v>49.651377400000001</v>
      </c>
      <c r="I4178">
        <v>-87.186534899999998</v>
      </c>
      <c r="J4178" s="1" t="str">
        <f t="shared" si="695"/>
        <v>Fluid (lake)</v>
      </c>
      <c r="K4178" s="1" t="str">
        <f t="shared" si="696"/>
        <v>Untreated Water</v>
      </c>
      <c r="L4178">
        <v>33</v>
      </c>
      <c r="M4178" t="s">
        <v>33</v>
      </c>
      <c r="N4178">
        <v>611</v>
      </c>
      <c r="O4178">
        <v>30</v>
      </c>
      <c r="P4178">
        <v>6.6</v>
      </c>
      <c r="Q4178">
        <v>2.5000000000000001E-2</v>
      </c>
      <c r="R4178">
        <v>19</v>
      </c>
      <c r="S4178">
        <v>3.9</v>
      </c>
      <c r="T4178">
        <v>57</v>
      </c>
    </row>
    <row r="4179" spans="1:20" hidden="1" x14ac:dyDescent="0.3">
      <c r="A4179" t="s">
        <v>16073</v>
      </c>
      <c r="B4179" t="s">
        <v>16074</v>
      </c>
      <c r="C4179" s="1" t="str">
        <f t="shared" si="693"/>
        <v>21:0779</v>
      </c>
      <c r="D4179" s="1" t="str">
        <f t="shared" si="694"/>
        <v>21:0221</v>
      </c>
      <c r="E4179" t="s">
        <v>16075</v>
      </c>
      <c r="F4179" t="s">
        <v>16076</v>
      </c>
      <c r="H4179">
        <v>49.626700599999999</v>
      </c>
      <c r="I4179">
        <v>-87.1947902</v>
      </c>
      <c r="J4179" s="1" t="str">
        <f t="shared" si="695"/>
        <v>Fluid (lake)</v>
      </c>
      <c r="K4179" s="1" t="str">
        <f t="shared" si="696"/>
        <v>Untreated Water</v>
      </c>
      <c r="L4179">
        <v>33</v>
      </c>
      <c r="M4179" t="s">
        <v>38</v>
      </c>
      <c r="N4179">
        <v>612</v>
      </c>
      <c r="O4179">
        <v>20</v>
      </c>
      <c r="P4179">
        <v>6.5</v>
      </c>
      <c r="Q4179">
        <v>2.5000000000000001E-2</v>
      </c>
      <c r="R4179">
        <v>15.2</v>
      </c>
      <c r="S4179">
        <v>3.3</v>
      </c>
      <c r="T4179">
        <v>43</v>
      </c>
    </row>
    <row r="4180" spans="1:20" hidden="1" x14ac:dyDescent="0.3">
      <c r="A4180" t="s">
        <v>16077</v>
      </c>
      <c r="B4180" t="s">
        <v>16078</v>
      </c>
      <c r="C4180" s="1" t="str">
        <f t="shared" si="693"/>
        <v>21:0779</v>
      </c>
      <c r="D4180" s="1" t="str">
        <f t="shared" si="694"/>
        <v>21:0221</v>
      </c>
      <c r="E4180" t="s">
        <v>16079</v>
      </c>
      <c r="F4180" t="s">
        <v>16080</v>
      </c>
      <c r="H4180">
        <v>49.6248516</v>
      </c>
      <c r="I4180">
        <v>-87.163103100000001</v>
      </c>
      <c r="J4180" s="1" t="str">
        <f t="shared" si="695"/>
        <v>Fluid (lake)</v>
      </c>
      <c r="K4180" s="1" t="str">
        <f t="shared" si="696"/>
        <v>Untreated Water</v>
      </c>
      <c r="L4180">
        <v>33</v>
      </c>
      <c r="M4180" t="s">
        <v>43</v>
      </c>
      <c r="N4180">
        <v>613</v>
      </c>
      <c r="O4180">
        <v>30</v>
      </c>
      <c r="P4180">
        <v>6.6</v>
      </c>
      <c r="Q4180">
        <v>2.5000000000000001E-2</v>
      </c>
      <c r="R4180">
        <v>16.600000000000001</v>
      </c>
      <c r="S4180">
        <v>3.7</v>
      </c>
      <c r="T4180">
        <v>50</v>
      </c>
    </row>
    <row r="4181" spans="1:20" hidden="1" x14ac:dyDescent="0.3">
      <c r="A4181" t="s">
        <v>16081</v>
      </c>
      <c r="B4181" t="s">
        <v>16082</v>
      </c>
      <c r="C4181" s="1" t="str">
        <f t="shared" si="693"/>
        <v>21:0779</v>
      </c>
      <c r="D4181" s="1" t="str">
        <f t="shared" si="694"/>
        <v>21:0221</v>
      </c>
      <c r="E4181" t="s">
        <v>16083</v>
      </c>
      <c r="F4181" t="s">
        <v>16084</v>
      </c>
      <c r="H4181">
        <v>49.6347272</v>
      </c>
      <c r="I4181">
        <v>-87.150173600000002</v>
      </c>
      <c r="J4181" s="1" t="str">
        <f t="shared" si="695"/>
        <v>Fluid (lake)</v>
      </c>
      <c r="K4181" s="1" t="str">
        <f t="shared" si="696"/>
        <v>Untreated Water</v>
      </c>
      <c r="L4181">
        <v>33</v>
      </c>
      <c r="M4181" t="s">
        <v>53</v>
      </c>
      <c r="N4181">
        <v>614</v>
      </c>
      <c r="O4181">
        <v>20</v>
      </c>
      <c r="P4181">
        <v>6.7</v>
      </c>
      <c r="Q4181">
        <v>2.5000000000000001E-2</v>
      </c>
      <c r="R4181">
        <v>22</v>
      </c>
      <c r="S4181">
        <v>4.5999999999999996</v>
      </c>
      <c r="T4181">
        <v>65</v>
      </c>
    </row>
    <row r="4182" spans="1:20" hidden="1" x14ac:dyDescent="0.3">
      <c r="A4182" t="s">
        <v>16085</v>
      </c>
      <c r="B4182" t="s">
        <v>16086</v>
      </c>
      <c r="C4182" s="1" t="str">
        <f t="shared" si="693"/>
        <v>21:0779</v>
      </c>
      <c r="D4182" s="1" t="str">
        <f t="shared" si="694"/>
        <v>21:0221</v>
      </c>
      <c r="E4182" t="s">
        <v>16087</v>
      </c>
      <c r="F4182" t="s">
        <v>16088</v>
      </c>
      <c r="H4182">
        <v>49.6416617</v>
      </c>
      <c r="I4182">
        <v>-87.119640099999998</v>
      </c>
      <c r="J4182" s="1" t="str">
        <f t="shared" si="695"/>
        <v>Fluid (lake)</v>
      </c>
      <c r="K4182" s="1" t="str">
        <f t="shared" si="696"/>
        <v>Untreated Water</v>
      </c>
      <c r="L4182">
        <v>33</v>
      </c>
      <c r="M4182" t="s">
        <v>58</v>
      </c>
      <c r="N4182">
        <v>615</v>
      </c>
      <c r="O4182">
        <v>30</v>
      </c>
      <c r="P4182">
        <v>7</v>
      </c>
      <c r="Q4182">
        <v>0.06</v>
      </c>
      <c r="R4182">
        <v>29</v>
      </c>
      <c r="S4182">
        <v>6</v>
      </c>
      <c r="T4182">
        <v>93</v>
      </c>
    </row>
    <row r="4183" spans="1:20" hidden="1" x14ac:dyDescent="0.3">
      <c r="A4183" t="s">
        <v>16089</v>
      </c>
      <c r="B4183" t="s">
        <v>16090</v>
      </c>
      <c r="C4183" s="1" t="str">
        <f t="shared" si="693"/>
        <v>21:0779</v>
      </c>
      <c r="D4183" s="1" t="str">
        <f t="shared" si="694"/>
        <v>21:0221</v>
      </c>
      <c r="E4183" t="s">
        <v>16091</v>
      </c>
      <c r="F4183" t="s">
        <v>16092</v>
      </c>
      <c r="H4183">
        <v>49.628009400000003</v>
      </c>
      <c r="I4183">
        <v>-87.108916800000003</v>
      </c>
      <c r="J4183" s="1" t="str">
        <f t="shared" si="695"/>
        <v>Fluid (lake)</v>
      </c>
      <c r="K4183" s="1" t="str">
        <f t="shared" si="696"/>
        <v>Untreated Water</v>
      </c>
      <c r="L4183">
        <v>33</v>
      </c>
      <c r="M4183" t="s">
        <v>63</v>
      </c>
      <c r="N4183">
        <v>616</v>
      </c>
      <c r="O4183">
        <v>30</v>
      </c>
      <c r="P4183">
        <v>7.1</v>
      </c>
      <c r="Q4183">
        <v>0.11</v>
      </c>
      <c r="R4183">
        <v>30</v>
      </c>
      <c r="S4183">
        <v>6.6</v>
      </c>
      <c r="T4183">
        <v>100</v>
      </c>
    </row>
    <row r="4184" spans="1:20" hidden="1" x14ac:dyDescent="0.3">
      <c r="A4184" t="s">
        <v>16093</v>
      </c>
      <c r="B4184" t="s">
        <v>16094</v>
      </c>
      <c r="C4184" s="1" t="str">
        <f t="shared" si="693"/>
        <v>21:0779</v>
      </c>
      <c r="D4184" s="1" t="str">
        <f t="shared" si="694"/>
        <v>21:0221</v>
      </c>
      <c r="E4184" t="s">
        <v>16095</v>
      </c>
      <c r="F4184" t="s">
        <v>16096</v>
      </c>
      <c r="H4184">
        <v>49.629948599999999</v>
      </c>
      <c r="I4184">
        <v>-87.0923734</v>
      </c>
      <c r="J4184" s="1" t="str">
        <f t="shared" si="695"/>
        <v>Fluid (lake)</v>
      </c>
      <c r="K4184" s="1" t="str">
        <f t="shared" si="696"/>
        <v>Untreated Water</v>
      </c>
      <c r="L4184">
        <v>33</v>
      </c>
      <c r="M4184" t="s">
        <v>68</v>
      </c>
      <c r="N4184">
        <v>617</v>
      </c>
      <c r="O4184">
        <v>20</v>
      </c>
      <c r="P4184">
        <v>7.1</v>
      </c>
      <c r="Q4184">
        <v>7.0000000000000007E-2</v>
      </c>
      <c r="R4184">
        <v>30</v>
      </c>
      <c r="S4184">
        <v>6.8</v>
      </c>
      <c r="T4184">
        <v>111</v>
      </c>
    </row>
    <row r="4185" spans="1:20" hidden="1" x14ac:dyDescent="0.3">
      <c r="A4185" t="s">
        <v>16097</v>
      </c>
      <c r="B4185" t="s">
        <v>16098</v>
      </c>
      <c r="C4185" s="1" t="str">
        <f t="shared" si="693"/>
        <v>21:0779</v>
      </c>
      <c r="D4185" s="1" t="str">
        <f t="shared" si="694"/>
        <v>21:0221</v>
      </c>
      <c r="E4185" t="s">
        <v>16099</v>
      </c>
      <c r="F4185" t="s">
        <v>16100</v>
      </c>
      <c r="H4185">
        <v>49.641055600000001</v>
      </c>
      <c r="I4185">
        <v>-87.1046245</v>
      </c>
      <c r="J4185" s="1" t="str">
        <f t="shared" si="695"/>
        <v>Fluid (lake)</v>
      </c>
      <c r="K4185" s="1" t="str">
        <f t="shared" si="696"/>
        <v>Untreated Water</v>
      </c>
      <c r="L4185">
        <v>33</v>
      </c>
      <c r="M4185" t="s">
        <v>73</v>
      </c>
      <c r="N4185">
        <v>618</v>
      </c>
      <c r="O4185">
        <v>30</v>
      </c>
      <c r="P4185">
        <v>6.9</v>
      </c>
      <c r="Q4185">
        <v>2.5000000000000001E-2</v>
      </c>
      <c r="R4185">
        <v>30</v>
      </c>
      <c r="S4185">
        <v>6.2</v>
      </c>
      <c r="T4185">
        <v>95</v>
      </c>
    </row>
    <row r="4186" spans="1:20" hidden="1" x14ac:dyDescent="0.3">
      <c r="A4186" t="s">
        <v>16101</v>
      </c>
      <c r="B4186" t="s">
        <v>16102</v>
      </c>
      <c r="C4186" s="1" t="str">
        <f t="shared" si="693"/>
        <v>21:0779</v>
      </c>
      <c r="D4186" s="1" t="str">
        <f t="shared" si="694"/>
        <v>21:0221</v>
      </c>
      <c r="E4186" t="s">
        <v>16103</v>
      </c>
      <c r="F4186" t="s">
        <v>16104</v>
      </c>
      <c r="H4186">
        <v>49.649917000000002</v>
      </c>
      <c r="I4186">
        <v>-87.092009399999995</v>
      </c>
      <c r="J4186" s="1" t="str">
        <f t="shared" si="695"/>
        <v>Fluid (lake)</v>
      </c>
      <c r="K4186" s="1" t="str">
        <f t="shared" si="696"/>
        <v>Untreated Water</v>
      </c>
      <c r="L4186">
        <v>33</v>
      </c>
      <c r="M4186" t="s">
        <v>78</v>
      </c>
      <c r="N4186">
        <v>619</v>
      </c>
      <c r="O4186">
        <v>30</v>
      </c>
      <c r="P4186">
        <v>6.6</v>
      </c>
      <c r="Q4186">
        <v>2.5000000000000001E-2</v>
      </c>
      <c r="R4186">
        <v>19.600000000000001</v>
      </c>
      <c r="S4186">
        <v>4.5999999999999996</v>
      </c>
      <c r="T4186">
        <v>68</v>
      </c>
    </row>
    <row r="4187" spans="1:20" hidden="1" x14ac:dyDescent="0.3">
      <c r="A4187" t="s">
        <v>16105</v>
      </c>
      <c r="B4187" t="s">
        <v>16106</v>
      </c>
      <c r="C4187" s="1" t="str">
        <f t="shared" si="693"/>
        <v>21:0779</v>
      </c>
      <c r="D4187" s="1" t="str">
        <f>HYPERLINK("https://geochem.nrcan.gc.ca/cdogs/content/svy/svy_e.htm", "")</f>
        <v/>
      </c>
      <c r="G4187" s="1" t="str">
        <f>HYPERLINK("https://geochem.nrcan.gc.ca/cdogs/content/cr_/cr_00089_e.htm", "89")</f>
        <v>89</v>
      </c>
      <c r="J4187" t="s">
        <v>46</v>
      </c>
      <c r="K4187" t="s">
        <v>47</v>
      </c>
      <c r="L4187">
        <v>33</v>
      </c>
      <c r="M4187" t="s">
        <v>48</v>
      </c>
      <c r="N4187">
        <v>620</v>
      </c>
      <c r="O4187">
        <v>200</v>
      </c>
      <c r="P4187">
        <v>7.4</v>
      </c>
      <c r="Q4187">
        <v>3.63</v>
      </c>
      <c r="R4187">
        <v>43</v>
      </c>
      <c r="S4187">
        <v>6.2</v>
      </c>
      <c r="T4187">
        <v>101</v>
      </c>
    </row>
    <row r="4188" spans="1:20" hidden="1" x14ac:dyDescent="0.3">
      <c r="A4188" t="s">
        <v>16107</v>
      </c>
      <c r="B4188" t="s">
        <v>16108</v>
      </c>
      <c r="C4188" s="1" t="str">
        <f t="shared" si="693"/>
        <v>21:0779</v>
      </c>
      <c r="D4188" s="1" t="str">
        <f t="shared" ref="D4188:D4201" si="697">HYPERLINK("https://geochem.nrcan.gc.ca/cdogs/content/svy/svy210221_e.htm", "21:0221")</f>
        <v>21:0221</v>
      </c>
      <c r="E4188" t="s">
        <v>16109</v>
      </c>
      <c r="F4188" t="s">
        <v>16110</v>
      </c>
      <c r="H4188">
        <v>49.661955499999998</v>
      </c>
      <c r="I4188">
        <v>-87.108424400000004</v>
      </c>
      <c r="J4188" s="1" t="str">
        <f t="shared" ref="J4188:J4201" si="698">HYPERLINK("https://geochem.nrcan.gc.ca/cdogs/content/kwd/kwd020016_e.htm", "Fluid (lake)")</f>
        <v>Fluid (lake)</v>
      </c>
      <c r="K4188" s="1" t="str">
        <f t="shared" ref="K4188:K4201" si="699">HYPERLINK("https://geochem.nrcan.gc.ca/cdogs/content/kwd/kwd080007_e.htm", "Untreated Water")</f>
        <v>Untreated Water</v>
      </c>
      <c r="L4188">
        <v>33</v>
      </c>
      <c r="M4188" t="s">
        <v>83</v>
      </c>
      <c r="N4188">
        <v>621</v>
      </c>
      <c r="O4188">
        <v>50</v>
      </c>
      <c r="P4188">
        <v>7.2</v>
      </c>
      <c r="Q4188">
        <v>2.5000000000000001E-2</v>
      </c>
      <c r="R4188">
        <v>31</v>
      </c>
      <c r="S4188">
        <v>7.4</v>
      </c>
      <c r="T4188">
        <v>106</v>
      </c>
    </row>
    <row r="4189" spans="1:20" hidden="1" x14ac:dyDescent="0.3">
      <c r="A4189" t="s">
        <v>16111</v>
      </c>
      <c r="B4189" t="s">
        <v>16112</v>
      </c>
      <c r="C4189" s="1" t="str">
        <f t="shared" si="693"/>
        <v>21:0779</v>
      </c>
      <c r="D4189" s="1" t="str">
        <f t="shared" si="697"/>
        <v>21:0221</v>
      </c>
      <c r="E4189" t="s">
        <v>16113</v>
      </c>
      <c r="F4189" t="s">
        <v>16114</v>
      </c>
      <c r="H4189">
        <v>49.656901900000001</v>
      </c>
      <c r="I4189">
        <v>-87.133061400000003</v>
      </c>
      <c r="J4189" s="1" t="str">
        <f t="shared" si="698"/>
        <v>Fluid (lake)</v>
      </c>
      <c r="K4189" s="1" t="str">
        <f t="shared" si="699"/>
        <v>Untreated Water</v>
      </c>
      <c r="L4189">
        <v>33</v>
      </c>
      <c r="M4189" t="s">
        <v>88</v>
      </c>
      <c r="N4189">
        <v>622</v>
      </c>
      <c r="O4189">
        <v>40</v>
      </c>
      <c r="P4189">
        <v>6.5</v>
      </c>
      <c r="Q4189">
        <v>2.5000000000000001E-2</v>
      </c>
      <c r="R4189">
        <v>13.4</v>
      </c>
      <c r="S4189">
        <v>2.6</v>
      </c>
      <c r="T4189">
        <v>39</v>
      </c>
    </row>
    <row r="4190" spans="1:20" hidden="1" x14ac:dyDescent="0.3">
      <c r="A4190" t="s">
        <v>16115</v>
      </c>
      <c r="B4190" t="s">
        <v>16116</v>
      </c>
      <c r="C4190" s="1" t="str">
        <f t="shared" si="693"/>
        <v>21:0779</v>
      </c>
      <c r="D4190" s="1" t="str">
        <f t="shared" si="697"/>
        <v>21:0221</v>
      </c>
      <c r="E4190" t="s">
        <v>16117</v>
      </c>
      <c r="F4190" t="s">
        <v>16118</v>
      </c>
      <c r="H4190">
        <v>49.676020100000002</v>
      </c>
      <c r="I4190">
        <v>-87.120528199999995</v>
      </c>
      <c r="J4190" s="1" t="str">
        <f t="shared" si="698"/>
        <v>Fluid (lake)</v>
      </c>
      <c r="K4190" s="1" t="str">
        <f t="shared" si="699"/>
        <v>Untreated Water</v>
      </c>
      <c r="L4190">
        <v>33</v>
      </c>
      <c r="M4190" t="s">
        <v>93</v>
      </c>
      <c r="N4190">
        <v>623</v>
      </c>
      <c r="O4190">
        <v>40</v>
      </c>
      <c r="P4190">
        <v>6.7</v>
      </c>
      <c r="Q4190">
        <v>2.5000000000000001E-2</v>
      </c>
      <c r="R4190">
        <v>20</v>
      </c>
      <c r="S4190">
        <v>4</v>
      </c>
      <c r="T4190">
        <v>61</v>
      </c>
    </row>
    <row r="4191" spans="1:20" hidden="1" x14ac:dyDescent="0.3">
      <c r="A4191" t="s">
        <v>16119</v>
      </c>
      <c r="B4191" t="s">
        <v>16120</v>
      </c>
      <c r="C4191" s="1" t="str">
        <f t="shared" si="693"/>
        <v>21:0779</v>
      </c>
      <c r="D4191" s="1" t="str">
        <f t="shared" si="697"/>
        <v>21:0221</v>
      </c>
      <c r="E4191" t="s">
        <v>16121</v>
      </c>
      <c r="F4191" t="s">
        <v>16122</v>
      </c>
      <c r="H4191">
        <v>49.695237300000002</v>
      </c>
      <c r="I4191">
        <v>-87.154408799999999</v>
      </c>
      <c r="J4191" s="1" t="str">
        <f t="shared" si="698"/>
        <v>Fluid (lake)</v>
      </c>
      <c r="K4191" s="1" t="str">
        <f t="shared" si="699"/>
        <v>Untreated Water</v>
      </c>
      <c r="L4191">
        <v>33</v>
      </c>
      <c r="M4191" t="s">
        <v>98</v>
      </c>
      <c r="N4191">
        <v>624</v>
      </c>
      <c r="O4191">
        <v>60</v>
      </c>
      <c r="P4191">
        <v>6.6</v>
      </c>
      <c r="Q4191">
        <v>2.5000000000000001E-2</v>
      </c>
      <c r="R4191">
        <v>18.399999999999999</v>
      </c>
      <c r="S4191">
        <v>3.6</v>
      </c>
      <c r="T4191">
        <v>55</v>
      </c>
    </row>
    <row r="4192" spans="1:20" hidden="1" x14ac:dyDescent="0.3">
      <c r="A4192" t="s">
        <v>16123</v>
      </c>
      <c r="B4192" t="s">
        <v>16124</v>
      </c>
      <c r="C4192" s="1" t="str">
        <f t="shared" si="693"/>
        <v>21:0779</v>
      </c>
      <c r="D4192" s="1" t="str">
        <f t="shared" si="697"/>
        <v>21:0221</v>
      </c>
      <c r="E4192" t="s">
        <v>16125</v>
      </c>
      <c r="F4192" t="s">
        <v>16126</v>
      </c>
      <c r="H4192">
        <v>49.675767800000003</v>
      </c>
      <c r="I4192">
        <v>-87.164770200000007</v>
      </c>
      <c r="J4192" s="1" t="str">
        <f t="shared" si="698"/>
        <v>Fluid (lake)</v>
      </c>
      <c r="K4192" s="1" t="str">
        <f t="shared" si="699"/>
        <v>Untreated Water</v>
      </c>
      <c r="L4192">
        <v>33</v>
      </c>
      <c r="M4192" t="s">
        <v>103</v>
      </c>
      <c r="N4192">
        <v>625</v>
      </c>
      <c r="O4192">
        <v>40</v>
      </c>
      <c r="P4192">
        <v>6.7</v>
      </c>
      <c r="Q4192">
        <v>2.5000000000000001E-2</v>
      </c>
      <c r="R4192">
        <v>23</v>
      </c>
      <c r="S4192">
        <v>4.8</v>
      </c>
      <c r="T4192">
        <v>76</v>
      </c>
    </row>
    <row r="4193" spans="1:20" hidden="1" x14ac:dyDescent="0.3">
      <c r="A4193" t="s">
        <v>16127</v>
      </c>
      <c r="B4193" t="s">
        <v>16128</v>
      </c>
      <c r="C4193" s="1" t="str">
        <f t="shared" si="693"/>
        <v>21:0779</v>
      </c>
      <c r="D4193" s="1" t="str">
        <f t="shared" si="697"/>
        <v>21:0221</v>
      </c>
      <c r="E4193" t="s">
        <v>16129</v>
      </c>
      <c r="F4193" t="s">
        <v>16130</v>
      </c>
      <c r="H4193">
        <v>49.688961800000001</v>
      </c>
      <c r="I4193">
        <v>-87.183462199999994</v>
      </c>
      <c r="J4193" s="1" t="str">
        <f t="shared" si="698"/>
        <v>Fluid (lake)</v>
      </c>
      <c r="K4193" s="1" t="str">
        <f t="shared" si="699"/>
        <v>Untreated Water</v>
      </c>
      <c r="L4193">
        <v>33</v>
      </c>
      <c r="M4193" t="s">
        <v>108</v>
      </c>
      <c r="N4193">
        <v>626</v>
      </c>
      <c r="O4193">
        <v>40</v>
      </c>
      <c r="P4193">
        <v>7.3</v>
      </c>
      <c r="Q4193">
        <v>7.0000000000000007E-2</v>
      </c>
      <c r="R4193">
        <v>38</v>
      </c>
      <c r="S4193">
        <v>8.4</v>
      </c>
      <c r="T4193">
        <v>123</v>
      </c>
    </row>
    <row r="4194" spans="1:20" hidden="1" x14ac:dyDescent="0.3">
      <c r="A4194" t="s">
        <v>16131</v>
      </c>
      <c r="B4194" t="s">
        <v>16132</v>
      </c>
      <c r="C4194" s="1" t="str">
        <f t="shared" si="693"/>
        <v>21:0779</v>
      </c>
      <c r="D4194" s="1" t="str">
        <f t="shared" si="697"/>
        <v>21:0221</v>
      </c>
      <c r="E4194" t="s">
        <v>16133</v>
      </c>
      <c r="F4194" t="s">
        <v>16134</v>
      </c>
      <c r="H4194">
        <v>49.7027103</v>
      </c>
      <c r="I4194">
        <v>-87.174485799999999</v>
      </c>
      <c r="J4194" s="1" t="str">
        <f t="shared" si="698"/>
        <v>Fluid (lake)</v>
      </c>
      <c r="K4194" s="1" t="str">
        <f t="shared" si="699"/>
        <v>Untreated Water</v>
      </c>
      <c r="L4194">
        <v>33</v>
      </c>
      <c r="M4194" t="s">
        <v>113</v>
      </c>
      <c r="N4194">
        <v>627</v>
      </c>
      <c r="O4194">
        <v>40</v>
      </c>
      <c r="P4194">
        <v>7</v>
      </c>
      <c r="Q4194">
        <v>2.5000000000000001E-2</v>
      </c>
      <c r="R4194">
        <v>37</v>
      </c>
      <c r="S4194">
        <v>8.1999999999999993</v>
      </c>
      <c r="T4194">
        <v>98</v>
      </c>
    </row>
    <row r="4195" spans="1:20" hidden="1" x14ac:dyDescent="0.3">
      <c r="A4195" t="s">
        <v>16135</v>
      </c>
      <c r="B4195" t="s">
        <v>16136</v>
      </c>
      <c r="C4195" s="1" t="str">
        <f t="shared" si="693"/>
        <v>21:0779</v>
      </c>
      <c r="D4195" s="1" t="str">
        <f t="shared" si="697"/>
        <v>21:0221</v>
      </c>
      <c r="E4195" t="s">
        <v>16137</v>
      </c>
      <c r="F4195" t="s">
        <v>16138</v>
      </c>
      <c r="H4195">
        <v>49.7097227</v>
      </c>
      <c r="I4195">
        <v>-87.182527899999997</v>
      </c>
      <c r="J4195" s="1" t="str">
        <f t="shared" si="698"/>
        <v>Fluid (lake)</v>
      </c>
      <c r="K4195" s="1" t="str">
        <f t="shared" si="699"/>
        <v>Untreated Water</v>
      </c>
      <c r="L4195">
        <v>34</v>
      </c>
      <c r="M4195" t="s">
        <v>33</v>
      </c>
      <c r="N4195">
        <v>628</v>
      </c>
      <c r="O4195">
        <v>40</v>
      </c>
      <c r="P4195">
        <v>7.8</v>
      </c>
      <c r="Q4195">
        <v>0.19</v>
      </c>
      <c r="R4195">
        <v>47</v>
      </c>
      <c r="S4195">
        <v>10.6</v>
      </c>
      <c r="T4195">
        <v>156</v>
      </c>
    </row>
    <row r="4196" spans="1:20" hidden="1" x14ac:dyDescent="0.3">
      <c r="A4196" t="s">
        <v>16139</v>
      </c>
      <c r="B4196" t="s">
        <v>16140</v>
      </c>
      <c r="C4196" s="1" t="str">
        <f t="shared" si="693"/>
        <v>21:0779</v>
      </c>
      <c r="D4196" s="1" t="str">
        <f t="shared" si="697"/>
        <v>21:0221</v>
      </c>
      <c r="E4196" t="s">
        <v>16141</v>
      </c>
      <c r="F4196" t="s">
        <v>16142</v>
      </c>
      <c r="H4196">
        <v>49.718181399999999</v>
      </c>
      <c r="I4196">
        <v>-87.180034800000001</v>
      </c>
      <c r="J4196" s="1" t="str">
        <f t="shared" si="698"/>
        <v>Fluid (lake)</v>
      </c>
      <c r="K4196" s="1" t="str">
        <f t="shared" si="699"/>
        <v>Untreated Water</v>
      </c>
      <c r="L4196">
        <v>34</v>
      </c>
      <c r="M4196" t="s">
        <v>24</v>
      </c>
      <c r="N4196">
        <v>629</v>
      </c>
      <c r="O4196">
        <v>20</v>
      </c>
      <c r="P4196">
        <v>6.2</v>
      </c>
      <c r="Q4196">
        <v>2.5000000000000001E-2</v>
      </c>
      <c r="R4196">
        <v>6.4</v>
      </c>
      <c r="S4196">
        <v>1.2</v>
      </c>
      <c r="T4196">
        <v>19</v>
      </c>
    </row>
    <row r="4197" spans="1:20" hidden="1" x14ac:dyDescent="0.3">
      <c r="A4197" t="s">
        <v>16143</v>
      </c>
      <c r="B4197" t="s">
        <v>16144</v>
      </c>
      <c r="C4197" s="1" t="str">
        <f t="shared" si="693"/>
        <v>21:0779</v>
      </c>
      <c r="D4197" s="1" t="str">
        <f t="shared" si="697"/>
        <v>21:0221</v>
      </c>
      <c r="E4197" t="s">
        <v>16141</v>
      </c>
      <c r="F4197" t="s">
        <v>16145</v>
      </c>
      <c r="H4197">
        <v>49.718181399999999</v>
      </c>
      <c r="I4197">
        <v>-87.180034800000001</v>
      </c>
      <c r="J4197" s="1" t="str">
        <f t="shared" si="698"/>
        <v>Fluid (lake)</v>
      </c>
      <c r="K4197" s="1" t="str">
        <f t="shared" si="699"/>
        <v>Untreated Water</v>
      </c>
      <c r="L4197">
        <v>34</v>
      </c>
      <c r="M4197" t="s">
        <v>28</v>
      </c>
      <c r="N4197">
        <v>630</v>
      </c>
      <c r="O4197">
        <v>30</v>
      </c>
      <c r="P4197">
        <v>6.1</v>
      </c>
      <c r="Q4197">
        <v>2.5000000000000001E-2</v>
      </c>
      <c r="R4197">
        <v>6.8</v>
      </c>
      <c r="S4197">
        <v>1.1000000000000001</v>
      </c>
      <c r="T4197">
        <v>19</v>
      </c>
    </row>
    <row r="4198" spans="1:20" hidden="1" x14ac:dyDescent="0.3">
      <c r="A4198" t="s">
        <v>16146</v>
      </c>
      <c r="B4198" t="s">
        <v>16147</v>
      </c>
      <c r="C4198" s="1" t="str">
        <f t="shared" si="693"/>
        <v>21:0779</v>
      </c>
      <c r="D4198" s="1" t="str">
        <f t="shared" si="697"/>
        <v>21:0221</v>
      </c>
      <c r="E4198" t="s">
        <v>16148</v>
      </c>
      <c r="F4198" t="s">
        <v>16149</v>
      </c>
      <c r="H4198">
        <v>49.715578200000003</v>
      </c>
      <c r="I4198">
        <v>-87.1644194</v>
      </c>
      <c r="J4198" s="1" t="str">
        <f t="shared" si="698"/>
        <v>Fluid (lake)</v>
      </c>
      <c r="K4198" s="1" t="str">
        <f t="shared" si="699"/>
        <v>Untreated Water</v>
      </c>
      <c r="L4198">
        <v>34</v>
      </c>
      <c r="M4198" t="s">
        <v>38</v>
      </c>
      <c r="N4198">
        <v>631</v>
      </c>
      <c r="O4198">
        <v>30</v>
      </c>
      <c r="P4198">
        <v>7</v>
      </c>
      <c r="Q4198">
        <v>7.0000000000000007E-2</v>
      </c>
      <c r="R4198">
        <v>31</v>
      </c>
      <c r="S4198">
        <v>5.6</v>
      </c>
      <c r="T4198">
        <v>96</v>
      </c>
    </row>
    <row r="4199" spans="1:20" hidden="1" x14ac:dyDescent="0.3">
      <c r="A4199" t="s">
        <v>16150</v>
      </c>
      <c r="B4199" t="s">
        <v>16151</v>
      </c>
      <c r="C4199" s="1" t="str">
        <f t="shared" si="693"/>
        <v>21:0779</v>
      </c>
      <c r="D4199" s="1" t="str">
        <f t="shared" si="697"/>
        <v>21:0221</v>
      </c>
      <c r="E4199" t="s">
        <v>16152</v>
      </c>
      <c r="F4199" t="s">
        <v>16153</v>
      </c>
      <c r="H4199">
        <v>49.742595799999997</v>
      </c>
      <c r="I4199">
        <v>-87.138347899999999</v>
      </c>
      <c r="J4199" s="1" t="str">
        <f t="shared" si="698"/>
        <v>Fluid (lake)</v>
      </c>
      <c r="K4199" s="1" t="str">
        <f t="shared" si="699"/>
        <v>Untreated Water</v>
      </c>
      <c r="L4199">
        <v>34</v>
      </c>
      <c r="M4199" t="s">
        <v>43</v>
      </c>
      <c r="N4199">
        <v>632</v>
      </c>
      <c r="O4199">
        <v>40</v>
      </c>
      <c r="P4199">
        <v>7</v>
      </c>
      <c r="Q4199">
        <v>7.0000000000000007E-2</v>
      </c>
      <c r="R4199">
        <v>30</v>
      </c>
      <c r="S4199">
        <v>6</v>
      </c>
      <c r="T4199">
        <v>96</v>
      </c>
    </row>
    <row r="4200" spans="1:20" hidden="1" x14ac:dyDescent="0.3">
      <c r="A4200" t="s">
        <v>16154</v>
      </c>
      <c r="B4200" t="s">
        <v>16155</v>
      </c>
      <c r="C4200" s="1" t="str">
        <f t="shared" si="693"/>
        <v>21:0779</v>
      </c>
      <c r="D4200" s="1" t="str">
        <f t="shared" si="697"/>
        <v>21:0221</v>
      </c>
      <c r="E4200" t="s">
        <v>16156</v>
      </c>
      <c r="F4200" t="s">
        <v>16157</v>
      </c>
      <c r="H4200">
        <v>49.741560900000003</v>
      </c>
      <c r="I4200">
        <v>-87.114028700000006</v>
      </c>
      <c r="J4200" s="1" t="str">
        <f t="shared" si="698"/>
        <v>Fluid (lake)</v>
      </c>
      <c r="K4200" s="1" t="str">
        <f t="shared" si="699"/>
        <v>Untreated Water</v>
      </c>
      <c r="L4200">
        <v>34</v>
      </c>
      <c r="M4200" t="s">
        <v>53</v>
      </c>
      <c r="N4200">
        <v>633</v>
      </c>
      <c r="O4200">
        <v>40</v>
      </c>
      <c r="P4200">
        <v>6.8</v>
      </c>
      <c r="Q4200">
        <v>7.0000000000000007E-2</v>
      </c>
      <c r="R4200">
        <v>24</v>
      </c>
      <c r="S4200">
        <v>6.6</v>
      </c>
      <c r="T4200">
        <v>83</v>
      </c>
    </row>
    <row r="4201" spans="1:20" hidden="1" x14ac:dyDescent="0.3">
      <c r="A4201" t="s">
        <v>16158</v>
      </c>
      <c r="B4201" t="s">
        <v>16159</v>
      </c>
      <c r="C4201" s="1" t="str">
        <f t="shared" si="693"/>
        <v>21:0779</v>
      </c>
      <c r="D4201" s="1" t="str">
        <f t="shared" si="697"/>
        <v>21:0221</v>
      </c>
      <c r="E4201" t="s">
        <v>16160</v>
      </c>
      <c r="F4201" t="s">
        <v>16161</v>
      </c>
      <c r="H4201">
        <v>49.7587659</v>
      </c>
      <c r="I4201">
        <v>-87.124176599999998</v>
      </c>
      <c r="J4201" s="1" t="str">
        <f t="shared" si="698"/>
        <v>Fluid (lake)</v>
      </c>
      <c r="K4201" s="1" t="str">
        <f t="shared" si="699"/>
        <v>Untreated Water</v>
      </c>
      <c r="L4201">
        <v>34</v>
      </c>
      <c r="M4201" t="s">
        <v>58</v>
      </c>
      <c r="N4201">
        <v>634</v>
      </c>
      <c r="O4201">
        <v>40</v>
      </c>
      <c r="P4201">
        <v>7.5</v>
      </c>
      <c r="Q4201">
        <v>2.5000000000000001E-2</v>
      </c>
      <c r="R4201">
        <v>37</v>
      </c>
      <c r="S4201">
        <v>6</v>
      </c>
      <c r="T4201">
        <v>124</v>
      </c>
    </row>
    <row r="4202" spans="1:20" hidden="1" x14ac:dyDescent="0.3">
      <c r="A4202" t="s">
        <v>16162</v>
      </c>
      <c r="B4202" t="s">
        <v>16163</v>
      </c>
      <c r="C4202" s="1" t="str">
        <f t="shared" si="693"/>
        <v>21:0779</v>
      </c>
      <c r="D4202" s="1" t="str">
        <f>HYPERLINK("https://geochem.nrcan.gc.ca/cdogs/content/svy/svy_e.htm", "")</f>
        <v/>
      </c>
      <c r="G4202" s="1" t="str">
        <f>HYPERLINK("https://geochem.nrcan.gc.ca/cdogs/content/cr_/cr_00087_e.htm", "87")</f>
        <v>87</v>
      </c>
      <c r="J4202" t="s">
        <v>46</v>
      </c>
      <c r="K4202" t="s">
        <v>47</v>
      </c>
      <c r="L4202">
        <v>34</v>
      </c>
      <c r="M4202" t="s">
        <v>48</v>
      </c>
      <c r="N4202">
        <v>635</v>
      </c>
      <c r="O4202">
        <v>50</v>
      </c>
      <c r="P4202">
        <v>6.4</v>
      </c>
      <c r="Q4202">
        <v>0.4</v>
      </c>
      <c r="R4202">
        <v>14.8</v>
      </c>
      <c r="S4202">
        <v>2.2000000000000002</v>
      </c>
      <c r="T4202">
        <v>39</v>
      </c>
    </row>
    <row r="4203" spans="1:20" hidden="1" x14ac:dyDescent="0.3">
      <c r="A4203" t="s">
        <v>16164</v>
      </c>
      <c r="B4203" t="s">
        <v>16165</v>
      </c>
      <c r="C4203" s="1" t="str">
        <f t="shared" si="693"/>
        <v>21:0779</v>
      </c>
      <c r="D4203" s="1" t="str">
        <f t="shared" ref="D4203:D4229" si="700">HYPERLINK("https://geochem.nrcan.gc.ca/cdogs/content/svy/svy210221_e.htm", "21:0221")</f>
        <v>21:0221</v>
      </c>
      <c r="E4203" t="s">
        <v>16166</v>
      </c>
      <c r="F4203" t="s">
        <v>16167</v>
      </c>
      <c r="H4203">
        <v>49.756354100000003</v>
      </c>
      <c r="I4203">
        <v>-87.140983199999994</v>
      </c>
      <c r="J4203" s="1" t="str">
        <f t="shared" ref="J4203:J4229" si="701">HYPERLINK("https://geochem.nrcan.gc.ca/cdogs/content/kwd/kwd020016_e.htm", "Fluid (lake)")</f>
        <v>Fluid (lake)</v>
      </c>
      <c r="K4203" s="1" t="str">
        <f t="shared" ref="K4203:K4229" si="702">HYPERLINK("https://geochem.nrcan.gc.ca/cdogs/content/kwd/kwd080007_e.htm", "Untreated Water")</f>
        <v>Untreated Water</v>
      </c>
      <c r="L4203">
        <v>34</v>
      </c>
      <c r="M4203" t="s">
        <v>63</v>
      </c>
      <c r="N4203">
        <v>636</v>
      </c>
      <c r="O4203">
        <v>50</v>
      </c>
      <c r="P4203">
        <v>7.3</v>
      </c>
      <c r="Q4203">
        <v>0.16</v>
      </c>
      <c r="R4203">
        <v>35</v>
      </c>
      <c r="S4203">
        <v>6.6</v>
      </c>
      <c r="T4203">
        <v>112</v>
      </c>
    </row>
    <row r="4204" spans="1:20" hidden="1" x14ac:dyDescent="0.3">
      <c r="A4204" t="s">
        <v>16168</v>
      </c>
      <c r="B4204" t="s">
        <v>16169</v>
      </c>
      <c r="C4204" s="1" t="str">
        <f t="shared" si="693"/>
        <v>21:0779</v>
      </c>
      <c r="D4204" s="1" t="str">
        <f t="shared" si="700"/>
        <v>21:0221</v>
      </c>
      <c r="E4204" t="s">
        <v>16170</v>
      </c>
      <c r="F4204" t="s">
        <v>16171</v>
      </c>
      <c r="H4204">
        <v>49.755188199999999</v>
      </c>
      <c r="I4204">
        <v>-87.159208300000003</v>
      </c>
      <c r="J4204" s="1" t="str">
        <f t="shared" si="701"/>
        <v>Fluid (lake)</v>
      </c>
      <c r="K4204" s="1" t="str">
        <f t="shared" si="702"/>
        <v>Untreated Water</v>
      </c>
      <c r="L4204">
        <v>34</v>
      </c>
      <c r="M4204" t="s">
        <v>68</v>
      </c>
      <c r="N4204">
        <v>637</v>
      </c>
      <c r="O4204">
        <v>40</v>
      </c>
      <c r="P4204">
        <v>6.8</v>
      </c>
      <c r="Q4204">
        <v>2.5000000000000001E-2</v>
      </c>
      <c r="R4204">
        <v>26</v>
      </c>
      <c r="S4204">
        <v>5</v>
      </c>
      <c r="T4204">
        <v>80</v>
      </c>
    </row>
    <row r="4205" spans="1:20" hidden="1" x14ac:dyDescent="0.3">
      <c r="A4205" t="s">
        <v>16172</v>
      </c>
      <c r="B4205" t="s">
        <v>16173</v>
      </c>
      <c r="C4205" s="1" t="str">
        <f t="shared" si="693"/>
        <v>21:0779</v>
      </c>
      <c r="D4205" s="1" t="str">
        <f t="shared" si="700"/>
        <v>21:0221</v>
      </c>
      <c r="E4205" t="s">
        <v>16174</v>
      </c>
      <c r="F4205" t="s">
        <v>16175</v>
      </c>
      <c r="H4205">
        <v>49.7684669</v>
      </c>
      <c r="I4205">
        <v>-87.169861299999994</v>
      </c>
      <c r="J4205" s="1" t="str">
        <f t="shared" si="701"/>
        <v>Fluid (lake)</v>
      </c>
      <c r="K4205" s="1" t="str">
        <f t="shared" si="702"/>
        <v>Untreated Water</v>
      </c>
      <c r="L4205">
        <v>34</v>
      </c>
      <c r="M4205" t="s">
        <v>73</v>
      </c>
      <c r="N4205">
        <v>638</v>
      </c>
      <c r="O4205">
        <v>40</v>
      </c>
      <c r="P4205">
        <v>6.9</v>
      </c>
      <c r="Q4205">
        <v>0.12</v>
      </c>
      <c r="R4205">
        <v>28</v>
      </c>
      <c r="S4205">
        <v>5.8</v>
      </c>
      <c r="T4205">
        <v>91</v>
      </c>
    </row>
    <row r="4206" spans="1:20" hidden="1" x14ac:dyDescent="0.3">
      <c r="A4206" t="s">
        <v>16176</v>
      </c>
      <c r="B4206" t="s">
        <v>16177</v>
      </c>
      <c r="C4206" s="1" t="str">
        <f t="shared" si="693"/>
        <v>21:0779</v>
      </c>
      <c r="D4206" s="1" t="str">
        <f t="shared" si="700"/>
        <v>21:0221</v>
      </c>
      <c r="E4206" t="s">
        <v>16178</v>
      </c>
      <c r="F4206" t="s">
        <v>16179</v>
      </c>
      <c r="H4206">
        <v>49.781244899999997</v>
      </c>
      <c r="I4206">
        <v>-87.183657499999995</v>
      </c>
      <c r="J4206" s="1" t="str">
        <f t="shared" si="701"/>
        <v>Fluid (lake)</v>
      </c>
      <c r="K4206" s="1" t="str">
        <f t="shared" si="702"/>
        <v>Untreated Water</v>
      </c>
      <c r="L4206">
        <v>34</v>
      </c>
      <c r="M4206" t="s">
        <v>78</v>
      </c>
      <c r="N4206">
        <v>639</v>
      </c>
      <c r="O4206">
        <v>40</v>
      </c>
      <c r="P4206">
        <v>7</v>
      </c>
      <c r="Q4206">
        <v>2.5000000000000001E-2</v>
      </c>
      <c r="R4206">
        <v>28</v>
      </c>
      <c r="S4206">
        <v>6</v>
      </c>
      <c r="T4206">
        <v>91</v>
      </c>
    </row>
    <row r="4207" spans="1:20" hidden="1" x14ac:dyDescent="0.3">
      <c r="A4207" t="s">
        <v>16180</v>
      </c>
      <c r="B4207" t="s">
        <v>16181</v>
      </c>
      <c r="C4207" s="1" t="str">
        <f t="shared" si="693"/>
        <v>21:0779</v>
      </c>
      <c r="D4207" s="1" t="str">
        <f t="shared" si="700"/>
        <v>21:0221</v>
      </c>
      <c r="E4207" t="s">
        <v>16182</v>
      </c>
      <c r="F4207" t="s">
        <v>16183</v>
      </c>
      <c r="H4207">
        <v>49.791774599999997</v>
      </c>
      <c r="I4207">
        <v>-87.190949700000004</v>
      </c>
      <c r="J4207" s="1" t="str">
        <f t="shared" si="701"/>
        <v>Fluid (lake)</v>
      </c>
      <c r="K4207" s="1" t="str">
        <f t="shared" si="702"/>
        <v>Untreated Water</v>
      </c>
      <c r="L4207">
        <v>34</v>
      </c>
      <c r="M4207" t="s">
        <v>83</v>
      </c>
      <c r="N4207">
        <v>640</v>
      </c>
      <c r="O4207">
        <v>40</v>
      </c>
      <c r="P4207">
        <v>6.7</v>
      </c>
      <c r="Q4207">
        <v>2.5000000000000001E-2</v>
      </c>
      <c r="R4207">
        <v>22</v>
      </c>
      <c r="S4207">
        <v>4.8</v>
      </c>
      <c r="T4207">
        <v>73</v>
      </c>
    </row>
    <row r="4208" spans="1:20" hidden="1" x14ac:dyDescent="0.3">
      <c r="A4208" t="s">
        <v>16184</v>
      </c>
      <c r="B4208" t="s">
        <v>16185</v>
      </c>
      <c r="C4208" s="1" t="str">
        <f t="shared" ref="C4208:C4271" si="703">HYPERLINK("https://geochem.nrcan.gc.ca/cdogs/content/bdl/bdl210779_e.htm", "21:0779")</f>
        <v>21:0779</v>
      </c>
      <c r="D4208" s="1" t="str">
        <f t="shared" si="700"/>
        <v>21:0221</v>
      </c>
      <c r="E4208" t="s">
        <v>16186</v>
      </c>
      <c r="F4208" t="s">
        <v>16187</v>
      </c>
      <c r="H4208">
        <v>49.804724499999999</v>
      </c>
      <c r="I4208">
        <v>-87.207788300000004</v>
      </c>
      <c r="J4208" s="1" t="str">
        <f t="shared" si="701"/>
        <v>Fluid (lake)</v>
      </c>
      <c r="K4208" s="1" t="str">
        <f t="shared" si="702"/>
        <v>Untreated Water</v>
      </c>
      <c r="L4208">
        <v>34</v>
      </c>
      <c r="M4208" t="s">
        <v>88</v>
      </c>
      <c r="N4208">
        <v>641</v>
      </c>
      <c r="O4208">
        <v>50</v>
      </c>
      <c r="P4208">
        <v>7</v>
      </c>
      <c r="Q4208">
        <v>2.5000000000000001E-2</v>
      </c>
      <c r="R4208">
        <v>27</v>
      </c>
      <c r="S4208">
        <v>5.4</v>
      </c>
      <c r="T4208">
        <v>85</v>
      </c>
    </row>
    <row r="4209" spans="1:20" hidden="1" x14ac:dyDescent="0.3">
      <c r="A4209" t="s">
        <v>16188</v>
      </c>
      <c r="B4209" t="s">
        <v>16189</v>
      </c>
      <c r="C4209" s="1" t="str">
        <f t="shared" si="703"/>
        <v>21:0779</v>
      </c>
      <c r="D4209" s="1" t="str">
        <f t="shared" si="700"/>
        <v>21:0221</v>
      </c>
      <c r="E4209" t="s">
        <v>16190</v>
      </c>
      <c r="F4209" t="s">
        <v>16191</v>
      </c>
      <c r="H4209">
        <v>49.772618600000001</v>
      </c>
      <c r="I4209">
        <v>-87.224844599999997</v>
      </c>
      <c r="J4209" s="1" t="str">
        <f t="shared" si="701"/>
        <v>Fluid (lake)</v>
      </c>
      <c r="K4209" s="1" t="str">
        <f t="shared" si="702"/>
        <v>Untreated Water</v>
      </c>
      <c r="L4209">
        <v>34</v>
      </c>
      <c r="M4209" t="s">
        <v>93</v>
      </c>
      <c r="N4209">
        <v>642</v>
      </c>
      <c r="O4209">
        <v>50</v>
      </c>
      <c r="P4209">
        <v>6.5</v>
      </c>
      <c r="Q4209">
        <v>2.5000000000000001E-2</v>
      </c>
      <c r="R4209">
        <v>14.4</v>
      </c>
      <c r="S4209">
        <v>2.9</v>
      </c>
      <c r="T4209">
        <v>44</v>
      </c>
    </row>
    <row r="4210" spans="1:20" hidden="1" x14ac:dyDescent="0.3">
      <c r="A4210" t="s">
        <v>16192</v>
      </c>
      <c r="B4210" t="s">
        <v>16193</v>
      </c>
      <c r="C4210" s="1" t="str">
        <f t="shared" si="703"/>
        <v>21:0779</v>
      </c>
      <c r="D4210" s="1" t="str">
        <f t="shared" si="700"/>
        <v>21:0221</v>
      </c>
      <c r="E4210" t="s">
        <v>16194</v>
      </c>
      <c r="F4210" t="s">
        <v>16195</v>
      </c>
      <c r="H4210">
        <v>49.793548100000002</v>
      </c>
      <c r="I4210">
        <v>-87.2712638</v>
      </c>
      <c r="J4210" s="1" t="str">
        <f t="shared" si="701"/>
        <v>Fluid (lake)</v>
      </c>
      <c r="K4210" s="1" t="str">
        <f t="shared" si="702"/>
        <v>Untreated Water</v>
      </c>
      <c r="L4210">
        <v>34</v>
      </c>
      <c r="M4210" t="s">
        <v>98</v>
      </c>
      <c r="N4210">
        <v>643</v>
      </c>
      <c r="O4210">
        <v>30</v>
      </c>
      <c r="P4210">
        <v>7.1</v>
      </c>
      <c r="Q4210">
        <v>0.18</v>
      </c>
      <c r="R4210">
        <v>33</v>
      </c>
      <c r="S4210">
        <v>6.6</v>
      </c>
      <c r="T4210">
        <v>106</v>
      </c>
    </row>
    <row r="4211" spans="1:20" hidden="1" x14ac:dyDescent="0.3">
      <c r="A4211" t="s">
        <v>16196</v>
      </c>
      <c r="B4211" t="s">
        <v>16197</v>
      </c>
      <c r="C4211" s="1" t="str">
        <f t="shared" si="703"/>
        <v>21:0779</v>
      </c>
      <c r="D4211" s="1" t="str">
        <f t="shared" si="700"/>
        <v>21:0221</v>
      </c>
      <c r="E4211" t="s">
        <v>16198</v>
      </c>
      <c r="F4211" t="s">
        <v>16199</v>
      </c>
      <c r="H4211">
        <v>49.7936318</v>
      </c>
      <c r="I4211">
        <v>-87.288701200000006</v>
      </c>
      <c r="J4211" s="1" t="str">
        <f t="shared" si="701"/>
        <v>Fluid (lake)</v>
      </c>
      <c r="K4211" s="1" t="str">
        <f t="shared" si="702"/>
        <v>Untreated Water</v>
      </c>
      <c r="L4211">
        <v>34</v>
      </c>
      <c r="M4211" t="s">
        <v>103</v>
      </c>
      <c r="N4211">
        <v>644</v>
      </c>
      <c r="O4211">
        <v>60</v>
      </c>
      <c r="P4211">
        <v>7.2</v>
      </c>
      <c r="Q4211">
        <v>0.11</v>
      </c>
      <c r="R4211">
        <v>30</v>
      </c>
      <c r="S4211">
        <v>5.8</v>
      </c>
      <c r="T4211">
        <v>97</v>
      </c>
    </row>
    <row r="4212" spans="1:20" hidden="1" x14ac:dyDescent="0.3">
      <c r="A4212" t="s">
        <v>16200</v>
      </c>
      <c r="B4212" t="s">
        <v>16201</v>
      </c>
      <c r="C4212" s="1" t="str">
        <f t="shared" si="703"/>
        <v>21:0779</v>
      </c>
      <c r="D4212" s="1" t="str">
        <f t="shared" si="700"/>
        <v>21:0221</v>
      </c>
      <c r="E4212" t="s">
        <v>16202</v>
      </c>
      <c r="F4212" t="s">
        <v>16203</v>
      </c>
      <c r="H4212">
        <v>49.802366999999997</v>
      </c>
      <c r="I4212">
        <v>-87.322188100000005</v>
      </c>
      <c r="J4212" s="1" t="str">
        <f t="shared" si="701"/>
        <v>Fluid (lake)</v>
      </c>
      <c r="K4212" s="1" t="str">
        <f t="shared" si="702"/>
        <v>Untreated Water</v>
      </c>
      <c r="L4212">
        <v>34</v>
      </c>
      <c r="M4212" t="s">
        <v>108</v>
      </c>
      <c r="N4212">
        <v>645</v>
      </c>
      <c r="O4212">
        <v>60</v>
      </c>
      <c r="P4212">
        <v>6.9</v>
      </c>
      <c r="Q4212">
        <v>2.5000000000000001E-2</v>
      </c>
      <c r="R4212">
        <v>25</v>
      </c>
      <c r="S4212">
        <v>5.2</v>
      </c>
      <c r="T4212">
        <v>84</v>
      </c>
    </row>
    <row r="4213" spans="1:20" hidden="1" x14ac:dyDescent="0.3">
      <c r="A4213" t="s">
        <v>16204</v>
      </c>
      <c r="B4213" t="s">
        <v>16205</v>
      </c>
      <c r="C4213" s="1" t="str">
        <f t="shared" si="703"/>
        <v>21:0779</v>
      </c>
      <c r="D4213" s="1" t="str">
        <f t="shared" si="700"/>
        <v>21:0221</v>
      </c>
      <c r="E4213" t="s">
        <v>16206</v>
      </c>
      <c r="F4213" t="s">
        <v>16207</v>
      </c>
      <c r="H4213">
        <v>49.7903059</v>
      </c>
      <c r="I4213">
        <v>-87.3378072</v>
      </c>
      <c r="J4213" s="1" t="str">
        <f t="shared" si="701"/>
        <v>Fluid (lake)</v>
      </c>
      <c r="K4213" s="1" t="str">
        <f t="shared" si="702"/>
        <v>Untreated Water</v>
      </c>
      <c r="L4213">
        <v>34</v>
      </c>
      <c r="M4213" t="s">
        <v>113</v>
      </c>
      <c r="N4213">
        <v>646</v>
      </c>
      <c r="O4213">
        <v>70</v>
      </c>
      <c r="P4213">
        <v>7.3</v>
      </c>
      <c r="Q4213">
        <v>0.23</v>
      </c>
      <c r="R4213">
        <v>36</v>
      </c>
      <c r="S4213">
        <v>6.8</v>
      </c>
      <c r="T4213">
        <v>117</v>
      </c>
    </row>
    <row r="4214" spans="1:20" hidden="1" x14ac:dyDescent="0.3">
      <c r="A4214" t="s">
        <v>16208</v>
      </c>
      <c r="B4214" t="s">
        <v>16209</v>
      </c>
      <c r="C4214" s="1" t="str">
        <f t="shared" si="703"/>
        <v>21:0779</v>
      </c>
      <c r="D4214" s="1" t="str">
        <f t="shared" si="700"/>
        <v>21:0221</v>
      </c>
      <c r="E4214" t="s">
        <v>16210</v>
      </c>
      <c r="F4214" t="s">
        <v>16211</v>
      </c>
      <c r="H4214">
        <v>49.807092400000002</v>
      </c>
      <c r="I4214">
        <v>-87.369179799999998</v>
      </c>
      <c r="J4214" s="1" t="str">
        <f t="shared" si="701"/>
        <v>Fluid (lake)</v>
      </c>
      <c r="K4214" s="1" t="str">
        <f t="shared" si="702"/>
        <v>Untreated Water</v>
      </c>
      <c r="L4214">
        <v>35</v>
      </c>
      <c r="M4214" t="s">
        <v>33</v>
      </c>
      <c r="N4214">
        <v>647</v>
      </c>
      <c r="O4214">
        <v>80</v>
      </c>
      <c r="P4214">
        <v>7.5</v>
      </c>
      <c r="Q4214">
        <v>0.47</v>
      </c>
      <c r="R4214">
        <v>42</v>
      </c>
      <c r="S4214">
        <v>7.4</v>
      </c>
      <c r="T4214">
        <v>134</v>
      </c>
    </row>
    <row r="4215" spans="1:20" hidden="1" x14ac:dyDescent="0.3">
      <c r="A4215" t="s">
        <v>16212</v>
      </c>
      <c r="B4215" t="s">
        <v>16213</v>
      </c>
      <c r="C4215" s="1" t="str">
        <f t="shared" si="703"/>
        <v>21:0779</v>
      </c>
      <c r="D4215" s="1" t="str">
        <f t="shared" si="700"/>
        <v>21:0221</v>
      </c>
      <c r="E4215" t="s">
        <v>16214</v>
      </c>
      <c r="F4215" t="s">
        <v>16215</v>
      </c>
      <c r="H4215">
        <v>49.7916004</v>
      </c>
      <c r="I4215">
        <v>-87.407685099999995</v>
      </c>
      <c r="J4215" s="1" t="str">
        <f t="shared" si="701"/>
        <v>Fluid (lake)</v>
      </c>
      <c r="K4215" s="1" t="str">
        <f t="shared" si="702"/>
        <v>Untreated Water</v>
      </c>
      <c r="L4215">
        <v>35</v>
      </c>
      <c r="M4215" t="s">
        <v>24</v>
      </c>
      <c r="N4215">
        <v>648</v>
      </c>
      <c r="O4215">
        <v>50</v>
      </c>
      <c r="P4215">
        <v>6.5</v>
      </c>
      <c r="Q4215">
        <v>2.5000000000000001E-2</v>
      </c>
      <c r="R4215">
        <v>15.8</v>
      </c>
      <c r="S4215">
        <v>2.6</v>
      </c>
      <c r="T4215">
        <v>46</v>
      </c>
    </row>
    <row r="4216" spans="1:20" hidden="1" x14ac:dyDescent="0.3">
      <c r="A4216" t="s">
        <v>16216</v>
      </c>
      <c r="B4216" t="s">
        <v>16217</v>
      </c>
      <c r="C4216" s="1" t="str">
        <f t="shared" si="703"/>
        <v>21:0779</v>
      </c>
      <c r="D4216" s="1" t="str">
        <f t="shared" si="700"/>
        <v>21:0221</v>
      </c>
      <c r="E4216" t="s">
        <v>16214</v>
      </c>
      <c r="F4216" t="s">
        <v>16218</v>
      </c>
      <c r="H4216">
        <v>49.7916004</v>
      </c>
      <c r="I4216">
        <v>-87.407685099999995</v>
      </c>
      <c r="J4216" s="1" t="str">
        <f t="shared" si="701"/>
        <v>Fluid (lake)</v>
      </c>
      <c r="K4216" s="1" t="str">
        <f t="shared" si="702"/>
        <v>Untreated Water</v>
      </c>
      <c r="L4216">
        <v>35</v>
      </c>
      <c r="M4216" t="s">
        <v>28</v>
      </c>
      <c r="N4216">
        <v>649</v>
      </c>
      <c r="O4216">
        <v>40</v>
      </c>
      <c r="P4216">
        <v>6.5</v>
      </c>
      <c r="Q4216">
        <v>7.0000000000000007E-2</v>
      </c>
      <c r="R4216">
        <v>15.8</v>
      </c>
      <c r="S4216">
        <v>2.6</v>
      </c>
      <c r="T4216">
        <v>46</v>
      </c>
    </row>
    <row r="4217" spans="1:20" hidden="1" x14ac:dyDescent="0.3">
      <c r="A4217" t="s">
        <v>16219</v>
      </c>
      <c r="B4217" t="s">
        <v>16220</v>
      </c>
      <c r="C4217" s="1" t="str">
        <f t="shared" si="703"/>
        <v>21:0779</v>
      </c>
      <c r="D4217" s="1" t="str">
        <f t="shared" si="700"/>
        <v>21:0221</v>
      </c>
      <c r="E4217" t="s">
        <v>16221</v>
      </c>
      <c r="F4217" t="s">
        <v>16222</v>
      </c>
      <c r="H4217">
        <v>49.780240800000001</v>
      </c>
      <c r="I4217">
        <v>-87.424965799999995</v>
      </c>
      <c r="J4217" s="1" t="str">
        <f t="shared" si="701"/>
        <v>Fluid (lake)</v>
      </c>
      <c r="K4217" s="1" t="str">
        <f t="shared" si="702"/>
        <v>Untreated Water</v>
      </c>
      <c r="L4217">
        <v>35</v>
      </c>
      <c r="M4217" t="s">
        <v>38</v>
      </c>
      <c r="N4217">
        <v>650</v>
      </c>
      <c r="O4217">
        <v>40</v>
      </c>
      <c r="P4217">
        <v>7.1</v>
      </c>
      <c r="Q4217">
        <v>2.5000000000000001E-2</v>
      </c>
      <c r="R4217">
        <v>30</v>
      </c>
      <c r="S4217">
        <v>4.4000000000000004</v>
      </c>
      <c r="T4217">
        <v>91</v>
      </c>
    </row>
    <row r="4218" spans="1:20" hidden="1" x14ac:dyDescent="0.3">
      <c r="A4218" t="s">
        <v>16223</v>
      </c>
      <c r="B4218" t="s">
        <v>16224</v>
      </c>
      <c r="C4218" s="1" t="str">
        <f t="shared" si="703"/>
        <v>21:0779</v>
      </c>
      <c r="D4218" s="1" t="str">
        <f t="shared" si="700"/>
        <v>21:0221</v>
      </c>
      <c r="E4218" t="s">
        <v>16225</v>
      </c>
      <c r="F4218" t="s">
        <v>16226</v>
      </c>
      <c r="H4218">
        <v>49.770054799999997</v>
      </c>
      <c r="I4218">
        <v>-87.4632869</v>
      </c>
      <c r="J4218" s="1" t="str">
        <f t="shared" si="701"/>
        <v>Fluid (lake)</v>
      </c>
      <c r="K4218" s="1" t="str">
        <f t="shared" si="702"/>
        <v>Untreated Water</v>
      </c>
      <c r="L4218">
        <v>35</v>
      </c>
      <c r="M4218" t="s">
        <v>43</v>
      </c>
      <c r="N4218">
        <v>651</v>
      </c>
      <c r="O4218">
        <v>40</v>
      </c>
      <c r="P4218">
        <v>7.2</v>
      </c>
      <c r="Q4218">
        <v>2.5000000000000001E-2</v>
      </c>
      <c r="R4218">
        <v>31</v>
      </c>
      <c r="S4218">
        <v>5</v>
      </c>
      <c r="T4218">
        <v>104</v>
      </c>
    </row>
    <row r="4219" spans="1:20" hidden="1" x14ac:dyDescent="0.3">
      <c r="A4219" t="s">
        <v>16227</v>
      </c>
      <c r="B4219" t="s">
        <v>16228</v>
      </c>
      <c r="C4219" s="1" t="str">
        <f t="shared" si="703"/>
        <v>21:0779</v>
      </c>
      <c r="D4219" s="1" t="str">
        <f t="shared" si="700"/>
        <v>21:0221</v>
      </c>
      <c r="E4219" t="s">
        <v>16229</v>
      </c>
      <c r="F4219" t="s">
        <v>16230</v>
      </c>
      <c r="H4219">
        <v>49.758387499999998</v>
      </c>
      <c r="I4219">
        <v>-87.461342700000003</v>
      </c>
      <c r="J4219" s="1" t="str">
        <f t="shared" si="701"/>
        <v>Fluid (lake)</v>
      </c>
      <c r="K4219" s="1" t="str">
        <f t="shared" si="702"/>
        <v>Untreated Water</v>
      </c>
      <c r="L4219">
        <v>35</v>
      </c>
      <c r="M4219" t="s">
        <v>53</v>
      </c>
      <c r="N4219">
        <v>652</v>
      </c>
      <c r="O4219">
        <v>50</v>
      </c>
      <c r="P4219">
        <v>6.9</v>
      </c>
      <c r="Q4219">
        <v>2.5000000000000001E-2</v>
      </c>
      <c r="R4219">
        <v>21</v>
      </c>
      <c r="S4219">
        <v>5.4</v>
      </c>
      <c r="T4219">
        <v>75</v>
      </c>
    </row>
    <row r="4220" spans="1:20" hidden="1" x14ac:dyDescent="0.3">
      <c r="A4220" t="s">
        <v>16231</v>
      </c>
      <c r="B4220" t="s">
        <v>16232</v>
      </c>
      <c r="C4220" s="1" t="str">
        <f t="shared" si="703"/>
        <v>21:0779</v>
      </c>
      <c r="D4220" s="1" t="str">
        <f t="shared" si="700"/>
        <v>21:0221</v>
      </c>
      <c r="E4220" t="s">
        <v>16233</v>
      </c>
      <c r="F4220" t="s">
        <v>16234</v>
      </c>
      <c r="H4220">
        <v>49.744897000000002</v>
      </c>
      <c r="I4220">
        <v>-87.476398500000002</v>
      </c>
      <c r="J4220" s="1" t="str">
        <f t="shared" si="701"/>
        <v>Fluid (lake)</v>
      </c>
      <c r="K4220" s="1" t="str">
        <f t="shared" si="702"/>
        <v>Untreated Water</v>
      </c>
      <c r="L4220">
        <v>35</v>
      </c>
      <c r="M4220" t="s">
        <v>58</v>
      </c>
      <c r="N4220">
        <v>653</v>
      </c>
      <c r="O4220">
        <v>50</v>
      </c>
      <c r="P4220">
        <v>7.8</v>
      </c>
      <c r="Q4220">
        <v>0.11</v>
      </c>
      <c r="R4220">
        <v>41</v>
      </c>
      <c r="S4220">
        <v>6.4</v>
      </c>
      <c r="T4220">
        <v>129</v>
      </c>
    </row>
    <row r="4221" spans="1:20" hidden="1" x14ac:dyDescent="0.3">
      <c r="A4221" t="s">
        <v>16235</v>
      </c>
      <c r="B4221" t="s">
        <v>16236</v>
      </c>
      <c r="C4221" s="1" t="str">
        <f t="shared" si="703"/>
        <v>21:0779</v>
      </c>
      <c r="D4221" s="1" t="str">
        <f t="shared" si="700"/>
        <v>21:0221</v>
      </c>
      <c r="E4221" t="s">
        <v>16237</v>
      </c>
      <c r="F4221" t="s">
        <v>16238</v>
      </c>
      <c r="H4221">
        <v>49.735258399999999</v>
      </c>
      <c r="I4221">
        <v>-87.494732299999995</v>
      </c>
      <c r="J4221" s="1" t="str">
        <f t="shared" si="701"/>
        <v>Fluid (lake)</v>
      </c>
      <c r="K4221" s="1" t="str">
        <f t="shared" si="702"/>
        <v>Untreated Water</v>
      </c>
      <c r="L4221">
        <v>35</v>
      </c>
      <c r="M4221" t="s">
        <v>63</v>
      </c>
      <c r="N4221">
        <v>654</v>
      </c>
      <c r="O4221">
        <v>40</v>
      </c>
      <c r="P4221">
        <v>6.8</v>
      </c>
      <c r="Q4221">
        <v>0.06</v>
      </c>
      <c r="R4221">
        <v>21</v>
      </c>
      <c r="S4221">
        <v>3.6</v>
      </c>
      <c r="T4221">
        <v>65</v>
      </c>
    </row>
    <row r="4222" spans="1:20" hidden="1" x14ac:dyDescent="0.3">
      <c r="A4222" t="s">
        <v>16239</v>
      </c>
      <c r="B4222" t="s">
        <v>16240</v>
      </c>
      <c r="C4222" s="1" t="str">
        <f t="shared" si="703"/>
        <v>21:0779</v>
      </c>
      <c r="D4222" s="1" t="str">
        <f t="shared" si="700"/>
        <v>21:0221</v>
      </c>
      <c r="E4222" t="s">
        <v>16241</v>
      </c>
      <c r="F4222" t="s">
        <v>16242</v>
      </c>
      <c r="H4222">
        <v>49.734880500000003</v>
      </c>
      <c r="I4222">
        <v>-87.513211900000002</v>
      </c>
      <c r="J4222" s="1" t="str">
        <f t="shared" si="701"/>
        <v>Fluid (lake)</v>
      </c>
      <c r="K4222" s="1" t="str">
        <f t="shared" si="702"/>
        <v>Untreated Water</v>
      </c>
      <c r="L4222">
        <v>35</v>
      </c>
      <c r="M4222" t="s">
        <v>68</v>
      </c>
      <c r="N4222">
        <v>655</v>
      </c>
      <c r="O4222">
        <v>50</v>
      </c>
      <c r="P4222">
        <v>7.4</v>
      </c>
      <c r="Q4222">
        <v>2.5000000000000001E-2</v>
      </c>
      <c r="R4222">
        <v>30</v>
      </c>
      <c r="S4222">
        <v>5.2</v>
      </c>
      <c r="T4222">
        <v>100</v>
      </c>
    </row>
    <row r="4223" spans="1:20" hidden="1" x14ac:dyDescent="0.3">
      <c r="A4223" t="s">
        <v>16243</v>
      </c>
      <c r="B4223" t="s">
        <v>16244</v>
      </c>
      <c r="C4223" s="1" t="str">
        <f t="shared" si="703"/>
        <v>21:0779</v>
      </c>
      <c r="D4223" s="1" t="str">
        <f t="shared" si="700"/>
        <v>21:0221</v>
      </c>
      <c r="E4223" t="s">
        <v>16245</v>
      </c>
      <c r="F4223" t="s">
        <v>16246</v>
      </c>
      <c r="H4223">
        <v>49.711821200000003</v>
      </c>
      <c r="I4223">
        <v>-87.518642</v>
      </c>
      <c r="J4223" s="1" t="str">
        <f t="shared" si="701"/>
        <v>Fluid (lake)</v>
      </c>
      <c r="K4223" s="1" t="str">
        <f t="shared" si="702"/>
        <v>Untreated Water</v>
      </c>
      <c r="L4223">
        <v>35</v>
      </c>
      <c r="M4223" t="s">
        <v>73</v>
      </c>
      <c r="N4223">
        <v>656</v>
      </c>
      <c r="O4223">
        <v>50</v>
      </c>
      <c r="P4223">
        <v>6.6</v>
      </c>
      <c r="Q4223">
        <v>2.5000000000000001E-2</v>
      </c>
      <c r="R4223">
        <v>17.399999999999999</v>
      </c>
      <c r="S4223">
        <v>2.8</v>
      </c>
      <c r="T4223">
        <v>54</v>
      </c>
    </row>
    <row r="4224" spans="1:20" hidden="1" x14ac:dyDescent="0.3">
      <c r="A4224" t="s">
        <v>16247</v>
      </c>
      <c r="B4224" t="s">
        <v>16248</v>
      </c>
      <c r="C4224" s="1" t="str">
        <f t="shared" si="703"/>
        <v>21:0779</v>
      </c>
      <c r="D4224" s="1" t="str">
        <f t="shared" si="700"/>
        <v>21:0221</v>
      </c>
      <c r="E4224" t="s">
        <v>16249</v>
      </c>
      <c r="F4224" t="s">
        <v>16250</v>
      </c>
      <c r="H4224">
        <v>49.702263299999998</v>
      </c>
      <c r="I4224">
        <v>-87.511884100000003</v>
      </c>
      <c r="J4224" s="1" t="str">
        <f t="shared" si="701"/>
        <v>Fluid (lake)</v>
      </c>
      <c r="K4224" s="1" t="str">
        <f t="shared" si="702"/>
        <v>Untreated Water</v>
      </c>
      <c r="L4224">
        <v>35</v>
      </c>
      <c r="M4224" t="s">
        <v>78</v>
      </c>
      <c r="N4224">
        <v>657</v>
      </c>
      <c r="O4224">
        <v>30</v>
      </c>
      <c r="P4224">
        <v>6.4</v>
      </c>
      <c r="Q4224">
        <v>2.5000000000000001E-2</v>
      </c>
      <c r="R4224">
        <v>9.8000000000000007</v>
      </c>
      <c r="S4224">
        <v>1.5</v>
      </c>
      <c r="T4224">
        <v>24</v>
      </c>
    </row>
    <row r="4225" spans="1:20" hidden="1" x14ac:dyDescent="0.3">
      <c r="A4225" t="s">
        <v>16251</v>
      </c>
      <c r="B4225" t="s">
        <v>16252</v>
      </c>
      <c r="C4225" s="1" t="str">
        <f t="shared" si="703"/>
        <v>21:0779</v>
      </c>
      <c r="D4225" s="1" t="str">
        <f t="shared" si="700"/>
        <v>21:0221</v>
      </c>
      <c r="E4225" t="s">
        <v>16253</v>
      </c>
      <c r="F4225" t="s">
        <v>16254</v>
      </c>
      <c r="H4225">
        <v>49.697771799999998</v>
      </c>
      <c r="I4225">
        <v>-87.543908900000005</v>
      </c>
      <c r="J4225" s="1" t="str">
        <f t="shared" si="701"/>
        <v>Fluid (lake)</v>
      </c>
      <c r="K4225" s="1" t="str">
        <f t="shared" si="702"/>
        <v>Untreated Water</v>
      </c>
      <c r="L4225">
        <v>35</v>
      </c>
      <c r="M4225" t="s">
        <v>83</v>
      </c>
      <c r="N4225">
        <v>658</v>
      </c>
      <c r="O4225">
        <v>40</v>
      </c>
      <c r="P4225">
        <v>6.6</v>
      </c>
      <c r="Q4225">
        <v>2.5000000000000001E-2</v>
      </c>
      <c r="R4225">
        <v>14.2</v>
      </c>
      <c r="S4225">
        <v>2.2999999999999998</v>
      </c>
      <c r="T4225">
        <v>40</v>
      </c>
    </row>
    <row r="4226" spans="1:20" hidden="1" x14ac:dyDescent="0.3">
      <c r="A4226" t="s">
        <v>16255</v>
      </c>
      <c r="B4226" t="s">
        <v>16256</v>
      </c>
      <c r="C4226" s="1" t="str">
        <f t="shared" si="703"/>
        <v>21:0779</v>
      </c>
      <c r="D4226" s="1" t="str">
        <f t="shared" si="700"/>
        <v>21:0221</v>
      </c>
      <c r="E4226" t="s">
        <v>16257</v>
      </c>
      <c r="F4226" t="s">
        <v>16258</v>
      </c>
      <c r="H4226">
        <v>49.690910799999997</v>
      </c>
      <c r="I4226">
        <v>-87.489513400000007</v>
      </c>
      <c r="J4226" s="1" t="str">
        <f t="shared" si="701"/>
        <v>Fluid (lake)</v>
      </c>
      <c r="K4226" s="1" t="str">
        <f t="shared" si="702"/>
        <v>Untreated Water</v>
      </c>
      <c r="L4226">
        <v>35</v>
      </c>
      <c r="M4226" t="s">
        <v>88</v>
      </c>
      <c r="N4226">
        <v>659</v>
      </c>
      <c r="O4226">
        <v>30</v>
      </c>
      <c r="P4226">
        <v>6.6</v>
      </c>
      <c r="Q4226">
        <v>2.5000000000000001E-2</v>
      </c>
      <c r="R4226">
        <v>17</v>
      </c>
      <c r="S4226">
        <v>2.2000000000000002</v>
      </c>
      <c r="T4226">
        <v>48</v>
      </c>
    </row>
    <row r="4227" spans="1:20" hidden="1" x14ac:dyDescent="0.3">
      <c r="A4227" t="s">
        <v>16259</v>
      </c>
      <c r="B4227" t="s">
        <v>16260</v>
      </c>
      <c r="C4227" s="1" t="str">
        <f t="shared" si="703"/>
        <v>21:0779</v>
      </c>
      <c r="D4227" s="1" t="str">
        <f t="shared" si="700"/>
        <v>21:0221</v>
      </c>
      <c r="E4227" t="s">
        <v>16261</v>
      </c>
      <c r="F4227" t="s">
        <v>16262</v>
      </c>
      <c r="H4227">
        <v>49.719075400000001</v>
      </c>
      <c r="I4227">
        <v>-87.425694100000001</v>
      </c>
      <c r="J4227" s="1" t="str">
        <f t="shared" si="701"/>
        <v>Fluid (lake)</v>
      </c>
      <c r="K4227" s="1" t="str">
        <f t="shared" si="702"/>
        <v>Untreated Water</v>
      </c>
      <c r="L4227">
        <v>35</v>
      </c>
      <c r="M4227" t="s">
        <v>93</v>
      </c>
      <c r="N4227">
        <v>660</v>
      </c>
      <c r="O4227">
        <v>30</v>
      </c>
      <c r="P4227">
        <v>6.8</v>
      </c>
      <c r="Q4227">
        <v>0.06</v>
      </c>
      <c r="R4227">
        <v>18.399999999999999</v>
      </c>
      <c r="S4227">
        <v>3.5</v>
      </c>
      <c r="T4227">
        <v>59</v>
      </c>
    </row>
    <row r="4228" spans="1:20" hidden="1" x14ac:dyDescent="0.3">
      <c r="A4228" t="s">
        <v>16263</v>
      </c>
      <c r="B4228" t="s">
        <v>16264</v>
      </c>
      <c r="C4228" s="1" t="str">
        <f t="shared" si="703"/>
        <v>21:0779</v>
      </c>
      <c r="D4228" s="1" t="str">
        <f t="shared" si="700"/>
        <v>21:0221</v>
      </c>
      <c r="E4228" t="s">
        <v>16265</v>
      </c>
      <c r="F4228" t="s">
        <v>16266</v>
      </c>
      <c r="H4228">
        <v>49.741586900000001</v>
      </c>
      <c r="I4228">
        <v>-87.401103399999997</v>
      </c>
      <c r="J4228" s="1" t="str">
        <f t="shared" si="701"/>
        <v>Fluid (lake)</v>
      </c>
      <c r="K4228" s="1" t="str">
        <f t="shared" si="702"/>
        <v>Untreated Water</v>
      </c>
      <c r="L4228">
        <v>35</v>
      </c>
      <c r="M4228" t="s">
        <v>98</v>
      </c>
      <c r="N4228">
        <v>661</v>
      </c>
      <c r="O4228">
        <v>40</v>
      </c>
      <c r="P4228">
        <v>7.6</v>
      </c>
      <c r="Q4228">
        <v>0.09</v>
      </c>
      <c r="R4228">
        <v>32</v>
      </c>
      <c r="S4228">
        <v>6</v>
      </c>
      <c r="T4228">
        <v>107</v>
      </c>
    </row>
    <row r="4229" spans="1:20" hidden="1" x14ac:dyDescent="0.3">
      <c r="A4229" t="s">
        <v>16267</v>
      </c>
      <c r="B4229" t="s">
        <v>16268</v>
      </c>
      <c r="C4229" s="1" t="str">
        <f t="shared" si="703"/>
        <v>21:0779</v>
      </c>
      <c r="D4229" s="1" t="str">
        <f t="shared" si="700"/>
        <v>21:0221</v>
      </c>
      <c r="E4229" t="s">
        <v>16269</v>
      </c>
      <c r="F4229" t="s">
        <v>16270</v>
      </c>
      <c r="H4229">
        <v>49.747757300000004</v>
      </c>
      <c r="I4229">
        <v>-87.385233200000002</v>
      </c>
      <c r="J4229" s="1" t="str">
        <f t="shared" si="701"/>
        <v>Fluid (lake)</v>
      </c>
      <c r="K4229" s="1" t="str">
        <f t="shared" si="702"/>
        <v>Untreated Water</v>
      </c>
      <c r="L4229">
        <v>35</v>
      </c>
      <c r="M4229" t="s">
        <v>103</v>
      </c>
      <c r="N4229">
        <v>662</v>
      </c>
      <c r="O4229">
        <v>40</v>
      </c>
      <c r="P4229">
        <v>7.4</v>
      </c>
      <c r="Q4229">
        <v>2.5000000000000001E-2</v>
      </c>
      <c r="R4229">
        <v>35</v>
      </c>
      <c r="S4229">
        <v>6.2</v>
      </c>
      <c r="T4229">
        <v>119</v>
      </c>
    </row>
    <row r="4230" spans="1:20" hidden="1" x14ac:dyDescent="0.3">
      <c r="A4230" t="s">
        <v>16271</v>
      </c>
      <c r="B4230" t="s">
        <v>16272</v>
      </c>
      <c r="C4230" s="1" t="str">
        <f t="shared" si="703"/>
        <v>21:0779</v>
      </c>
      <c r="D4230" s="1" t="str">
        <f>HYPERLINK("https://geochem.nrcan.gc.ca/cdogs/content/svy/svy_e.htm", "")</f>
        <v/>
      </c>
      <c r="G4230" s="1" t="str">
        <f>HYPERLINK("https://geochem.nrcan.gc.ca/cdogs/content/cr_/cr_00089_e.htm", "89")</f>
        <v>89</v>
      </c>
      <c r="J4230" t="s">
        <v>46</v>
      </c>
      <c r="K4230" t="s">
        <v>47</v>
      </c>
      <c r="L4230">
        <v>35</v>
      </c>
      <c r="M4230" t="s">
        <v>48</v>
      </c>
      <c r="N4230">
        <v>663</v>
      </c>
      <c r="O4230">
        <v>200</v>
      </c>
      <c r="P4230">
        <v>7.6</v>
      </c>
      <c r="Q4230">
        <v>3.89</v>
      </c>
      <c r="R4230">
        <v>42</v>
      </c>
      <c r="S4230">
        <v>5.6</v>
      </c>
      <c r="T4230">
        <v>104</v>
      </c>
    </row>
    <row r="4231" spans="1:20" hidden="1" x14ac:dyDescent="0.3">
      <c r="A4231" t="s">
        <v>16273</v>
      </c>
      <c r="B4231" t="s">
        <v>16274</v>
      </c>
      <c r="C4231" s="1" t="str">
        <f t="shared" si="703"/>
        <v>21:0779</v>
      </c>
      <c r="D4231" s="1" t="str">
        <f t="shared" ref="D4231:D4245" si="704">HYPERLINK("https://geochem.nrcan.gc.ca/cdogs/content/svy/svy210221_e.htm", "21:0221")</f>
        <v>21:0221</v>
      </c>
      <c r="E4231" t="s">
        <v>16275</v>
      </c>
      <c r="F4231" t="s">
        <v>16276</v>
      </c>
      <c r="H4231">
        <v>49.742177499999997</v>
      </c>
      <c r="I4231">
        <v>-87.369713899999994</v>
      </c>
      <c r="J4231" s="1" t="str">
        <f t="shared" ref="J4231:J4245" si="705">HYPERLINK("https://geochem.nrcan.gc.ca/cdogs/content/kwd/kwd020016_e.htm", "Fluid (lake)")</f>
        <v>Fluid (lake)</v>
      </c>
      <c r="K4231" s="1" t="str">
        <f t="shared" ref="K4231:K4245" si="706">HYPERLINK("https://geochem.nrcan.gc.ca/cdogs/content/kwd/kwd080007_e.htm", "Untreated Water")</f>
        <v>Untreated Water</v>
      </c>
      <c r="L4231">
        <v>35</v>
      </c>
      <c r="M4231" t="s">
        <v>108</v>
      </c>
      <c r="N4231">
        <v>664</v>
      </c>
      <c r="O4231">
        <v>90</v>
      </c>
      <c r="P4231">
        <v>7.3</v>
      </c>
      <c r="Q4231">
        <v>2.5000000000000001E-2</v>
      </c>
      <c r="R4231">
        <v>34</v>
      </c>
      <c r="S4231">
        <v>5.8</v>
      </c>
      <c r="T4231">
        <v>107</v>
      </c>
    </row>
    <row r="4232" spans="1:20" hidden="1" x14ac:dyDescent="0.3">
      <c r="A4232" t="s">
        <v>16277</v>
      </c>
      <c r="B4232" t="s">
        <v>16278</v>
      </c>
      <c r="C4232" s="1" t="str">
        <f t="shared" si="703"/>
        <v>21:0779</v>
      </c>
      <c r="D4232" s="1" t="str">
        <f t="shared" si="704"/>
        <v>21:0221</v>
      </c>
      <c r="E4232" t="s">
        <v>16279</v>
      </c>
      <c r="F4232" t="s">
        <v>16280</v>
      </c>
      <c r="H4232">
        <v>49.746221400000003</v>
      </c>
      <c r="I4232">
        <v>-87.347744599999999</v>
      </c>
      <c r="J4232" s="1" t="str">
        <f t="shared" si="705"/>
        <v>Fluid (lake)</v>
      </c>
      <c r="K4232" s="1" t="str">
        <f t="shared" si="706"/>
        <v>Untreated Water</v>
      </c>
      <c r="L4232">
        <v>35</v>
      </c>
      <c r="M4232" t="s">
        <v>113</v>
      </c>
      <c r="N4232">
        <v>665</v>
      </c>
      <c r="O4232">
        <v>70</v>
      </c>
      <c r="P4232">
        <v>7.5</v>
      </c>
      <c r="Q4232">
        <v>2.5000000000000001E-2</v>
      </c>
      <c r="R4232">
        <v>32</v>
      </c>
      <c r="S4232">
        <v>6</v>
      </c>
      <c r="T4232">
        <v>111</v>
      </c>
    </row>
    <row r="4233" spans="1:20" hidden="1" x14ac:dyDescent="0.3">
      <c r="A4233" t="s">
        <v>16281</v>
      </c>
      <c r="B4233" t="s">
        <v>16282</v>
      </c>
      <c r="C4233" s="1" t="str">
        <f t="shared" si="703"/>
        <v>21:0779</v>
      </c>
      <c r="D4233" s="1" t="str">
        <f t="shared" si="704"/>
        <v>21:0221</v>
      </c>
      <c r="E4233" t="s">
        <v>16283</v>
      </c>
      <c r="F4233" t="s">
        <v>16284</v>
      </c>
      <c r="H4233">
        <v>49.739655499999998</v>
      </c>
      <c r="I4233">
        <v>-87.319732700000003</v>
      </c>
      <c r="J4233" s="1" t="str">
        <f t="shared" si="705"/>
        <v>Fluid (lake)</v>
      </c>
      <c r="K4233" s="1" t="str">
        <f t="shared" si="706"/>
        <v>Untreated Water</v>
      </c>
      <c r="L4233">
        <v>36</v>
      </c>
      <c r="M4233" t="s">
        <v>33</v>
      </c>
      <c r="N4233">
        <v>666</v>
      </c>
      <c r="O4233">
        <v>60</v>
      </c>
      <c r="P4233">
        <v>7.8</v>
      </c>
      <c r="Q4233">
        <v>0.2</v>
      </c>
      <c r="R4233">
        <v>42</v>
      </c>
      <c r="S4233">
        <v>7</v>
      </c>
      <c r="T4233">
        <v>127</v>
      </c>
    </row>
    <row r="4234" spans="1:20" hidden="1" x14ac:dyDescent="0.3">
      <c r="A4234" t="s">
        <v>16285</v>
      </c>
      <c r="B4234" t="s">
        <v>16286</v>
      </c>
      <c r="C4234" s="1" t="str">
        <f t="shared" si="703"/>
        <v>21:0779</v>
      </c>
      <c r="D4234" s="1" t="str">
        <f t="shared" si="704"/>
        <v>21:0221</v>
      </c>
      <c r="E4234" t="s">
        <v>16287</v>
      </c>
      <c r="F4234" t="s">
        <v>16288</v>
      </c>
      <c r="H4234">
        <v>49.733006600000003</v>
      </c>
      <c r="I4234">
        <v>-87.293337300000005</v>
      </c>
      <c r="J4234" s="1" t="str">
        <f t="shared" si="705"/>
        <v>Fluid (lake)</v>
      </c>
      <c r="K4234" s="1" t="str">
        <f t="shared" si="706"/>
        <v>Untreated Water</v>
      </c>
      <c r="L4234">
        <v>36</v>
      </c>
      <c r="M4234" t="s">
        <v>24</v>
      </c>
      <c r="N4234">
        <v>667</v>
      </c>
      <c r="O4234">
        <v>50</v>
      </c>
      <c r="P4234">
        <v>6.6</v>
      </c>
      <c r="Q4234">
        <v>2.5000000000000001E-2</v>
      </c>
      <c r="R4234">
        <v>16.8</v>
      </c>
      <c r="S4234">
        <v>3.7</v>
      </c>
      <c r="T4234">
        <v>60</v>
      </c>
    </row>
    <row r="4235" spans="1:20" hidden="1" x14ac:dyDescent="0.3">
      <c r="A4235" t="s">
        <v>16289</v>
      </c>
      <c r="B4235" t="s">
        <v>16290</v>
      </c>
      <c r="C4235" s="1" t="str">
        <f t="shared" si="703"/>
        <v>21:0779</v>
      </c>
      <c r="D4235" s="1" t="str">
        <f t="shared" si="704"/>
        <v>21:0221</v>
      </c>
      <c r="E4235" t="s">
        <v>16287</v>
      </c>
      <c r="F4235" t="s">
        <v>16291</v>
      </c>
      <c r="H4235">
        <v>49.733006600000003</v>
      </c>
      <c r="I4235">
        <v>-87.293337300000005</v>
      </c>
      <c r="J4235" s="1" t="str">
        <f t="shared" si="705"/>
        <v>Fluid (lake)</v>
      </c>
      <c r="K4235" s="1" t="str">
        <f t="shared" si="706"/>
        <v>Untreated Water</v>
      </c>
      <c r="L4235">
        <v>36</v>
      </c>
      <c r="M4235" t="s">
        <v>28</v>
      </c>
      <c r="N4235">
        <v>668</v>
      </c>
      <c r="O4235">
        <v>40</v>
      </c>
      <c r="P4235">
        <v>6.6</v>
      </c>
      <c r="Q4235">
        <v>2.5000000000000001E-2</v>
      </c>
      <c r="R4235">
        <v>16.8</v>
      </c>
      <c r="S4235">
        <v>3.5</v>
      </c>
      <c r="T4235">
        <v>60</v>
      </c>
    </row>
    <row r="4236" spans="1:20" hidden="1" x14ac:dyDescent="0.3">
      <c r="A4236" t="s">
        <v>16292</v>
      </c>
      <c r="B4236" t="s">
        <v>16293</v>
      </c>
      <c r="C4236" s="1" t="str">
        <f t="shared" si="703"/>
        <v>21:0779</v>
      </c>
      <c r="D4236" s="1" t="str">
        <f t="shared" si="704"/>
        <v>21:0221</v>
      </c>
      <c r="E4236" t="s">
        <v>16294</v>
      </c>
      <c r="F4236" t="s">
        <v>16295</v>
      </c>
      <c r="H4236">
        <v>49.742809000000001</v>
      </c>
      <c r="I4236">
        <v>-87.271911099999997</v>
      </c>
      <c r="J4236" s="1" t="str">
        <f t="shared" si="705"/>
        <v>Fluid (lake)</v>
      </c>
      <c r="K4236" s="1" t="str">
        <f t="shared" si="706"/>
        <v>Untreated Water</v>
      </c>
      <c r="L4236">
        <v>36</v>
      </c>
      <c r="M4236" t="s">
        <v>38</v>
      </c>
      <c r="N4236">
        <v>669</v>
      </c>
      <c r="O4236">
        <v>40</v>
      </c>
      <c r="P4236">
        <v>6.8</v>
      </c>
      <c r="Q4236">
        <v>2.5000000000000001E-2</v>
      </c>
      <c r="R4236">
        <v>24</v>
      </c>
      <c r="S4236">
        <v>4.4000000000000004</v>
      </c>
      <c r="T4236">
        <v>75</v>
      </c>
    </row>
    <row r="4237" spans="1:20" hidden="1" x14ac:dyDescent="0.3">
      <c r="A4237" t="s">
        <v>16296</v>
      </c>
      <c r="B4237" t="s">
        <v>16297</v>
      </c>
      <c r="C4237" s="1" t="str">
        <f t="shared" si="703"/>
        <v>21:0779</v>
      </c>
      <c r="D4237" s="1" t="str">
        <f t="shared" si="704"/>
        <v>21:0221</v>
      </c>
      <c r="E4237" t="s">
        <v>16298</v>
      </c>
      <c r="F4237" t="s">
        <v>16299</v>
      </c>
      <c r="H4237">
        <v>49.732099599999998</v>
      </c>
      <c r="I4237">
        <v>-87.262831599999998</v>
      </c>
      <c r="J4237" s="1" t="str">
        <f t="shared" si="705"/>
        <v>Fluid (lake)</v>
      </c>
      <c r="K4237" s="1" t="str">
        <f t="shared" si="706"/>
        <v>Untreated Water</v>
      </c>
      <c r="L4237">
        <v>36</v>
      </c>
      <c r="M4237" t="s">
        <v>43</v>
      </c>
      <c r="N4237">
        <v>670</v>
      </c>
      <c r="O4237">
        <v>50</v>
      </c>
      <c r="P4237">
        <v>7.4</v>
      </c>
      <c r="Q4237">
        <v>7.0000000000000007E-2</v>
      </c>
      <c r="R4237">
        <v>37</v>
      </c>
      <c r="S4237">
        <v>6.4</v>
      </c>
      <c r="T4237">
        <v>116</v>
      </c>
    </row>
    <row r="4238" spans="1:20" hidden="1" x14ac:dyDescent="0.3">
      <c r="A4238" t="s">
        <v>16300</v>
      </c>
      <c r="B4238" t="s">
        <v>16301</v>
      </c>
      <c r="C4238" s="1" t="str">
        <f t="shared" si="703"/>
        <v>21:0779</v>
      </c>
      <c r="D4238" s="1" t="str">
        <f t="shared" si="704"/>
        <v>21:0221</v>
      </c>
      <c r="E4238" t="s">
        <v>16302</v>
      </c>
      <c r="F4238" t="s">
        <v>16303</v>
      </c>
      <c r="H4238">
        <v>49.711234400000002</v>
      </c>
      <c r="I4238">
        <v>-87.284703699999994</v>
      </c>
      <c r="J4238" s="1" t="str">
        <f t="shared" si="705"/>
        <v>Fluid (lake)</v>
      </c>
      <c r="K4238" s="1" t="str">
        <f t="shared" si="706"/>
        <v>Untreated Water</v>
      </c>
      <c r="L4238">
        <v>36</v>
      </c>
      <c r="M4238" t="s">
        <v>53</v>
      </c>
      <c r="N4238">
        <v>671</v>
      </c>
      <c r="O4238">
        <v>40</v>
      </c>
      <c r="P4238">
        <v>6.6</v>
      </c>
      <c r="Q4238">
        <v>0.09</v>
      </c>
      <c r="R4238">
        <v>16</v>
      </c>
      <c r="S4238">
        <v>3.4</v>
      </c>
      <c r="T4238">
        <v>50</v>
      </c>
    </row>
    <row r="4239" spans="1:20" hidden="1" x14ac:dyDescent="0.3">
      <c r="A4239" t="s">
        <v>16304</v>
      </c>
      <c r="B4239" t="s">
        <v>16305</v>
      </c>
      <c r="C4239" s="1" t="str">
        <f t="shared" si="703"/>
        <v>21:0779</v>
      </c>
      <c r="D4239" s="1" t="str">
        <f t="shared" si="704"/>
        <v>21:0221</v>
      </c>
      <c r="E4239" t="s">
        <v>16306</v>
      </c>
      <c r="F4239" t="s">
        <v>16307</v>
      </c>
      <c r="H4239">
        <v>49.696170100000003</v>
      </c>
      <c r="I4239">
        <v>-87.294848900000005</v>
      </c>
      <c r="J4239" s="1" t="str">
        <f t="shared" si="705"/>
        <v>Fluid (lake)</v>
      </c>
      <c r="K4239" s="1" t="str">
        <f t="shared" si="706"/>
        <v>Untreated Water</v>
      </c>
      <c r="L4239">
        <v>36</v>
      </c>
      <c r="M4239" t="s">
        <v>58</v>
      </c>
      <c r="N4239">
        <v>672</v>
      </c>
      <c r="O4239">
        <v>40</v>
      </c>
      <c r="P4239">
        <v>7.4</v>
      </c>
      <c r="Q4239">
        <v>2.5000000000000001E-2</v>
      </c>
      <c r="R4239">
        <v>36</v>
      </c>
      <c r="S4239">
        <v>5.8</v>
      </c>
      <c r="T4239">
        <v>104</v>
      </c>
    </row>
    <row r="4240" spans="1:20" hidden="1" x14ac:dyDescent="0.3">
      <c r="A4240" t="s">
        <v>16308</v>
      </c>
      <c r="B4240" t="s">
        <v>16309</v>
      </c>
      <c r="C4240" s="1" t="str">
        <f t="shared" si="703"/>
        <v>21:0779</v>
      </c>
      <c r="D4240" s="1" t="str">
        <f t="shared" si="704"/>
        <v>21:0221</v>
      </c>
      <c r="E4240" t="s">
        <v>16310</v>
      </c>
      <c r="F4240" t="s">
        <v>16311</v>
      </c>
      <c r="H4240">
        <v>49.686627799999997</v>
      </c>
      <c r="I4240">
        <v>-87.311635300000006</v>
      </c>
      <c r="J4240" s="1" t="str">
        <f t="shared" si="705"/>
        <v>Fluid (lake)</v>
      </c>
      <c r="K4240" s="1" t="str">
        <f t="shared" si="706"/>
        <v>Untreated Water</v>
      </c>
      <c r="L4240">
        <v>36</v>
      </c>
      <c r="M4240" t="s">
        <v>63</v>
      </c>
      <c r="N4240">
        <v>673</v>
      </c>
      <c r="O4240">
        <v>40</v>
      </c>
      <c r="P4240">
        <v>7.1</v>
      </c>
      <c r="Q4240">
        <v>0.16</v>
      </c>
      <c r="R4240">
        <v>27</v>
      </c>
      <c r="S4240">
        <v>5.4</v>
      </c>
      <c r="T4240">
        <v>90</v>
      </c>
    </row>
    <row r="4241" spans="1:20" hidden="1" x14ac:dyDescent="0.3">
      <c r="A4241" t="s">
        <v>16312</v>
      </c>
      <c r="B4241" t="s">
        <v>16313</v>
      </c>
      <c r="C4241" s="1" t="str">
        <f t="shared" si="703"/>
        <v>21:0779</v>
      </c>
      <c r="D4241" s="1" t="str">
        <f t="shared" si="704"/>
        <v>21:0221</v>
      </c>
      <c r="E4241" t="s">
        <v>16314</v>
      </c>
      <c r="F4241" t="s">
        <v>16315</v>
      </c>
      <c r="H4241">
        <v>49.6822132</v>
      </c>
      <c r="I4241">
        <v>-87.324096900000001</v>
      </c>
      <c r="J4241" s="1" t="str">
        <f t="shared" si="705"/>
        <v>Fluid (lake)</v>
      </c>
      <c r="K4241" s="1" t="str">
        <f t="shared" si="706"/>
        <v>Untreated Water</v>
      </c>
      <c r="L4241">
        <v>36</v>
      </c>
      <c r="M4241" t="s">
        <v>68</v>
      </c>
      <c r="N4241">
        <v>674</v>
      </c>
      <c r="O4241">
        <v>40</v>
      </c>
      <c r="P4241">
        <v>7.2</v>
      </c>
      <c r="Q4241">
        <v>2.5000000000000001E-2</v>
      </c>
      <c r="R4241">
        <v>28</v>
      </c>
      <c r="S4241">
        <v>5.6</v>
      </c>
      <c r="T4241">
        <v>89</v>
      </c>
    </row>
    <row r="4242" spans="1:20" hidden="1" x14ac:dyDescent="0.3">
      <c r="A4242" t="s">
        <v>16316</v>
      </c>
      <c r="B4242" t="s">
        <v>16317</v>
      </c>
      <c r="C4242" s="1" t="str">
        <f t="shared" si="703"/>
        <v>21:0779</v>
      </c>
      <c r="D4242" s="1" t="str">
        <f t="shared" si="704"/>
        <v>21:0221</v>
      </c>
      <c r="E4242" t="s">
        <v>16318</v>
      </c>
      <c r="F4242" t="s">
        <v>16319</v>
      </c>
      <c r="H4242">
        <v>49.676084899999999</v>
      </c>
      <c r="I4242">
        <v>-87.298497499999996</v>
      </c>
      <c r="J4242" s="1" t="str">
        <f t="shared" si="705"/>
        <v>Fluid (lake)</v>
      </c>
      <c r="K4242" s="1" t="str">
        <f t="shared" si="706"/>
        <v>Untreated Water</v>
      </c>
      <c r="L4242">
        <v>36</v>
      </c>
      <c r="M4242" t="s">
        <v>73</v>
      </c>
      <c r="N4242">
        <v>675</v>
      </c>
      <c r="O4242">
        <v>30</v>
      </c>
      <c r="P4242">
        <v>6.8</v>
      </c>
      <c r="Q4242">
        <v>2.5000000000000001E-2</v>
      </c>
      <c r="R4242">
        <v>21</v>
      </c>
      <c r="S4242">
        <v>4.2</v>
      </c>
      <c r="T4242">
        <v>68</v>
      </c>
    </row>
    <row r="4243" spans="1:20" hidden="1" x14ac:dyDescent="0.3">
      <c r="A4243" t="s">
        <v>16320</v>
      </c>
      <c r="B4243" t="s">
        <v>16321</v>
      </c>
      <c r="C4243" s="1" t="str">
        <f t="shared" si="703"/>
        <v>21:0779</v>
      </c>
      <c r="D4243" s="1" t="str">
        <f t="shared" si="704"/>
        <v>21:0221</v>
      </c>
      <c r="E4243" t="s">
        <v>16322</v>
      </c>
      <c r="F4243" t="s">
        <v>16323</v>
      </c>
      <c r="H4243">
        <v>49.657558999999999</v>
      </c>
      <c r="I4243">
        <v>-87.279291799999996</v>
      </c>
      <c r="J4243" s="1" t="str">
        <f t="shared" si="705"/>
        <v>Fluid (lake)</v>
      </c>
      <c r="K4243" s="1" t="str">
        <f t="shared" si="706"/>
        <v>Untreated Water</v>
      </c>
      <c r="L4243">
        <v>36</v>
      </c>
      <c r="M4243" t="s">
        <v>78</v>
      </c>
      <c r="N4243">
        <v>676</v>
      </c>
      <c r="O4243">
        <v>20</v>
      </c>
      <c r="P4243">
        <v>6.4</v>
      </c>
      <c r="Q4243">
        <v>2.5000000000000001E-2</v>
      </c>
      <c r="R4243">
        <v>12</v>
      </c>
      <c r="S4243">
        <v>2.4</v>
      </c>
      <c r="T4243">
        <v>37</v>
      </c>
    </row>
    <row r="4244" spans="1:20" hidden="1" x14ac:dyDescent="0.3">
      <c r="A4244" t="s">
        <v>16324</v>
      </c>
      <c r="B4244" t="s">
        <v>16325</v>
      </c>
      <c r="C4244" s="1" t="str">
        <f t="shared" si="703"/>
        <v>21:0779</v>
      </c>
      <c r="D4244" s="1" t="str">
        <f t="shared" si="704"/>
        <v>21:0221</v>
      </c>
      <c r="E4244" t="s">
        <v>16326</v>
      </c>
      <c r="F4244" t="s">
        <v>16327</v>
      </c>
      <c r="H4244">
        <v>49.685814499999999</v>
      </c>
      <c r="I4244">
        <v>-87.2584509</v>
      </c>
      <c r="J4244" s="1" t="str">
        <f t="shared" si="705"/>
        <v>Fluid (lake)</v>
      </c>
      <c r="K4244" s="1" t="str">
        <f t="shared" si="706"/>
        <v>Untreated Water</v>
      </c>
      <c r="L4244">
        <v>36</v>
      </c>
      <c r="M4244" t="s">
        <v>83</v>
      </c>
      <c r="N4244">
        <v>677</v>
      </c>
      <c r="O4244">
        <v>40</v>
      </c>
      <c r="P4244">
        <v>8</v>
      </c>
      <c r="Q4244">
        <v>0.09</v>
      </c>
      <c r="R4244">
        <v>50</v>
      </c>
      <c r="S4244">
        <v>9.1999999999999993</v>
      </c>
      <c r="T4244">
        <v>160</v>
      </c>
    </row>
    <row r="4245" spans="1:20" hidden="1" x14ac:dyDescent="0.3">
      <c r="A4245" t="s">
        <v>16328</v>
      </c>
      <c r="B4245" t="s">
        <v>16329</v>
      </c>
      <c r="C4245" s="1" t="str">
        <f t="shared" si="703"/>
        <v>21:0779</v>
      </c>
      <c r="D4245" s="1" t="str">
        <f t="shared" si="704"/>
        <v>21:0221</v>
      </c>
      <c r="E4245" t="s">
        <v>16330</v>
      </c>
      <c r="F4245" t="s">
        <v>16331</v>
      </c>
      <c r="H4245">
        <v>49.6882637</v>
      </c>
      <c r="I4245">
        <v>-87.222542300000001</v>
      </c>
      <c r="J4245" s="1" t="str">
        <f t="shared" si="705"/>
        <v>Fluid (lake)</v>
      </c>
      <c r="K4245" s="1" t="str">
        <f t="shared" si="706"/>
        <v>Untreated Water</v>
      </c>
      <c r="L4245">
        <v>36</v>
      </c>
      <c r="M4245" t="s">
        <v>88</v>
      </c>
      <c r="N4245">
        <v>678</v>
      </c>
      <c r="O4245">
        <v>30</v>
      </c>
      <c r="P4245">
        <v>6.6</v>
      </c>
      <c r="Q4245">
        <v>2.5000000000000001E-2</v>
      </c>
      <c r="R4245">
        <v>18.8</v>
      </c>
      <c r="S4245">
        <v>4</v>
      </c>
      <c r="T4245">
        <v>62</v>
      </c>
    </row>
    <row r="4246" spans="1:20" hidden="1" x14ac:dyDescent="0.3">
      <c r="A4246" t="s">
        <v>16332</v>
      </c>
      <c r="B4246" t="s">
        <v>16333</v>
      </c>
      <c r="C4246" s="1" t="str">
        <f t="shared" si="703"/>
        <v>21:0779</v>
      </c>
      <c r="D4246" s="1" t="str">
        <f>HYPERLINK("https://geochem.nrcan.gc.ca/cdogs/content/svy/svy_e.htm", "")</f>
        <v/>
      </c>
      <c r="G4246" s="1" t="str">
        <f>HYPERLINK("https://geochem.nrcan.gc.ca/cdogs/content/cr_/cr_00089_e.htm", "89")</f>
        <v>89</v>
      </c>
      <c r="J4246" t="s">
        <v>46</v>
      </c>
      <c r="K4246" t="s">
        <v>47</v>
      </c>
      <c r="L4246">
        <v>36</v>
      </c>
      <c r="M4246" t="s">
        <v>48</v>
      </c>
      <c r="N4246">
        <v>679</v>
      </c>
      <c r="O4246">
        <v>180</v>
      </c>
      <c r="P4246">
        <v>7.4</v>
      </c>
      <c r="Q4246">
        <v>4.09</v>
      </c>
      <c r="R4246">
        <v>43</v>
      </c>
      <c r="S4246">
        <v>6</v>
      </c>
      <c r="T4246">
        <v>102</v>
      </c>
    </row>
    <row r="4247" spans="1:20" hidden="1" x14ac:dyDescent="0.3">
      <c r="A4247" t="s">
        <v>16334</v>
      </c>
      <c r="B4247" t="s">
        <v>16335</v>
      </c>
      <c r="C4247" s="1" t="str">
        <f t="shared" si="703"/>
        <v>21:0779</v>
      </c>
      <c r="D4247" s="1" t="str">
        <f t="shared" ref="D4247:D4257" si="707">HYPERLINK("https://geochem.nrcan.gc.ca/cdogs/content/svy/svy210221_e.htm", "21:0221")</f>
        <v>21:0221</v>
      </c>
      <c r="E4247" t="s">
        <v>16336</v>
      </c>
      <c r="F4247" t="s">
        <v>16337</v>
      </c>
      <c r="H4247">
        <v>49.702717499999999</v>
      </c>
      <c r="I4247">
        <v>-87.249262799999997</v>
      </c>
      <c r="J4247" s="1" t="str">
        <f t="shared" ref="J4247:J4257" si="708">HYPERLINK("https://geochem.nrcan.gc.ca/cdogs/content/kwd/kwd020016_e.htm", "Fluid (lake)")</f>
        <v>Fluid (lake)</v>
      </c>
      <c r="K4247" s="1" t="str">
        <f t="shared" ref="K4247:K4257" si="709">HYPERLINK("https://geochem.nrcan.gc.ca/cdogs/content/kwd/kwd080007_e.htm", "Untreated Water")</f>
        <v>Untreated Water</v>
      </c>
      <c r="L4247">
        <v>36</v>
      </c>
      <c r="M4247" t="s">
        <v>93</v>
      </c>
      <c r="N4247">
        <v>680</v>
      </c>
      <c r="O4247">
        <v>60</v>
      </c>
      <c r="P4247">
        <v>7.1</v>
      </c>
      <c r="Q4247">
        <v>0.09</v>
      </c>
      <c r="R4247">
        <v>29</v>
      </c>
      <c r="S4247">
        <v>5.2</v>
      </c>
      <c r="T4247">
        <v>92</v>
      </c>
    </row>
    <row r="4248" spans="1:20" hidden="1" x14ac:dyDescent="0.3">
      <c r="A4248" t="s">
        <v>16338</v>
      </c>
      <c r="B4248" t="s">
        <v>16339</v>
      </c>
      <c r="C4248" s="1" t="str">
        <f t="shared" si="703"/>
        <v>21:0779</v>
      </c>
      <c r="D4248" s="1" t="str">
        <f t="shared" si="707"/>
        <v>21:0221</v>
      </c>
      <c r="E4248" t="s">
        <v>16340</v>
      </c>
      <c r="F4248" t="s">
        <v>16341</v>
      </c>
      <c r="H4248">
        <v>49.721533000000001</v>
      </c>
      <c r="I4248">
        <v>-87.208848500000002</v>
      </c>
      <c r="J4248" s="1" t="str">
        <f t="shared" si="708"/>
        <v>Fluid (lake)</v>
      </c>
      <c r="K4248" s="1" t="str">
        <f t="shared" si="709"/>
        <v>Untreated Water</v>
      </c>
      <c r="L4248">
        <v>36</v>
      </c>
      <c r="M4248" t="s">
        <v>98</v>
      </c>
      <c r="N4248">
        <v>681</v>
      </c>
      <c r="O4248">
        <v>30</v>
      </c>
      <c r="P4248">
        <v>6.5</v>
      </c>
      <c r="Q4248">
        <v>2.5000000000000001E-2</v>
      </c>
      <c r="R4248">
        <v>14.6</v>
      </c>
      <c r="S4248">
        <v>2</v>
      </c>
      <c r="T4248">
        <v>45</v>
      </c>
    </row>
    <row r="4249" spans="1:20" hidden="1" x14ac:dyDescent="0.3">
      <c r="A4249" t="s">
        <v>16342</v>
      </c>
      <c r="B4249" t="s">
        <v>16343</v>
      </c>
      <c r="C4249" s="1" t="str">
        <f t="shared" si="703"/>
        <v>21:0779</v>
      </c>
      <c r="D4249" s="1" t="str">
        <f t="shared" si="707"/>
        <v>21:0221</v>
      </c>
      <c r="E4249" t="s">
        <v>16344</v>
      </c>
      <c r="F4249" t="s">
        <v>16345</v>
      </c>
      <c r="H4249">
        <v>49.725024300000001</v>
      </c>
      <c r="I4249">
        <v>-87.227233299999995</v>
      </c>
      <c r="J4249" s="1" t="str">
        <f t="shared" si="708"/>
        <v>Fluid (lake)</v>
      </c>
      <c r="K4249" s="1" t="str">
        <f t="shared" si="709"/>
        <v>Untreated Water</v>
      </c>
      <c r="L4249">
        <v>36</v>
      </c>
      <c r="M4249" t="s">
        <v>103</v>
      </c>
      <c r="N4249">
        <v>682</v>
      </c>
      <c r="O4249">
        <v>30</v>
      </c>
      <c r="P4249">
        <v>7.3</v>
      </c>
      <c r="Q4249">
        <v>0.11</v>
      </c>
      <c r="R4249">
        <v>29</v>
      </c>
      <c r="S4249">
        <v>4.8</v>
      </c>
      <c r="T4249">
        <v>97</v>
      </c>
    </row>
    <row r="4250" spans="1:20" hidden="1" x14ac:dyDescent="0.3">
      <c r="A4250" t="s">
        <v>16346</v>
      </c>
      <c r="B4250" t="s">
        <v>16347</v>
      </c>
      <c r="C4250" s="1" t="str">
        <f t="shared" si="703"/>
        <v>21:0779</v>
      </c>
      <c r="D4250" s="1" t="str">
        <f t="shared" si="707"/>
        <v>21:0221</v>
      </c>
      <c r="E4250" t="s">
        <v>16348</v>
      </c>
      <c r="F4250" t="s">
        <v>16349</v>
      </c>
      <c r="H4250">
        <v>49.732239999999997</v>
      </c>
      <c r="I4250">
        <v>-87.2438772</v>
      </c>
      <c r="J4250" s="1" t="str">
        <f t="shared" si="708"/>
        <v>Fluid (lake)</v>
      </c>
      <c r="K4250" s="1" t="str">
        <f t="shared" si="709"/>
        <v>Untreated Water</v>
      </c>
      <c r="L4250">
        <v>36</v>
      </c>
      <c r="M4250" t="s">
        <v>108</v>
      </c>
      <c r="N4250">
        <v>683</v>
      </c>
      <c r="O4250">
        <v>40</v>
      </c>
      <c r="P4250">
        <v>7.8</v>
      </c>
      <c r="Q4250">
        <v>2.5000000000000001E-2</v>
      </c>
      <c r="R4250">
        <v>49</v>
      </c>
      <c r="S4250">
        <v>6.6</v>
      </c>
      <c r="T4250">
        <v>146</v>
      </c>
    </row>
    <row r="4251" spans="1:20" hidden="1" x14ac:dyDescent="0.3">
      <c r="A4251" t="s">
        <v>16350</v>
      </c>
      <c r="B4251" t="s">
        <v>16351</v>
      </c>
      <c r="C4251" s="1" t="str">
        <f t="shared" si="703"/>
        <v>21:0779</v>
      </c>
      <c r="D4251" s="1" t="str">
        <f t="shared" si="707"/>
        <v>21:0221</v>
      </c>
      <c r="E4251" t="s">
        <v>16352</v>
      </c>
      <c r="F4251" t="s">
        <v>16353</v>
      </c>
      <c r="H4251">
        <v>49.739359700000001</v>
      </c>
      <c r="I4251">
        <v>-87.218806499999999</v>
      </c>
      <c r="J4251" s="1" t="str">
        <f t="shared" si="708"/>
        <v>Fluid (lake)</v>
      </c>
      <c r="K4251" s="1" t="str">
        <f t="shared" si="709"/>
        <v>Untreated Water</v>
      </c>
      <c r="L4251">
        <v>36</v>
      </c>
      <c r="M4251" t="s">
        <v>113</v>
      </c>
      <c r="N4251">
        <v>684</v>
      </c>
      <c r="O4251">
        <v>40</v>
      </c>
      <c r="P4251">
        <v>7.3</v>
      </c>
      <c r="Q4251">
        <v>0.11</v>
      </c>
      <c r="R4251">
        <v>31</v>
      </c>
      <c r="S4251">
        <v>5.8</v>
      </c>
      <c r="T4251">
        <v>97</v>
      </c>
    </row>
    <row r="4252" spans="1:20" hidden="1" x14ac:dyDescent="0.3">
      <c r="A4252" t="s">
        <v>16354</v>
      </c>
      <c r="B4252" t="s">
        <v>16355</v>
      </c>
      <c r="C4252" s="1" t="str">
        <f t="shared" si="703"/>
        <v>21:0779</v>
      </c>
      <c r="D4252" s="1" t="str">
        <f t="shared" si="707"/>
        <v>21:0221</v>
      </c>
      <c r="E4252" t="s">
        <v>16356</v>
      </c>
      <c r="F4252" t="s">
        <v>16357</v>
      </c>
      <c r="H4252">
        <v>49.728587099999999</v>
      </c>
      <c r="I4252">
        <v>-87.186303300000006</v>
      </c>
      <c r="J4252" s="1" t="str">
        <f t="shared" si="708"/>
        <v>Fluid (lake)</v>
      </c>
      <c r="K4252" s="1" t="str">
        <f t="shared" si="709"/>
        <v>Untreated Water</v>
      </c>
      <c r="L4252">
        <v>37</v>
      </c>
      <c r="M4252" t="s">
        <v>33</v>
      </c>
      <c r="N4252">
        <v>685</v>
      </c>
      <c r="O4252">
        <v>70</v>
      </c>
      <c r="P4252">
        <v>7.3</v>
      </c>
      <c r="Q4252">
        <v>0.08</v>
      </c>
      <c r="R4252">
        <v>31</v>
      </c>
      <c r="S4252">
        <v>5.6</v>
      </c>
      <c r="T4252">
        <v>95</v>
      </c>
    </row>
    <row r="4253" spans="1:20" hidden="1" x14ac:dyDescent="0.3">
      <c r="A4253" t="s">
        <v>16358</v>
      </c>
      <c r="B4253" t="s">
        <v>16359</v>
      </c>
      <c r="C4253" s="1" t="str">
        <f t="shared" si="703"/>
        <v>21:0779</v>
      </c>
      <c r="D4253" s="1" t="str">
        <f t="shared" si="707"/>
        <v>21:0221</v>
      </c>
      <c r="E4253" t="s">
        <v>16360</v>
      </c>
      <c r="F4253" t="s">
        <v>16361</v>
      </c>
      <c r="H4253">
        <v>49.747684</v>
      </c>
      <c r="I4253">
        <v>-87.173730899999995</v>
      </c>
      <c r="J4253" s="1" t="str">
        <f t="shared" si="708"/>
        <v>Fluid (lake)</v>
      </c>
      <c r="K4253" s="1" t="str">
        <f t="shared" si="709"/>
        <v>Untreated Water</v>
      </c>
      <c r="L4253">
        <v>37</v>
      </c>
      <c r="M4253" t="s">
        <v>38</v>
      </c>
      <c r="N4253">
        <v>686</v>
      </c>
      <c r="O4253">
        <v>70</v>
      </c>
      <c r="P4253">
        <v>6.8</v>
      </c>
      <c r="Q4253">
        <v>2.5000000000000001E-2</v>
      </c>
      <c r="R4253">
        <v>18.2</v>
      </c>
      <c r="S4253">
        <v>2.9</v>
      </c>
      <c r="T4253">
        <v>59</v>
      </c>
    </row>
    <row r="4254" spans="1:20" hidden="1" x14ac:dyDescent="0.3">
      <c r="A4254" t="s">
        <v>16362</v>
      </c>
      <c r="B4254" t="s">
        <v>16363</v>
      </c>
      <c r="C4254" s="1" t="str">
        <f t="shared" si="703"/>
        <v>21:0779</v>
      </c>
      <c r="D4254" s="1" t="str">
        <f t="shared" si="707"/>
        <v>21:0221</v>
      </c>
      <c r="E4254" t="s">
        <v>16364</v>
      </c>
      <c r="F4254" t="s">
        <v>16365</v>
      </c>
      <c r="H4254">
        <v>49.756518</v>
      </c>
      <c r="I4254">
        <v>-87.225159000000005</v>
      </c>
      <c r="J4254" s="1" t="str">
        <f t="shared" si="708"/>
        <v>Fluid (lake)</v>
      </c>
      <c r="K4254" s="1" t="str">
        <f t="shared" si="709"/>
        <v>Untreated Water</v>
      </c>
      <c r="L4254">
        <v>37</v>
      </c>
      <c r="M4254" t="s">
        <v>24</v>
      </c>
      <c r="N4254">
        <v>687</v>
      </c>
      <c r="O4254">
        <v>80</v>
      </c>
      <c r="P4254">
        <v>7.1</v>
      </c>
      <c r="Q4254">
        <v>0.08</v>
      </c>
      <c r="R4254">
        <v>36</v>
      </c>
      <c r="S4254">
        <v>6.8</v>
      </c>
      <c r="T4254">
        <v>110</v>
      </c>
    </row>
    <row r="4255" spans="1:20" hidden="1" x14ac:dyDescent="0.3">
      <c r="A4255" t="s">
        <v>16366</v>
      </c>
      <c r="B4255" t="s">
        <v>16367</v>
      </c>
      <c r="C4255" s="1" t="str">
        <f t="shared" si="703"/>
        <v>21:0779</v>
      </c>
      <c r="D4255" s="1" t="str">
        <f t="shared" si="707"/>
        <v>21:0221</v>
      </c>
      <c r="E4255" t="s">
        <v>16364</v>
      </c>
      <c r="F4255" t="s">
        <v>16368</v>
      </c>
      <c r="H4255">
        <v>49.756518</v>
      </c>
      <c r="I4255">
        <v>-87.225159000000005</v>
      </c>
      <c r="J4255" s="1" t="str">
        <f t="shared" si="708"/>
        <v>Fluid (lake)</v>
      </c>
      <c r="K4255" s="1" t="str">
        <f t="shared" si="709"/>
        <v>Untreated Water</v>
      </c>
      <c r="L4255">
        <v>37</v>
      </c>
      <c r="M4255" t="s">
        <v>28</v>
      </c>
      <c r="N4255">
        <v>688</v>
      </c>
      <c r="O4255">
        <v>80</v>
      </c>
      <c r="P4255">
        <v>7.1</v>
      </c>
      <c r="Q4255">
        <v>2.5000000000000001E-2</v>
      </c>
      <c r="R4255">
        <v>34</v>
      </c>
      <c r="S4255">
        <v>7.2</v>
      </c>
      <c r="T4255">
        <v>110</v>
      </c>
    </row>
    <row r="4256" spans="1:20" hidden="1" x14ac:dyDescent="0.3">
      <c r="A4256" t="s">
        <v>16369</v>
      </c>
      <c r="B4256" t="s">
        <v>16370</v>
      </c>
      <c r="C4256" s="1" t="str">
        <f t="shared" si="703"/>
        <v>21:0779</v>
      </c>
      <c r="D4256" s="1" t="str">
        <f t="shared" si="707"/>
        <v>21:0221</v>
      </c>
      <c r="E4256" t="s">
        <v>16371</v>
      </c>
      <c r="F4256" t="s">
        <v>16372</v>
      </c>
      <c r="H4256">
        <v>49.753998000000003</v>
      </c>
      <c r="I4256">
        <v>-87.247956700000003</v>
      </c>
      <c r="J4256" s="1" t="str">
        <f t="shared" si="708"/>
        <v>Fluid (lake)</v>
      </c>
      <c r="K4256" s="1" t="str">
        <f t="shared" si="709"/>
        <v>Untreated Water</v>
      </c>
      <c r="L4256">
        <v>37</v>
      </c>
      <c r="M4256" t="s">
        <v>43</v>
      </c>
      <c r="N4256">
        <v>689</v>
      </c>
      <c r="O4256">
        <v>70</v>
      </c>
      <c r="P4256">
        <v>6.6</v>
      </c>
      <c r="Q4256">
        <v>2.5000000000000001E-2</v>
      </c>
      <c r="R4256">
        <v>18.8</v>
      </c>
      <c r="S4256">
        <v>4</v>
      </c>
      <c r="T4256">
        <v>63</v>
      </c>
    </row>
    <row r="4257" spans="1:20" hidden="1" x14ac:dyDescent="0.3">
      <c r="A4257" t="s">
        <v>16373</v>
      </c>
      <c r="B4257" t="s">
        <v>16374</v>
      </c>
      <c r="C4257" s="1" t="str">
        <f t="shared" si="703"/>
        <v>21:0779</v>
      </c>
      <c r="D4257" s="1" t="str">
        <f t="shared" si="707"/>
        <v>21:0221</v>
      </c>
      <c r="E4257" t="s">
        <v>16375</v>
      </c>
      <c r="F4257" t="s">
        <v>16376</v>
      </c>
      <c r="H4257">
        <v>49.778714200000003</v>
      </c>
      <c r="I4257">
        <v>-87.275973100000002</v>
      </c>
      <c r="J4257" s="1" t="str">
        <f t="shared" si="708"/>
        <v>Fluid (lake)</v>
      </c>
      <c r="K4257" s="1" t="str">
        <f t="shared" si="709"/>
        <v>Untreated Water</v>
      </c>
      <c r="L4257">
        <v>37</v>
      </c>
      <c r="M4257" t="s">
        <v>53</v>
      </c>
      <c r="N4257">
        <v>690</v>
      </c>
      <c r="O4257">
        <v>60</v>
      </c>
      <c r="P4257">
        <v>6.6</v>
      </c>
      <c r="Q4257">
        <v>2.5000000000000001E-2</v>
      </c>
      <c r="R4257">
        <v>21</v>
      </c>
      <c r="S4257">
        <v>4.4000000000000004</v>
      </c>
      <c r="T4257">
        <v>69</v>
      </c>
    </row>
    <row r="4258" spans="1:20" hidden="1" x14ac:dyDescent="0.3">
      <c r="A4258" t="s">
        <v>16377</v>
      </c>
      <c r="B4258" t="s">
        <v>16378</v>
      </c>
      <c r="C4258" s="1" t="str">
        <f t="shared" si="703"/>
        <v>21:0779</v>
      </c>
      <c r="D4258" s="1" t="str">
        <f>HYPERLINK("https://geochem.nrcan.gc.ca/cdogs/content/svy/svy_e.htm", "")</f>
        <v/>
      </c>
      <c r="G4258" s="1" t="str">
        <f>HYPERLINK("https://geochem.nrcan.gc.ca/cdogs/content/cr_/cr_00088_e.htm", "88")</f>
        <v>88</v>
      </c>
      <c r="J4258" t="s">
        <v>46</v>
      </c>
      <c r="K4258" t="s">
        <v>47</v>
      </c>
      <c r="L4258">
        <v>37</v>
      </c>
      <c r="M4258" t="s">
        <v>48</v>
      </c>
      <c r="N4258">
        <v>691</v>
      </c>
      <c r="O4258">
        <v>80</v>
      </c>
      <c r="P4258">
        <v>6.9</v>
      </c>
      <c r="Q4258">
        <v>0.09</v>
      </c>
      <c r="R4258">
        <v>32</v>
      </c>
      <c r="S4258">
        <v>4.8</v>
      </c>
      <c r="T4258">
        <v>105</v>
      </c>
    </row>
    <row r="4259" spans="1:20" hidden="1" x14ac:dyDescent="0.3">
      <c r="A4259" t="s">
        <v>16379</v>
      </c>
      <c r="B4259" t="s">
        <v>16380</v>
      </c>
      <c r="C4259" s="1" t="str">
        <f t="shared" si="703"/>
        <v>21:0779</v>
      </c>
      <c r="D4259" s="1" t="str">
        <f t="shared" ref="D4259:D4283" si="710">HYPERLINK("https://geochem.nrcan.gc.ca/cdogs/content/svy/svy210221_e.htm", "21:0221")</f>
        <v>21:0221</v>
      </c>
      <c r="E4259" t="s">
        <v>16381</v>
      </c>
      <c r="F4259" t="s">
        <v>16382</v>
      </c>
      <c r="H4259">
        <v>49.7657545</v>
      </c>
      <c r="I4259">
        <v>-87.304171400000001</v>
      </c>
      <c r="J4259" s="1" t="str">
        <f t="shared" ref="J4259:J4283" si="711">HYPERLINK("https://geochem.nrcan.gc.ca/cdogs/content/kwd/kwd020016_e.htm", "Fluid (lake)")</f>
        <v>Fluid (lake)</v>
      </c>
      <c r="K4259" s="1" t="str">
        <f t="shared" ref="K4259:K4283" si="712">HYPERLINK("https://geochem.nrcan.gc.ca/cdogs/content/kwd/kwd080007_e.htm", "Untreated Water")</f>
        <v>Untreated Water</v>
      </c>
      <c r="L4259">
        <v>37</v>
      </c>
      <c r="M4259" t="s">
        <v>58</v>
      </c>
      <c r="N4259">
        <v>692</v>
      </c>
      <c r="O4259">
        <v>80</v>
      </c>
      <c r="P4259">
        <v>6.6</v>
      </c>
      <c r="Q4259">
        <v>2.5000000000000001E-2</v>
      </c>
      <c r="R4259">
        <v>17.399999999999999</v>
      </c>
      <c r="S4259">
        <v>4</v>
      </c>
      <c r="T4259">
        <v>56</v>
      </c>
    </row>
    <row r="4260" spans="1:20" hidden="1" x14ac:dyDescent="0.3">
      <c r="A4260" t="s">
        <v>16383</v>
      </c>
      <c r="B4260" t="s">
        <v>16384</v>
      </c>
      <c r="C4260" s="1" t="str">
        <f t="shared" si="703"/>
        <v>21:0779</v>
      </c>
      <c r="D4260" s="1" t="str">
        <f t="shared" si="710"/>
        <v>21:0221</v>
      </c>
      <c r="E4260" t="s">
        <v>16385</v>
      </c>
      <c r="F4260" t="s">
        <v>16386</v>
      </c>
      <c r="H4260">
        <v>49.768545099999997</v>
      </c>
      <c r="I4260">
        <v>-87.326407700000004</v>
      </c>
      <c r="J4260" s="1" t="str">
        <f t="shared" si="711"/>
        <v>Fluid (lake)</v>
      </c>
      <c r="K4260" s="1" t="str">
        <f t="shared" si="712"/>
        <v>Untreated Water</v>
      </c>
      <c r="L4260">
        <v>37</v>
      </c>
      <c r="M4260" t="s">
        <v>63</v>
      </c>
      <c r="N4260">
        <v>693</v>
      </c>
      <c r="O4260">
        <v>80</v>
      </c>
      <c r="P4260">
        <v>7</v>
      </c>
      <c r="Q4260">
        <v>0.25</v>
      </c>
      <c r="R4260">
        <v>32</v>
      </c>
      <c r="S4260">
        <v>5.6</v>
      </c>
      <c r="T4260">
        <v>101</v>
      </c>
    </row>
    <row r="4261" spans="1:20" hidden="1" x14ac:dyDescent="0.3">
      <c r="A4261" t="s">
        <v>16387</v>
      </c>
      <c r="B4261" t="s">
        <v>16388</v>
      </c>
      <c r="C4261" s="1" t="str">
        <f t="shared" si="703"/>
        <v>21:0779</v>
      </c>
      <c r="D4261" s="1" t="str">
        <f t="shared" si="710"/>
        <v>21:0221</v>
      </c>
      <c r="E4261" t="s">
        <v>16389</v>
      </c>
      <c r="F4261" t="s">
        <v>16390</v>
      </c>
      <c r="H4261">
        <v>49.755255900000002</v>
      </c>
      <c r="I4261">
        <v>-87.340381899999997</v>
      </c>
      <c r="J4261" s="1" t="str">
        <f t="shared" si="711"/>
        <v>Fluid (lake)</v>
      </c>
      <c r="K4261" s="1" t="str">
        <f t="shared" si="712"/>
        <v>Untreated Water</v>
      </c>
      <c r="L4261">
        <v>37</v>
      </c>
      <c r="M4261" t="s">
        <v>68</v>
      </c>
      <c r="N4261">
        <v>694</v>
      </c>
      <c r="O4261">
        <v>70</v>
      </c>
      <c r="P4261">
        <v>7.2</v>
      </c>
      <c r="Q4261">
        <v>0.2</v>
      </c>
      <c r="R4261">
        <v>34</v>
      </c>
      <c r="S4261">
        <v>6</v>
      </c>
      <c r="T4261">
        <v>109</v>
      </c>
    </row>
    <row r="4262" spans="1:20" hidden="1" x14ac:dyDescent="0.3">
      <c r="A4262" t="s">
        <v>16391</v>
      </c>
      <c r="B4262" t="s">
        <v>16392</v>
      </c>
      <c r="C4262" s="1" t="str">
        <f t="shared" si="703"/>
        <v>21:0779</v>
      </c>
      <c r="D4262" s="1" t="str">
        <f t="shared" si="710"/>
        <v>21:0221</v>
      </c>
      <c r="E4262" t="s">
        <v>16393</v>
      </c>
      <c r="F4262" t="s">
        <v>16394</v>
      </c>
      <c r="H4262">
        <v>49.776239199999999</v>
      </c>
      <c r="I4262">
        <v>-87.364223100000004</v>
      </c>
      <c r="J4262" s="1" t="str">
        <f t="shared" si="711"/>
        <v>Fluid (lake)</v>
      </c>
      <c r="K4262" s="1" t="str">
        <f t="shared" si="712"/>
        <v>Untreated Water</v>
      </c>
      <c r="L4262">
        <v>37</v>
      </c>
      <c r="M4262" t="s">
        <v>73</v>
      </c>
      <c r="N4262">
        <v>695</v>
      </c>
      <c r="O4262">
        <v>70</v>
      </c>
      <c r="P4262">
        <v>7.5</v>
      </c>
      <c r="Q4262">
        <v>0.12</v>
      </c>
      <c r="R4262">
        <v>41</v>
      </c>
      <c r="S4262">
        <v>8</v>
      </c>
      <c r="T4262">
        <v>133</v>
      </c>
    </row>
    <row r="4263" spans="1:20" hidden="1" x14ac:dyDescent="0.3">
      <c r="A4263" t="s">
        <v>16395</v>
      </c>
      <c r="B4263" t="s">
        <v>16396</v>
      </c>
      <c r="C4263" s="1" t="str">
        <f t="shared" si="703"/>
        <v>21:0779</v>
      </c>
      <c r="D4263" s="1" t="str">
        <f t="shared" si="710"/>
        <v>21:0221</v>
      </c>
      <c r="E4263" t="s">
        <v>16397</v>
      </c>
      <c r="F4263" t="s">
        <v>16398</v>
      </c>
      <c r="H4263">
        <v>49.775813900000003</v>
      </c>
      <c r="I4263">
        <v>-87.384400099999993</v>
      </c>
      <c r="J4263" s="1" t="str">
        <f t="shared" si="711"/>
        <v>Fluid (lake)</v>
      </c>
      <c r="K4263" s="1" t="str">
        <f t="shared" si="712"/>
        <v>Untreated Water</v>
      </c>
      <c r="L4263">
        <v>37</v>
      </c>
      <c r="M4263" t="s">
        <v>78</v>
      </c>
      <c r="N4263">
        <v>696</v>
      </c>
      <c r="O4263">
        <v>70</v>
      </c>
      <c r="P4263">
        <v>7.1</v>
      </c>
      <c r="Q4263">
        <v>2.5000000000000001E-2</v>
      </c>
      <c r="R4263">
        <v>29</v>
      </c>
      <c r="S4263">
        <v>5.2</v>
      </c>
      <c r="T4263">
        <v>92</v>
      </c>
    </row>
    <row r="4264" spans="1:20" hidden="1" x14ac:dyDescent="0.3">
      <c r="A4264" t="s">
        <v>16399</v>
      </c>
      <c r="B4264" t="s">
        <v>16400</v>
      </c>
      <c r="C4264" s="1" t="str">
        <f t="shared" si="703"/>
        <v>21:0779</v>
      </c>
      <c r="D4264" s="1" t="str">
        <f t="shared" si="710"/>
        <v>21:0221</v>
      </c>
      <c r="E4264" t="s">
        <v>16401</v>
      </c>
      <c r="F4264" t="s">
        <v>16402</v>
      </c>
      <c r="H4264">
        <v>49.757738199999999</v>
      </c>
      <c r="I4264">
        <v>-87.404499200000004</v>
      </c>
      <c r="J4264" s="1" t="str">
        <f t="shared" si="711"/>
        <v>Fluid (lake)</v>
      </c>
      <c r="K4264" s="1" t="str">
        <f t="shared" si="712"/>
        <v>Untreated Water</v>
      </c>
      <c r="L4264">
        <v>37</v>
      </c>
      <c r="M4264" t="s">
        <v>83</v>
      </c>
      <c r="N4264">
        <v>697</v>
      </c>
      <c r="O4264">
        <v>60</v>
      </c>
      <c r="P4264">
        <v>7</v>
      </c>
      <c r="Q4264">
        <v>7.0000000000000007E-2</v>
      </c>
      <c r="R4264">
        <v>30</v>
      </c>
      <c r="S4264">
        <v>5.4</v>
      </c>
      <c r="T4264">
        <v>95</v>
      </c>
    </row>
    <row r="4265" spans="1:20" hidden="1" x14ac:dyDescent="0.3">
      <c r="A4265" t="s">
        <v>16403</v>
      </c>
      <c r="B4265" t="s">
        <v>16404</v>
      </c>
      <c r="C4265" s="1" t="str">
        <f t="shared" si="703"/>
        <v>21:0779</v>
      </c>
      <c r="D4265" s="1" t="str">
        <f t="shared" si="710"/>
        <v>21:0221</v>
      </c>
      <c r="E4265" t="s">
        <v>16405</v>
      </c>
      <c r="F4265" t="s">
        <v>16406</v>
      </c>
      <c r="H4265">
        <v>49.751886800000001</v>
      </c>
      <c r="I4265">
        <v>-87.3902772</v>
      </c>
      <c r="J4265" s="1" t="str">
        <f t="shared" si="711"/>
        <v>Fluid (lake)</v>
      </c>
      <c r="K4265" s="1" t="str">
        <f t="shared" si="712"/>
        <v>Untreated Water</v>
      </c>
      <c r="L4265">
        <v>37</v>
      </c>
      <c r="M4265" t="s">
        <v>88</v>
      </c>
      <c r="N4265">
        <v>698</v>
      </c>
      <c r="O4265">
        <v>60</v>
      </c>
      <c r="P4265">
        <v>7.2</v>
      </c>
      <c r="Q4265">
        <v>0.13</v>
      </c>
      <c r="R4265">
        <v>35</v>
      </c>
      <c r="S4265">
        <v>7.4</v>
      </c>
      <c r="T4265">
        <v>117</v>
      </c>
    </row>
    <row r="4266" spans="1:20" hidden="1" x14ac:dyDescent="0.3">
      <c r="A4266" t="s">
        <v>16407</v>
      </c>
      <c r="B4266" t="s">
        <v>16408</v>
      </c>
      <c r="C4266" s="1" t="str">
        <f t="shared" si="703"/>
        <v>21:0779</v>
      </c>
      <c r="D4266" s="1" t="str">
        <f t="shared" si="710"/>
        <v>21:0221</v>
      </c>
      <c r="E4266" t="s">
        <v>16409</v>
      </c>
      <c r="F4266" t="s">
        <v>16410</v>
      </c>
      <c r="H4266">
        <v>49.750898100000001</v>
      </c>
      <c r="I4266">
        <v>-87.439936399999993</v>
      </c>
      <c r="J4266" s="1" t="str">
        <f t="shared" si="711"/>
        <v>Fluid (lake)</v>
      </c>
      <c r="K4266" s="1" t="str">
        <f t="shared" si="712"/>
        <v>Untreated Water</v>
      </c>
      <c r="L4266">
        <v>37</v>
      </c>
      <c r="M4266" t="s">
        <v>93</v>
      </c>
      <c r="N4266">
        <v>699</v>
      </c>
      <c r="O4266">
        <v>60</v>
      </c>
      <c r="P4266">
        <v>7.1</v>
      </c>
      <c r="Q4266">
        <v>0.08</v>
      </c>
      <c r="R4266">
        <v>33</v>
      </c>
      <c r="S4266">
        <v>5.6</v>
      </c>
      <c r="T4266">
        <v>104</v>
      </c>
    </row>
    <row r="4267" spans="1:20" hidden="1" x14ac:dyDescent="0.3">
      <c r="A4267" t="s">
        <v>16411</v>
      </c>
      <c r="B4267" t="s">
        <v>16412</v>
      </c>
      <c r="C4267" s="1" t="str">
        <f t="shared" si="703"/>
        <v>21:0779</v>
      </c>
      <c r="D4267" s="1" t="str">
        <f t="shared" si="710"/>
        <v>21:0221</v>
      </c>
      <c r="E4267" t="s">
        <v>16413</v>
      </c>
      <c r="F4267" t="s">
        <v>16414</v>
      </c>
      <c r="H4267">
        <v>49.735839400000003</v>
      </c>
      <c r="I4267">
        <v>-87.428560300000001</v>
      </c>
      <c r="J4267" s="1" t="str">
        <f t="shared" si="711"/>
        <v>Fluid (lake)</v>
      </c>
      <c r="K4267" s="1" t="str">
        <f t="shared" si="712"/>
        <v>Untreated Water</v>
      </c>
      <c r="L4267">
        <v>37</v>
      </c>
      <c r="M4267" t="s">
        <v>98</v>
      </c>
      <c r="N4267">
        <v>700</v>
      </c>
      <c r="O4267">
        <v>60</v>
      </c>
      <c r="P4267">
        <v>7.2</v>
      </c>
      <c r="Q4267">
        <v>0.11</v>
      </c>
      <c r="R4267">
        <v>33</v>
      </c>
      <c r="S4267">
        <v>5.8</v>
      </c>
      <c r="T4267">
        <v>102</v>
      </c>
    </row>
    <row r="4268" spans="1:20" hidden="1" x14ac:dyDescent="0.3">
      <c r="A4268" t="s">
        <v>16415</v>
      </c>
      <c r="B4268" t="s">
        <v>16416</v>
      </c>
      <c r="C4268" s="1" t="str">
        <f t="shared" si="703"/>
        <v>21:0779</v>
      </c>
      <c r="D4268" s="1" t="str">
        <f t="shared" si="710"/>
        <v>21:0221</v>
      </c>
      <c r="E4268" t="s">
        <v>16417</v>
      </c>
      <c r="F4268" t="s">
        <v>16418</v>
      </c>
      <c r="H4268">
        <v>49.7285653</v>
      </c>
      <c r="I4268">
        <v>-87.458188000000007</v>
      </c>
      <c r="J4268" s="1" t="str">
        <f t="shared" si="711"/>
        <v>Fluid (lake)</v>
      </c>
      <c r="K4268" s="1" t="str">
        <f t="shared" si="712"/>
        <v>Untreated Water</v>
      </c>
      <c r="L4268">
        <v>37</v>
      </c>
      <c r="M4268" t="s">
        <v>103</v>
      </c>
      <c r="N4268">
        <v>701</v>
      </c>
      <c r="O4268">
        <v>50</v>
      </c>
      <c r="P4268">
        <v>6.6</v>
      </c>
      <c r="Q4268">
        <v>2.5000000000000001E-2</v>
      </c>
      <c r="R4268">
        <v>17.399999999999999</v>
      </c>
      <c r="S4268">
        <v>3.3</v>
      </c>
      <c r="T4268">
        <v>59</v>
      </c>
    </row>
    <row r="4269" spans="1:20" hidden="1" x14ac:dyDescent="0.3">
      <c r="A4269" t="s">
        <v>16419</v>
      </c>
      <c r="B4269" t="s">
        <v>16420</v>
      </c>
      <c r="C4269" s="1" t="str">
        <f t="shared" si="703"/>
        <v>21:0779</v>
      </c>
      <c r="D4269" s="1" t="str">
        <f t="shared" si="710"/>
        <v>21:0221</v>
      </c>
      <c r="E4269" t="s">
        <v>16421</v>
      </c>
      <c r="F4269" t="s">
        <v>16422</v>
      </c>
      <c r="H4269">
        <v>49.719634599999999</v>
      </c>
      <c r="I4269">
        <v>-87.4712964</v>
      </c>
      <c r="J4269" s="1" t="str">
        <f t="shared" si="711"/>
        <v>Fluid (lake)</v>
      </c>
      <c r="K4269" s="1" t="str">
        <f t="shared" si="712"/>
        <v>Untreated Water</v>
      </c>
      <c r="L4269">
        <v>37</v>
      </c>
      <c r="M4269" t="s">
        <v>108</v>
      </c>
      <c r="N4269">
        <v>702</v>
      </c>
      <c r="O4269">
        <v>40</v>
      </c>
      <c r="P4269">
        <v>6.5</v>
      </c>
      <c r="Q4269">
        <v>2.5000000000000001E-2</v>
      </c>
      <c r="R4269">
        <v>16.2</v>
      </c>
      <c r="S4269">
        <v>2.9</v>
      </c>
      <c r="T4269">
        <v>52</v>
      </c>
    </row>
    <row r="4270" spans="1:20" hidden="1" x14ac:dyDescent="0.3">
      <c r="A4270" t="s">
        <v>16423</v>
      </c>
      <c r="B4270" t="s">
        <v>16424</v>
      </c>
      <c r="C4270" s="1" t="str">
        <f t="shared" si="703"/>
        <v>21:0779</v>
      </c>
      <c r="D4270" s="1" t="str">
        <f t="shared" si="710"/>
        <v>21:0221</v>
      </c>
      <c r="E4270" t="s">
        <v>16425</v>
      </c>
      <c r="F4270" t="s">
        <v>16426</v>
      </c>
      <c r="H4270">
        <v>49.712769100000003</v>
      </c>
      <c r="I4270">
        <v>-87.465349099999997</v>
      </c>
      <c r="J4270" s="1" t="str">
        <f t="shared" si="711"/>
        <v>Fluid (lake)</v>
      </c>
      <c r="K4270" s="1" t="str">
        <f t="shared" si="712"/>
        <v>Untreated Water</v>
      </c>
      <c r="L4270">
        <v>37</v>
      </c>
      <c r="M4270" t="s">
        <v>113</v>
      </c>
      <c r="N4270">
        <v>703</v>
      </c>
      <c r="O4270">
        <v>40</v>
      </c>
      <c r="P4270">
        <v>7</v>
      </c>
      <c r="Q4270">
        <v>2.5000000000000001E-2</v>
      </c>
      <c r="R4270">
        <v>31</v>
      </c>
      <c r="S4270">
        <v>4.5999999999999996</v>
      </c>
      <c r="T4270">
        <v>92</v>
      </c>
    </row>
    <row r="4271" spans="1:20" hidden="1" x14ac:dyDescent="0.3">
      <c r="A4271" t="s">
        <v>16427</v>
      </c>
      <c r="B4271" t="s">
        <v>16428</v>
      </c>
      <c r="C4271" s="1" t="str">
        <f t="shared" si="703"/>
        <v>21:0779</v>
      </c>
      <c r="D4271" s="1" t="str">
        <f t="shared" si="710"/>
        <v>21:0221</v>
      </c>
      <c r="E4271" t="s">
        <v>16429</v>
      </c>
      <c r="F4271" t="s">
        <v>16430</v>
      </c>
      <c r="H4271">
        <v>49.679304399999999</v>
      </c>
      <c r="I4271">
        <v>-87.561056699999995</v>
      </c>
      <c r="J4271" s="1" t="str">
        <f t="shared" si="711"/>
        <v>Fluid (lake)</v>
      </c>
      <c r="K4271" s="1" t="str">
        <f t="shared" si="712"/>
        <v>Untreated Water</v>
      </c>
      <c r="L4271">
        <v>38</v>
      </c>
      <c r="M4271" t="s">
        <v>24</v>
      </c>
      <c r="N4271">
        <v>704</v>
      </c>
      <c r="O4271">
        <v>70</v>
      </c>
      <c r="P4271">
        <v>7.5</v>
      </c>
      <c r="Q4271">
        <v>0.14000000000000001</v>
      </c>
      <c r="R4271">
        <v>46</v>
      </c>
      <c r="S4271">
        <v>7.8</v>
      </c>
      <c r="T4271">
        <v>137</v>
      </c>
    </row>
    <row r="4272" spans="1:20" hidden="1" x14ac:dyDescent="0.3">
      <c r="A4272" t="s">
        <v>16431</v>
      </c>
      <c r="B4272" t="s">
        <v>16432</v>
      </c>
      <c r="C4272" s="1" t="str">
        <f t="shared" ref="C4272:C4335" si="713">HYPERLINK("https://geochem.nrcan.gc.ca/cdogs/content/bdl/bdl210779_e.htm", "21:0779")</f>
        <v>21:0779</v>
      </c>
      <c r="D4272" s="1" t="str">
        <f t="shared" si="710"/>
        <v>21:0221</v>
      </c>
      <c r="E4272" t="s">
        <v>16429</v>
      </c>
      <c r="F4272" t="s">
        <v>16433</v>
      </c>
      <c r="H4272">
        <v>49.679304399999999</v>
      </c>
      <c r="I4272">
        <v>-87.561056699999995</v>
      </c>
      <c r="J4272" s="1" t="str">
        <f t="shared" si="711"/>
        <v>Fluid (lake)</v>
      </c>
      <c r="K4272" s="1" t="str">
        <f t="shared" si="712"/>
        <v>Untreated Water</v>
      </c>
      <c r="L4272">
        <v>38</v>
      </c>
      <c r="M4272" t="s">
        <v>28</v>
      </c>
      <c r="N4272">
        <v>705</v>
      </c>
      <c r="O4272">
        <v>70</v>
      </c>
      <c r="P4272">
        <v>7.5</v>
      </c>
      <c r="Q4272">
        <v>0.13</v>
      </c>
      <c r="R4272">
        <v>47</v>
      </c>
      <c r="S4272">
        <v>8</v>
      </c>
      <c r="T4272">
        <v>137</v>
      </c>
    </row>
    <row r="4273" spans="1:20" hidden="1" x14ac:dyDescent="0.3">
      <c r="A4273" t="s">
        <v>16434</v>
      </c>
      <c r="B4273" t="s">
        <v>16435</v>
      </c>
      <c r="C4273" s="1" t="str">
        <f t="shared" si="713"/>
        <v>21:0779</v>
      </c>
      <c r="D4273" s="1" t="str">
        <f t="shared" si="710"/>
        <v>21:0221</v>
      </c>
      <c r="E4273" t="s">
        <v>16436</v>
      </c>
      <c r="F4273" t="s">
        <v>16437</v>
      </c>
      <c r="H4273">
        <v>49.6734382</v>
      </c>
      <c r="I4273">
        <v>-87.464780200000007</v>
      </c>
      <c r="J4273" s="1" t="str">
        <f t="shared" si="711"/>
        <v>Fluid (lake)</v>
      </c>
      <c r="K4273" s="1" t="str">
        <f t="shared" si="712"/>
        <v>Untreated Water</v>
      </c>
      <c r="L4273">
        <v>38</v>
      </c>
      <c r="M4273" t="s">
        <v>33</v>
      </c>
      <c r="N4273">
        <v>706</v>
      </c>
      <c r="O4273">
        <v>50</v>
      </c>
      <c r="P4273">
        <v>6.4</v>
      </c>
      <c r="Q4273">
        <v>2.5000000000000001E-2</v>
      </c>
      <c r="R4273">
        <v>12.4</v>
      </c>
      <c r="S4273">
        <v>3.1</v>
      </c>
      <c r="T4273">
        <v>38</v>
      </c>
    </row>
    <row r="4274" spans="1:20" hidden="1" x14ac:dyDescent="0.3">
      <c r="A4274" t="s">
        <v>16438</v>
      </c>
      <c r="B4274" t="s">
        <v>16439</v>
      </c>
      <c r="C4274" s="1" t="str">
        <f t="shared" si="713"/>
        <v>21:0779</v>
      </c>
      <c r="D4274" s="1" t="str">
        <f t="shared" si="710"/>
        <v>21:0221</v>
      </c>
      <c r="E4274" t="s">
        <v>16440</v>
      </c>
      <c r="F4274" t="s">
        <v>16441</v>
      </c>
      <c r="H4274">
        <v>49.672477499999999</v>
      </c>
      <c r="I4274">
        <v>-87.439257299999994</v>
      </c>
      <c r="J4274" s="1" t="str">
        <f t="shared" si="711"/>
        <v>Fluid (lake)</v>
      </c>
      <c r="K4274" s="1" t="str">
        <f t="shared" si="712"/>
        <v>Untreated Water</v>
      </c>
      <c r="L4274">
        <v>38</v>
      </c>
      <c r="M4274" t="s">
        <v>38</v>
      </c>
      <c r="N4274">
        <v>707</v>
      </c>
      <c r="O4274">
        <v>50</v>
      </c>
      <c r="P4274">
        <v>7.1</v>
      </c>
      <c r="Q4274">
        <v>0.13</v>
      </c>
      <c r="R4274">
        <v>31</v>
      </c>
      <c r="S4274">
        <v>5</v>
      </c>
      <c r="T4274">
        <v>103</v>
      </c>
    </row>
    <row r="4275" spans="1:20" hidden="1" x14ac:dyDescent="0.3">
      <c r="A4275" t="s">
        <v>16442</v>
      </c>
      <c r="B4275" t="s">
        <v>16443</v>
      </c>
      <c r="C4275" s="1" t="str">
        <f t="shared" si="713"/>
        <v>21:0779</v>
      </c>
      <c r="D4275" s="1" t="str">
        <f t="shared" si="710"/>
        <v>21:0221</v>
      </c>
      <c r="E4275" t="s">
        <v>16444</v>
      </c>
      <c r="F4275" t="s">
        <v>16445</v>
      </c>
      <c r="H4275">
        <v>49.679763899999998</v>
      </c>
      <c r="I4275">
        <v>-87.407318000000004</v>
      </c>
      <c r="J4275" s="1" t="str">
        <f t="shared" si="711"/>
        <v>Fluid (lake)</v>
      </c>
      <c r="K4275" s="1" t="str">
        <f t="shared" si="712"/>
        <v>Untreated Water</v>
      </c>
      <c r="L4275">
        <v>38</v>
      </c>
      <c r="M4275" t="s">
        <v>43</v>
      </c>
      <c r="N4275">
        <v>708</v>
      </c>
      <c r="O4275">
        <v>40</v>
      </c>
      <c r="P4275">
        <v>6.3</v>
      </c>
      <c r="Q4275">
        <v>2.5000000000000001E-2</v>
      </c>
      <c r="R4275">
        <v>9</v>
      </c>
      <c r="S4275">
        <v>1.9</v>
      </c>
      <c r="T4275">
        <v>27</v>
      </c>
    </row>
    <row r="4276" spans="1:20" hidden="1" x14ac:dyDescent="0.3">
      <c r="A4276" t="s">
        <v>16446</v>
      </c>
      <c r="B4276" t="s">
        <v>16447</v>
      </c>
      <c r="C4276" s="1" t="str">
        <f t="shared" si="713"/>
        <v>21:0779</v>
      </c>
      <c r="D4276" s="1" t="str">
        <f t="shared" si="710"/>
        <v>21:0221</v>
      </c>
      <c r="E4276" t="s">
        <v>16448</v>
      </c>
      <c r="F4276" t="s">
        <v>16449</v>
      </c>
      <c r="H4276">
        <v>49.653603199999999</v>
      </c>
      <c r="I4276">
        <v>-87.379572199999998</v>
      </c>
      <c r="J4276" s="1" t="str">
        <f t="shared" si="711"/>
        <v>Fluid (lake)</v>
      </c>
      <c r="K4276" s="1" t="str">
        <f t="shared" si="712"/>
        <v>Untreated Water</v>
      </c>
      <c r="L4276">
        <v>38</v>
      </c>
      <c r="M4276" t="s">
        <v>53</v>
      </c>
      <c r="N4276">
        <v>709</v>
      </c>
      <c r="O4276">
        <v>40</v>
      </c>
      <c r="P4276">
        <v>6.4</v>
      </c>
      <c r="Q4276">
        <v>2.5000000000000001E-2</v>
      </c>
      <c r="R4276">
        <v>12.8</v>
      </c>
      <c r="S4276">
        <v>2.9</v>
      </c>
      <c r="T4276">
        <v>40</v>
      </c>
    </row>
    <row r="4277" spans="1:20" hidden="1" x14ac:dyDescent="0.3">
      <c r="A4277" t="s">
        <v>16450</v>
      </c>
      <c r="B4277" t="s">
        <v>16451</v>
      </c>
      <c r="C4277" s="1" t="str">
        <f t="shared" si="713"/>
        <v>21:0779</v>
      </c>
      <c r="D4277" s="1" t="str">
        <f t="shared" si="710"/>
        <v>21:0221</v>
      </c>
      <c r="E4277" t="s">
        <v>16452</v>
      </c>
      <c r="F4277" t="s">
        <v>16453</v>
      </c>
      <c r="H4277">
        <v>49.656793299999997</v>
      </c>
      <c r="I4277">
        <v>-87.346192900000005</v>
      </c>
      <c r="J4277" s="1" t="str">
        <f t="shared" si="711"/>
        <v>Fluid (lake)</v>
      </c>
      <c r="K4277" s="1" t="str">
        <f t="shared" si="712"/>
        <v>Untreated Water</v>
      </c>
      <c r="L4277">
        <v>38</v>
      </c>
      <c r="M4277" t="s">
        <v>58</v>
      </c>
      <c r="N4277">
        <v>710</v>
      </c>
      <c r="O4277">
        <v>50</v>
      </c>
      <c r="P4277">
        <v>7.4</v>
      </c>
      <c r="Q4277">
        <v>0.11</v>
      </c>
      <c r="R4277">
        <v>37</v>
      </c>
      <c r="S4277">
        <v>7.8</v>
      </c>
      <c r="T4277">
        <v>127</v>
      </c>
    </row>
    <row r="4278" spans="1:20" hidden="1" x14ac:dyDescent="0.3">
      <c r="A4278" t="s">
        <v>16454</v>
      </c>
      <c r="B4278" t="s">
        <v>16455</v>
      </c>
      <c r="C4278" s="1" t="str">
        <f t="shared" si="713"/>
        <v>21:0779</v>
      </c>
      <c r="D4278" s="1" t="str">
        <f t="shared" si="710"/>
        <v>21:0221</v>
      </c>
      <c r="E4278" t="s">
        <v>16456</v>
      </c>
      <c r="F4278" t="s">
        <v>16457</v>
      </c>
      <c r="H4278">
        <v>49.667683599999997</v>
      </c>
      <c r="I4278">
        <v>-87.346907599999994</v>
      </c>
      <c r="J4278" s="1" t="str">
        <f t="shared" si="711"/>
        <v>Fluid (lake)</v>
      </c>
      <c r="K4278" s="1" t="str">
        <f t="shared" si="712"/>
        <v>Untreated Water</v>
      </c>
      <c r="L4278">
        <v>38</v>
      </c>
      <c r="M4278" t="s">
        <v>63</v>
      </c>
      <c r="N4278">
        <v>711</v>
      </c>
      <c r="O4278">
        <v>40</v>
      </c>
      <c r="P4278">
        <v>6.6</v>
      </c>
      <c r="Q4278">
        <v>2.5000000000000001E-2</v>
      </c>
      <c r="R4278">
        <v>16</v>
      </c>
      <c r="S4278">
        <v>3.2</v>
      </c>
      <c r="T4278">
        <v>53</v>
      </c>
    </row>
    <row r="4279" spans="1:20" hidden="1" x14ac:dyDescent="0.3">
      <c r="A4279" t="s">
        <v>16458</v>
      </c>
      <c r="B4279" t="s">
        <v>16459</v>
      </c>
      <c r="C4279" s="1" t="str">
        <f t="shared" si="713"/>
        <v>21:0779</v>
      </c>
      <c r="D4279" s="1" t="str">
        <f t="shared" si="710"/>
        <v>21:0221</v>
      </c>
      <c r="E4279" t="s">
        <v>16460</v>
      </c>
      <c r="F4279" t="s">
        <v>16461</v>
      </c>
      <c r="H4279">
        <v>49.677526800000003</v>
      </c>
      <c r="I4279">
        <v>-87.366271699999999</v>
      </c>
      <c r="J4279" s="1" t="str">
        <f t="shared" si="711"/>
        <v>Fluid (lake)</v>
      </c>
      <c r="K4279" s="1" t="str">
        <f t="shared" si="712"/>
        <v>Untreated Water</v>
      </c>
      <c r="L4279">
        <v>38</v>
      </c>
      <c r="M4279" t="s">
        <v>68</v>
      </c>
      <c r="N4279">
        <v>712</v>
      </c>
      <c r="O4279">
        <v>40</v>
      </c>
      <c r="P4279">
        <v>6.5</v>
      </c>
      <c r="Q4279">
        <v>2.5000000000000001E-2</v>
      </c>
      <c r="R4279">
        <v>15.4</v>
      </c>
      <c r="S4279">
        <v>3.4</v>
      </c>
      <c r="T4279">
        <v>51</v>
      </c>
    </row>
    <row r="4280" spans="1:20" hidden="1" x14ac:dyDescent="0.3">
      <c r="A4280" t="s">
        <v>16462</v>
      </c>
      <c r="B4280" t="s">
        <v>16463</v>
      </c>
      <c r="C4280" s="1" t="str">
        <f t="shared" si="713"/>
        <v>21:0779</v>
      </c>
      <c r="D4280" s="1" t="str">
        <f t="shared" si="710"/>
        <v>21:0221</v>
      </c>
      <c r="E4280" t="s">
        <v>16464</v>
      </c>
      <c r="F4280" t="s">
        <v>16465</v>
      </c>
      <c r="H4280">
        <v>49.6906429</v>
      </c>
      <c r="I4280">
        <v>-87.368477499999997</v>
      </c>
      <c r="J4280" s="1" t="str">
        <f t="shared" si="711"/>
        <v>Fluid (lake)</v>
      </c>
      <c r="K4280" s="1" t="str">
        <f t="shared" si="712"/>
        <v>Untreated Water</v>
      </c>
      <c r="L4280">
        <v>38</v>
      </c>
      <c r="M4280" t="s">
        <v>73</v>
      </c>
      <c r="N4280">
        <v>713</v>
      </c>
      <c r="O4280">
        <v>50</v>
      </c>
      <c r="P4280">
        <v>6.9</v>
      </c>
      <c r="Q4280">
        <v>2.5000000000000001E-2</v>
      </c>
      <c r="R4280">
        <v>29</v>
      </c>
      <c r="S4280">
        <v>5.4</v>
      </c>
      <c r="T4280">
        <v>89</v>
      </c>
    </row>
    <row r="4281" spans="1:20" hidden="1" x14ac:dyDescent="0.3">
      <c r="A4281" t="s">
        <v>16466</v>
      </c>
      <c r="B4281" t="s">
        <v>16467</v>
      </c>
      <c r="C4281" s="1" t="str">
        <f t="shared" si="713"/>
        <v>21:0779</v>
      </c>
      <c r="D4281" s="1" t="str">
        <f t="shared" si="710"/>
        <v>21:0221</v>
      </c>
      <c r="E4281" t="s">
        <v>16468</v>
      </c>
      <c r="F4281" t="s">
        <v>16469</v>
      </c>
      <c r="H4281">
        <v>49.699806700000003</v>
      </c>
      <c r="I4281">
        <v>-87.351712199999994</v>
      </c>
      <c r="J4281" s="1" t="str">
        <f t="shared" si="711"/>
        <v>Fluid (lake)</v>
      </c>
      <c r="K4281" s="1" t="str">
        <f t="shared" si="712"/>
        <v>Untreated Water</v>
      </c>
      <c r="L4281">
        <v>38</v>
      </c>
      <c r="M4281" t="s">
        <v>78</v>
      </c>
      <c r="N4281">
        <v>714</v>
      </c>
      <c r="O4281">
        <v>40</v>
      </c>
      <c r="P4281">
        <v>6.3</v>
      </c>
      <c r="Q4281">
        <v>2.5000000000000001E-2</v>
      </c>
      <c r="R4281">
        <v>10.4</v>
      </c>
      <c r="S4281">
        <v>1.9</v>
      </c>
      <c r="T4281">
        <v>33</v>
      </c>
    </row>
    <row r="4282" spans="1:20" hidden="1" x14ac:dyDescent="0.3">
      <c r="A4282" t="s">
        <v>16470</v>
      </c>
      <c r="B4282" t="s">
        <v>16471</v>
      </c>
      <c r="C4282" s="1" t="str">
        <f t="shared" si="713"/>
        <v>21:0779</v>
      </c>
      <c r="D4282" s="1" t="str">
        <f t="shared" si="710"/>
        <v>21:0221</v>
      </c>
      <c r="E4282" t="s">
        <v>16472</v>
      </c>
      <c r="F4282" t="s">
        <v>16473</v>
      </c>
      <c r="H4282">
        <v>49.707066400000002</v>
      </c>
      <c r="I4282">
        <v>-87.320420299999995</v>
      </c>
      <c r="J4282" s="1" t="str">
        <f t="shared" si="711"/>
        <v>Fluid (lake)</v>
      </c>
      <c r="K4282" s="1" t="str">
        <f t="shared" si="712"/>
        <v>Untreated Water</v>
      </c>
      <c r="L4282">
        <v>38</v>
      </c>
      <c r="M4282" t="s">
        <v>83</v>
      </c>
      <c r="N4282">
        <v>715</v>
      </c>
      <c r="O4282">
        <v>40</v>
      </c>
      <c r="P4282">
        <v>6.7</v>
      </c>
      <c r="Q4282">
        <v>0.11</v>
      </c>
      <c r="R4282">
        <v>20</v>
      </c>
      <c r="S4282">
        <v>4.4000000000000004</v>
      </c>
      <c r="T4282">
        <v>66</v>
      </c>
    </row>
    <row r="4283" spans="1:20" hidden="1" x14ac:dyDescent="0.3">
      <c r="A4283" t="s">
        <v>16474</v>
      </c>
      <c r="B4283" t="s">
        <v>16475</v>
      </c>
      <c r="C4283" s="1" t="str">
        <f t="shared" si="713"/>
        <v>21:0779</v>
      </c>
      <c r="D4283" s="1" t="str">
        <f t="shared" si="710"/>
        <v>21:0221</v>
      </c>
      <c r="E4283" t="s">
        <v>16476</v>
      </c>
      <c r="F4283" t="s">
        <v>16477</v>
      </c>
      <c r="H4283">
        <v>49.709294300000003</v>
      </c>
      <c r="I4283">
        <v>-87.304803699999994</v>
      </c>
      <c r="J4283" s="1" t="str">
        <f t="shared" si="711"/>
        <v>Fluid (lake)</v>
      </c>
      <c r="K4283" s="1" t="str">
        <f t="shared" si="712"/>
        <v>Untreated Water</v>
      </c>
      <c r="L4283">
        <v>38</v>
      </c>
      <c r="M4283" t="s">
        <v>88</v>
      </c>
      <c r="N4283">
        <v>716</v>
      </c>
      <c r="O4283">
        <v>50</v>
      </c>
      <c r="P4283">
        <v>7.6</v>
      </c>
      <c r="Q4283">
        <v>0.34</v>
      </c>
      <c r="R4283">
        <v>44</v>
      </c>
      <c r="S4283">
        <v>7.4</v>
      </c>
      <c r="T4283">
        <v>140</v>
      </c>
    </row>
    <row r="4284" spans="1:20" hidden="1" x14ac:dyDescent="0.3">
      <c r="A4284" t="s">
        <v>16478</v>
      </c>
      <c r="B4284" t="s">
        <v>16479</v>
      </c>
      <c r="C4284" s="1" t="str">
        <f t="shared" si="713"/>
        <v>21:0779</v>
      </c>
      <c r="D4284" s="1" t="str">
        <f>HYPERLINK("https://geochem.nrcan.gc.ca/cdogs/content/svy/svy_e.htm", "")</f>
        <v/>
      </c>
      <c r="G4284" s="1" t="str">
        <f>HYPERLINK("https://geochem.nrcan.gc.ca/cdogs/content/cr_/cr_00087_e.htm", "87")</f>
        <v>87</v>
      </c>
      <c r="J4284" t="s">
        <v>46</v>
      </c>
      <c r="K4284" t="s">
        <v>47</v>
      </c>
      <c r="L4284">
        <v>38</v>
      </c>
      <c r="M4284" t="s">
        <v>48</v>
      </c>
      <c r="N4284">
        <v>717</v>
      </c>
      <c r="O4284">
        <v>70</v>
      </c>
      <c r="P4284">
        <v>6.4</v>
      </c>
      <c r="Q4284">
        <v>0.56000000000000005</v>
      </c>
      <c r="R4284">
        <v>14.4</v>
      </c>
      <c r="S4284">
        <v>2.2999999999999998</v>
      </c>
      <c r="T4284">
        <v>39</v>
      </c>
    </row>
    <row r="4285" spans="1:20" hidden="1" x14ac:dyDescent="0.3">
      <c r="A4285" t="s">
        <v>16480</v>
      </c>
      <c r="B4285" t="s">
        <v>16481</v>
      </c>
      <c r="C4285" s="1" t="str">
        <f t="shared" si="713"/>
        <v>21:0779</v>
      </c>
      <c r="D4285" s="1" t="str">
        <f t="shared" ref="D4285:D4296" si="714">HYPERLINK("https://geochem.nrcan.gc.ca/cdogs/content/svy/svy210221_e.htm", "21:0221")</f>
        <v>21:0221</v>
      </c>
      <c r="E4285" t="s">
        <v>16482</v>
      </c>
      <c r="F4285" t="s">
        <v>16483</v>
      </c>
      <c r="H4285">
        <v>49.7264993</v>
      </c>
      <c r="I4285">
        <v>-87.340777500000002</v>
      </c>
      <c r="J4285" s="1" t="str">
        <f t="shared" ref="J4285:J4296" si="715">HYPERLINK("https://geochem.nrcan.gc.ca/cdogs/content/kwd/kwd020016_e.htm", "Fluid (lake)")</f>
        <v>Fluid (lake)</v>
      </c>
      <c r="K4285" s="1" t="str">
        <f t="shared" ref="K4285:K4296" si="716">HYPERLINK("https://geochem.nrcan.gc.ca/cdogs/content/kwd/kwd080007_e.htm", "Untreated Water")</f>
        <v>Untreated Water</v>
      </c>
      <c r="L4285">
        <v>38</v>
      </c>
      <c r="M4285" t="s">
        <v>93</v>
      </c>
      <c r="N4285">
        <v>718</v>
      </c>
      <c r="O4285">
        <v>60</v>
      </c>
      <c r="P4285">
        <v>7.1</v>
      </c>
      <c r="Q4285">
        <v>2.5000000000000001E-2</v>
      </c>
      <c r="R4285">
        <v>34</v>
      </c>
      <c r="S4285">
        <v>6.2</v>
      </c>
      <c r="T4285">
        <v>105</v>
      </c>
    </row>
    <row r="4286" spans="1:20" hidden="1" x14ac:dyDescent="0.3">
      <c r="A4286" t="s">
        <v>16484</v>
      </c>
      <c r="B4286" t="s">
        <v>16485</v>
      </c>
      <c r="C4286" s="1" t="str">
        <f t="shared" si="713"/>
        <v>21:0779</v>
      </c>
      <c r="D4286" s="1" t="str">
        <f t="shared" si="714"/>
        <v>21:0221</v>
      </c>
      <c r="E4286" t="s">
        <v>16486</v>
      </c>
      <c r="F4286" t="s">
        <v>16487</v>
      </c>
      <c r="H4286">
        <v>49.720661200000002</v>
      </c>
      <c r="I4286">
        <v>-87.352958700000002</v>
      </c>
      <c r="J4286" s="1" t="str">
        <f t="shared" si="715"/>
        <v>Fluid (lake)</v>
      </c>
      <c r="K4286" s="1" t="str">
        <f t="shared" si="716"/>
        <v>Untreated Water</v>
      </c>
      <c r="L4286">
        <v>38</v>
      </c>
      <c r="M4286" t="s">
        <v>98</v>
      </c>
      <c r="N4286">
        <v>719</v>
      </c>
      <c r="O4286">
        <v>60</v>
      </c>
      <c r="P4286">
        <v>7.4</v>
      </c>
      <c r="Q4286">
        <v>0.09</v>
      </c>
      <c r="R4286">
        <v>39</v>
      </c>
      <c r="S4286">
        <v>6.4</v>
      </c>
      <c r="T4286">
        <v>120</v>
      </c>
    </row>
    <row r="4287" spans="1:20" hidden="1" x14ac:dyDescent="0.3">
      <c r="A4287" t="s">
        <v>16488</v>
      </c>
      <c r="B4287" t="s">
        <v>16489</v>
      </c>
      <c r="C4287" s="1" t="str">
        <f t="shared" si="713"/>
        <v>21:0779</v>
      </c>
      <c r="D4287" s="1" t="str">
        <f t="shared" si="714"/>
        <v>21:0221</v>
      </c>
      <c r="E4287" t="s">
        <v>16490</v>
      </c>
      <c r="F4287" t="s">
        <v>16491</v>
      </c>
      <c r="H4287">
        <v>49.714229699999997</v>
      </c>
      <c r="I4287">
        <v>-87.361803499999994</v>
      </c>
      <c r="J4287" s="1" t="str">
        <f t="shared" si="715"/>
        <v>Fluid (lake)</v>
      </c>
      <c r="K4287" s="1" t="str">
        <f t="shared" si="716"/>
        <v>Untreated Water</v>
      </c>
      <c r="L4287">
        <v>38</v>
      </c>
      <c r="M4287" t="s">
        <v>103</v>
      </c>
      <c r="N4287">
        <v>720</v>
      </c>
      <c r="O4287">
        <v>60</v>
      </c>
      <c r="P4287">
        <v>7.4</v>
      </c>
      <c r="Q4287">
        <v>0.11</v>
      </c>
      <c r="R4287">
        <v>37</v>
      </c>
      <c r="S4287">
        <v>8.1999999999999993</v>
      </c>
      <c r="T4287">
        <v>125</v>
      </c>
    </row>
    <row r="4288" spans="1:20" hidden="1" x14ac:dyDescent="0.3">
      <c r="A4288" t="s">
        <v>16492</v>
      </c>
      <c r="B4288" t="s">
        <v>16493</v>
      </c>
      <c r="C4288" s="1" t="str">
        <f t="shared" si="713"/>
        <v>21:0779</v>
      </c>
      <c r="D4288" s="1" t="str">
        <f t="shared" si="714"/>
        <v>21:0221</v>
      </c>
      <c r="E4288" t="s">
        <v>16494</v>
      </c>
      <c r="F4288" t="s">
        <v>16495</v>
      </c>
      <c r="H4288">
        <v>49.721919499999998</v>
      </c>
      <c r="I4288">
        <v>-87.378786000000005</v>
      </c>
      <c r="J4288" s="1" t="str">
        <f t="shared" si="715"/>
        <v>Fluid (lake)</v>
      </c>
      <c r="K4288" s="1" t="str">
        <f t="shared" si="716"/>
        <v>Untreated Water</v>
      </c>
      <c r="L4288">
        <v>38</v>
      </c>
      <c r="M4288" t="s">
        <v>108</v>
      </c>
      <c r="N4288">
        <v>721</v>
      </c>
      <c r="O4288">
        <v>50</v>
      </c>
      <c r="P4288">
        <v>6.6</v>
      </c>
      <c r="Q4288">
        <v>7.0000000000000007E-2</v>
      </c>
      <c r="R4288">
        <v>18.600000000000001</v>
      </c>
      <c r="S4288">
        <v>3.7</v>
      </c>
      <c r="T4288">
        <v>57</v>
      </c>
    </row>
    <row r="4289" spans="1:20" hidden="1" x14ac:dyDescent="0.3">
      <c r="A4289" t="s">
        <v>16496</v>
      </c>
      <c r="B4289" t="s">
        <v>16497</v>
      </c>
      <c r="C4289" s="1" t="str">
        <f t="shared" si="713"/>
        <v>21:0779</v>
      </c>
      <c r="D4289" s="1" t="str">
        <f t="shared" si="714"/>
        <v>21:0221</v>
      </c>
      <c r="E4289" t="s">
        <v>16498</v>
      </c>
      <c r="F4289" t="s">
        <v>16499</v>
      </c>
      <c r="H4289">
        <v>49.729445599999998</v>
      </c>
      <c r="I4289">
        <v>-87.400753699999996</v>
      </c>
      <c r="J4289" s="1" t="str">
        <f t="shared" si="715"/>
        <v>Fluid (lake)</v>
      </c>
      <c r="K4289" s="1" t="str">
        <f t="shared" si="716"/>
        <v>Untreated Water</v>
      </c>
      <c r="L4289">
        <v>38</v>
      </c>
      <c r="M4289" t="s">
        <v>113</v>
      </c>
      <c r="N4289">
        <v>722</v>
      </c>
      <c r="O4289">
        <v>40</v>
      </c>
      <c r="P4289">
        <v>6.7</v>
      </c>
      <c r="Q4289">
        <v>2.5000000000000001E-2</v>
      </c>
      <c r="R4289">
        <v>20</v>
      </c>
      <c r="S4289">
        <v>3.9</v>
      </c>
      <c r="T4289">
        <v>64</v>
      </c>
    </row>
    <row r="4290" spans="1:20" hidden="1" x14ac:dyDescent="0.3">
      <c r="A4290" t="s">
        <v>16500</v>
      </c>
      <c r="B4290" t="s">
        <v>16501</v>
      </c>
      <c r="C4290" s="1" t="str">
        <f t="shared" si="713"/>
        <v>21:0779</v>
      </c>
      <c r="D4290" s="1" t="str">
        <f t="shared" si="714"/>
        <v>21:0221</v>
      </c>
      <c r="E4290" t="s">
        <v>16502</v>
      </c>
      <c r="F4290" t="s">
        <v>16503</v>
      </c>
      <c r="H4290">
        <v>49.705576299999997</v>
      </c>
      <c r="I4290">
        <v>-87.397534199999996</v>
      </c>
      <c r="J4290" s="1" t="str">
        <f t="shared" si="715"/>
        <v>Fluid (lake)</v>
      </c>
      <c r="K4290" s="1" t="str">
        <f t="shared" si="716"/>
        <v>Untreated Water</v>
      </c>
      <c r="L4290">
        <v>39</v>
      </c>
      <c r="M4290" t="s">
        <v>24</v>
      </c>
      <c r="N4290">
        <v>723</v>
      </c>
      <c r="O4290">
        <v>50</v>
      </c>
      <c r="P4290">
        <v>7.3</v>
      </c>
      <c r="Q4290">
        <v>0.15</v>
      </c>
      <c r="R4290">
        <v>43</v>
      </c>
      <c r="S4290">
        <v>7.4</v>
      </c>
      <c r="T4290">
        <v>119</v>
      </c>
    </row>
    <row r="4291" spans="1:20" hidden="1" x14ac:dyDescent="0.3">
      <c r="A4291" t="s">
        <v>16504</v>
      </c>
      <c r="B4291" t="s">
        <v>16505</v>
      </c>
      <c r="C4291" s="1" t="str">
        <f t="shared" si="713"/>
        <v>21:0779</v>
      </c>
      <c r="D4291" s="1" t="str">
        <f t="shared" si="714"/>
        <v>21:0221</v>
      </c>
      <c r="E4291" t="s">
        <v>16502</v>
      </c>
      <c r="F4291" t="s">
        <v>16506</v>
      </c>
      <c r="H4291">
        <v>49.705576299999997</v>
      </c>
      <c r="I4291">
        <v>-87.397534199999996</v>
      </c>
      <c r="J4291" s="1" t="str">
        <f t="shared" si="715"/>
        <v>Fluid (lake)</v>
      </c>
      <c r="K4291" s="1" t="str">
        <f t="shared" si="716"/>
        <v>Untreated Water</v>
      </c>
      <c r="L4291">
        <v>39</v>
      </c>
      <c r="M4291" t="s">
        <v>28</v>
      </c>
      <c r="N4291">
        <v>724</v>
      </c>
      <c r="O4291">
        <v>50</v>
      </c>
      <c r="P4291">
        <v>7.4</v>
      </c>
      <c r="Q4291">
        <v>0.13</v>
      </c>
      <c r="R4291">
        <v>42</v>
      </c>
      <c r="S4291">
        <v>7</v>
      </c>
      <c r="T4291">
        <v>119</v>
      </c>
    </row>
    <row r="4292" spans="1:20" hidden="1" x14ac:dyDescent="0.3">
      <c r="A4292" t="s">
        <v>16507</v>
      </c>
      <c r="B4292" t="s">
        <v>16508</v>
      </c>
      <c r="C4292" s="1" t="str">
        <f t="shared" si="713"/>
        <v>21:0779</v>
      </c>
      <c r="D4292" s="1" t="str">
        <f t="shared" si="714"/>
        <v>21:0221</v>
      </c>
      <c r="E4292" t="s">
        <v>16509</v>
      </c>
      <c r="F4292" t="s">
        <v>16510</v>
      </c>
      <c r="H4292">
        <v>49.692675700000002</v>
      </c>
      <c r="I4292">
        <v>-87.390344099999993</v>
      </c>
      <c r="J4292" s="1" t="str">
        <f t="shared" si="715"/>
        <v>Fluid (lake)</v>
      </c>
      <c r="K4292" s="1" t="str">
        <f t="shared" si="716"/>
        <v>Untreated Water</v>
      </c>
      <c r="L4292">
        <v>39</v>
      </c>
      <c r="M4292" t="s">
        <v>33</v>
      </c>
      <c r="N4292">
        <v>725</v>
      </c>
      <c r="O4292">
        <v>50</v>
      </c>
      <c r="P4292">
        <v>7</v>
      </c>
      <c r="Q4292">
        <v>2.5000000000000001E-2</v>
      </c>
      <c r="R4292">
        <v>28</v>
      </c>
      <c r="S4292">
        <v>5</v>
      </c>
      <c r="T4292">
        <v>89</v>
      </c>
    </row>
    <row r="4293" spans="1:20" hidden="1" x14ac:dyDescent="0.3">
      <c r="A4293" t="s">
        <v>16511</v>
      </c>
      <c r="B4293" t="s">
        <v>16512</v>
      </c>
      <c r="C4293" s="1" t="str">
        <f t="shared" si="713"/>
        <v>21:0779</v>
      </c>
      <c r="D4293" s="1" t="str">
        <f t="shared" si="714"/>
        <v>21:0221</v>
      </c>
      <c r="E4293" t="s">
        <v>16513</v>
      </c>
      <c r="F4293" t="s">
        <v>16514</v>
      </c>
      <c r="H4293">
        <v>49.692791200000002</v>
      </c>
      <c r="I4293">
        <v>-87.403849600000001</v>
      </c>
      <c r="J4293" s="1" t="str">
        <f t="shared" si="715"/>
        <v>Fluid (lake)</v>
      </c>
      <c r="K4293" s="1" t="str">
        <f t="shared" si="716"/>
        <v>Untreated Water</v>
      </c>
      <c r="L4293">
        <v>39</v>
      </c>
      <c r="M4293" t="s">
        <v>38</v>
      </c>
      <c r="N4293">
        <v>726</v>
      </c>
      <c r="O4293">
        <v>40</v>
      </c>
      <c r="P4293">
        <v>6.4</v>
      </c>
      <c r="Q4293">
        <v>2.5000000000000001E-2</v>
      </c>
      <c r="R4293">
        <v>10.199999999999999</v>
      </c>
      <c r="S4293">
        <v>2</v>
      </c>
      <c r="T4293">
        <v>29</v>
      </c>
    </row>
    <row r="4294" spans="1:20" hidden="1" x14ac:dyDescent="0.3">
      <c r="A4294" t="s">
        <v>16515</v>
      </c>
      <c r="B4294" t="s">
        <v>16516</v>
      </c>
      <c r="C4294" s="1" t="str">
        <f t="shared" si="713"/>
        <v>21:0779</v>
      </c>
      <c r="D4294" s="1" t="str">
        <f t="shared" si="714"/>
        <v>21:0221</v>
      </c>
      <c r="E4294" t="s">
        <v>16517</v>
      </c>
      <c r="F4294" t="s">
        <v>16518</v>
      </c>
      <c r="H4294">
        <v>49.693542600000001</v>
      </c>
      <c r="I4294">
        <v>-87.422545900000003</v>
      </c>
      <c r="J4294" s="1" t="str">
        <f t="shared" si="715"/>
        <v>Fluid (lake)</v>
      </c>
      <c r="K4294" s="1" t="str">
        <f t="shared" si="716"/>
        <v>Untreated Water</v>
      </c>
      <c r="L4294">
        <v>39</v>
      </c>
      <c r="M4294" t="s">
        <v>43</v>
      </c>
      <c r="N4294">
        <v>727</v>
      </c>
      <c r="O4294">
        <v>40</v>
      </c>
      <c r="P4294">
        <v>7.9</v>
      </c>
      <c r="Q4294">
        <v>0.11</v>
      </c>
      <c r="R4294">
        <v>39</v>
      </c>
      <c r="S4294">
        <v>6.4</v>
      </c>
      <c r="T4294">
        <v>116</v>
      </c>
    </row>
    <row r="4295" spans="1:20" hidden="1" x14ac:dyDescent="0.3">
      <c r="A4295" t="s">
        <v>16519</v>
      </c>
      <c r="B4295" t="s">
        <v>16520</v>
      </c>
      <c r="C4295" s="1" t="str">
        <f t="shared" si="713"/>
        <v>21:0779</v>
      </c>
      <c r="D4295" s="1" t="str">
        <f t="shared" si="714"/>
        <v>21:0221</v>
      </c>
      <c r="E4295" t="s">
        <v>16521</v>
      </c>
      <c r="F4295" t="s">
        <v>16522</v>
      </c>
      <c r="H4295">
        <v>49.682631399999998</v>
      </c>
      <c r="I4295">
        <v>-87.448802200000003</v>
      </c>
      <c r="J4295" s="1" t="str">
        <f t="shared" si="715"/>
        <v>Fluid (lake)</v>
      </c>
      <c r="K4295" s="1" t="str">
        <f t="shared" si="716"/>
        <v>Untreated Water</v>
      </c>
      <c r="L4295">
        <v>39</v>
      </c>
      <c r="M4295" t="s">
        <v>53</v>
      </c>
      <c r="N4295">
        <v>728</v>
      </c>
      <c r="O4295">
        <v>40</v>
      </c>
      <c r="P4295">
        <v>6.5</v>
      </c>
      <c r="Q4295">
        <v>2.5000000000000001E-2</v>
      </c>
      <c r="R4295">
        <v>12.6</v>
      </c>
      <c r="S4295">
        <v>2.5</v>
      </c>
      <c r="T4295">
        <v>37</v>
      </c>
    </row>
    <row r="4296" spans="1:20" hidden="1" x14ac:dyDescent="0.3">
      <c r="A4296" t="s">
        <v>16523</v>
      </c>
      <c r="B4296" t="s">
        <v>16524</v>
      </c>
      <c r="C4296" s="1" t="str">
        <f t="shared" si="713"/>
        <v>21:0779</v>
      </c>
      <c r="D4296" s="1" t="str">
        <f t="shared" si="714"/>
        <v>21:0221</v>
      </c>
      <c r="E4296" t="s">
        <v>16525</v>
      </c>
      <c r="F4296" t="s">
        <v>16526</v>
      </c>
      <c r="H4296">
        <v>49.681713799999997</v>
      </c>
      <c r="I4296">
        <v>-87.523173600000007</v>
      </c>
      <c r="J4296" s="1" t="str">
        <f t="shared" si="715"/>
        <v>Fluid (lake)</v>
      </c>
      <c r="K4296" s="1" t="str">
        <f t="shared" si="716"/>
        <v>Untreated Water</v>
      </c>
      <c r="L4296">
        <v>39</v>
      </c>
      <c r="M4296" t="s">
        <v>58</v>
      </c>
      <c r="N4296">
        <v>729</v>
      </c>
      <c r="O4296">
        <v>50</v>
      </c>
      <c r="P4296">
        <v>7.6</v>
      </c>
      <c r="Q4296">
        <v>7.0000000000000007E-2</v>
      </c>
      <c r="R4296">
        <v>41</v>
      </c>
      <c r="S4296">
        <v>6</v>
      </c>
      <c r="T4296">
        <v>123</v>
      </c>
    </row>
    <row r="4297" spans="1:20" hidden="1" x14ac:dyDescent="0.3">
      <c r="A4297" t="s">
        <v>16527</v>
      </c>
      <c r="B4297" t="s">
        <v>16528</v>
      </c>
      <c r="C4297" s="1" t="str">
        <f t="shared" si="713"/>
        <v>21:0779</v>
      </c>
      <c r="D4297" s="1" t="str">
        <f>HYPERLINK("https://geochem.nrcan.gc.ca/cdogs/content/svy/svy_e.htm", "")</f>
        <v/>
      </c>
      <c r="G4297" s="1" t="str">
        <f>HYPERLINK("https://geochem.nrcan.gc.ca/cdogs/content/cr_/cr_00088_e.htm", "88")</f>
        <v>88</v>
      </c>
      <c r="J4297" t="s">
        <v>46</v>
      </c>
      <c r="K4297" t="s">
        <v>47</v>
      </c>
      <c r="L4297">
        <v>39</v>
      </c>
      <c r="M4297" t="s">
        <v>48</v>
      </c>
      <c r="N4297">
        <v>730</v>
      </c>
      <c r="O4297">
        <v>80</v>
      </c>
      <c r="P4297">
        <v>7</v>
      </c>
      <c r="Q4297">
        <v>0.09</v>
      </c>
      <c r="R4297">
        <v>33</v>
      </c>
      <c r="S4297">
        <v>4.8</v>
      </c>
      <c r="T4297">
        <v>104</v>
      </c>
    </row>
    <row r="4298" spans="1:20" hidden="1" x14ac:dyDescent="0.3">
      <c r="A4298" t="s">
        <v>16529</v>
      </c>
      <c r="B4298" t="s">
        <v>16530</v>
      </c>
      <c r="C4298" s="1" t="str">
        <f t="shared" si="713"/>
        <v>21:0779</v>
      </c>
      <c r="D4298" s="1" t="str">
        <f t="shared" ref="D4298:D4305" si="717">HYPERLINK("https://geochem.nrcan.gc.ca/cdogs/content/svy/svy210221_e.htm", "21:0221")</f>
        <v>21:0221</v>
      </c>
      <c r="E4298" t="s">
        <v>16531</v>
      </c>
      <c r="F4298" t="s">
        <v>16532</v>
      </c>
      <c r="H4298">
        <v>50.023516100000002</v>
      </c>
      <c r="I4298">
        <v>-87.891808299999994</v>
      </c>
      <c r="J4298" s="1" t="str">
        <f t="shared" ref="J4298:J4305" si="718">HYPERLINK("https://geochem.nrcan.gc.ca/cdogs/content/kwd/kwd020016_e.htm", "Fluid (lake)")</f>
        <v>Fluid (lake)</v>
      </c>
      <c r="K4298" s="1" t="str">
        <f t="shared" ref="K4298:K4305" si="719">HYPERLINK("https://geochem.nrcan.gc.ca/cdogs/content/kwd/kwd080007_e.htm", "Untreated Water")</f>
        <v>Untreated Water</v>
      </c>
      <c r="L4298">
        <v>40</v>
      </c>
      <c r="M4298" t="s">
        <v>24</v>
      </c>
      <c r="N4298">
        <v>731</v>
      </c>
      <c r="O4298">
        <v>70</v>
      </c>
      <c r="P4298">
        <v>6.6</v>
      </c>
      <c r="Q4298">
        <v>2.5000000000000001E-2</v>
      </c>
      <c r="R4298">
        <v>15</v>
      </c>
      <c r="S4298">
        <v>2.8</v>
      </c>
      <c r="T4298">
        <v>46</v>
      </c>
    </row>
    <row r="4299" spans="1:20" hidden="1" x14ac:dyDescent="0.3">
      <c r="A4299" t="s">
        <v>16533</v>
      </c>
      <c r="B4299" t="s">
        <v>16534</v>
      </c>
      <c r="C4299" s="1" t="str">
        <f t="shared" si="713"/>
        <v>21:0779</v>
      </c>
      <c r="D4299" s="1" t="str">
        <f t="shared" si="717"/>
        <v>21:0221</v>
      </c>
      <c r="E4299" t="s">
        <v>16531</v>
      </c>
      <c r="F4299" t="s">
        <v>16535</v>
      </c>
      <c r="H4299">
        <v>50.023516100000002</v>
      </c>
      <c r="I4299">
        <v>-87.891808299999994</v>
      </c>
      <c r="J4299" s="1" t="str">
        <f t="shared" si="718"/>
        <v>Fluid (lake)</v>
      </c>
      <c r="K4299" s="1" t="str">
        <f t="shared" si="719"/>
        <v>Untreated Water</v>
      </c>
      <c r="L4299">
        <v>40</v>
      </c>
      <c r="M4299" t="s">
        <v>28</v>
      </c>
      <c r="N4299">
        <v>732</v>
      </c>
      <c r="O4299">
        <v>60</v>
      </c>
      <c r="P4299">
        <v>6.5</v>
      </c>
      <c r="Q4299">
        <v>2.5000000000000001E-2</v>
      </c>
      <c r="R4299">
        <v>15.8</v>
      </c>
      <c r="S4299">
        <v>3</v>
      </c>
      <c r="T4299">
        <v>45</v>
      </c>
    </row>
    <row r="4300" spans="1:20" hidden="1" x14ac:dyDescent="0.3">
      <c r="A4300" t="s">
        <v>16536</v>
      </c>
      <c r="B4300" t="s">
        <v>16537</v>
      </c>
      <c r="C4300" s="1" t="str">
        <f t="shared" si="713"/>
        <v>21:0779</v>
      </c>
      <c r="D4300" s="1" t="str">
        <f t="shared" si="717"/>
        <v>21:0221</v>
      </c>
      <c r="E4300" t="s">
        <v>16538</v>
      </c>
      <c r="F4300" t="s">
        <v>16539</v>
      </c>
      <c r="H4300">
        <v>50.0532635</v>
      </c>
      <c r="I4300">
        <v>-87.982497899999998</v>
      </c>
      <c r="J4300" s="1" t="str">
        <f t="shared" si="718"/>
        <v>Fluid (lake)</v>
      </c>
      <c r="K4300" s="1" t="str">
        <f t="shared" si="719"/>
        <v>Untreated Water</v>
      </c>
      <c r="L4300">
        <v>40</v>
      </c>
      <c r="M4300" t="s">
        <v>33</v>
      </c>
      <c r="N4300">
        <v>733</v>
      </c>
      <c r="O4300">
        <v>60</v>
      </c>
      <c r="P4300">
        <v>7.5</v>
      </c>
      <c r="Q4300">
        <v>0.18</v>
      </c>
      <c r="R4300">
        <v>37</v>
      </c>
      <c r="S4300">
        <v>7.6</v>
      </c>
      <c r="T4300">
        <v>130</v>
      </c>
    </row>
    <row r="4301" spans="1:20" hidden="1" x14ac:dyDescent="0.3">
      <c r="A4301" t="s">
        <v>16540</v>
      </c>
      <c r="B4301" t="s">
        <v>16541</v>
      </c>
      <c r="C4301" s="1" t="str">
        <f t="shared" si="713"/>
        <v>21:0779</v>
      </c>
      <c r="D4301" s="1" t="str">
        <f t="shared" si="717"/>
        <v>21:0221</v>
      </c>
      <c r="E4301" t="s">
        <v>16542</v>
      </c>
      <c r="F4301" t="s">
        <v>16543</v>
      </c>
      <c r="H4301">
        <v>50.083401799999997</v>
      </c>
      <c r="I4301">
        <v>-87.954641100000003</v>
      </c>
      <c r="J4301" s="1" t="str">
        <f t="shared" si="718"/>
        <v>Fluid (lake)</v>
      </c>
      <c r="K4301" s="1" t="str">
        <f t="shared" si="719"/>
        <v>Untreated Water</v>
      </c>
      <c r="L4301">
        <v>40</v>
      </c>
      <c r="M4301" t="s">
        <v>38</v>
      </c>
      <c r="N4301">
        <v>734</v>
      </c>
      <c r="O4301">
        <v>40</v>
      </c>
      <c r="P4301">
        <v>6.1</v>
      </c>
      <c r="Q4301">
        <v>2.5000000000000001E-2</v>
      </c>
      <c r="R4301">
        <v>4.4000000000000004</v>
      </c>
      <c r="S4301">
        <v>1</v>
      </c>
      <c r="T4301">
        <v>15</v>
      </c>
    </row>
    <row r="4302" spans="1:20" hidden="1" x14ac:dyDescent="0.3">
      <c r="A4302" t="s">
        <v>16544</v>
      </c>
      <c r="B4302" t="s">
        <v>16545</v>
      </c>
      <c r="C4302" s="1" t="str">
        <f t="shared" si="713"/>
        <v>21:0779</v>
      </c>
      <c r="D4302" s="1" t="str">
        <f t="shared" si="717"/>
        <v>21:0221</v>
      </c>
      <c r="E4302" t="s">
        <v>16546</v>
      </c>
      <c r="F4302" t="s">
        <v>16547</v>
      </c>
      <c r="H4302">
        <v>50.085047699999997</v>
      </c>
      <c r="I4302">
        <v>-87.922398400000006</v>
      </c>
      <c r="J4302" s="1" t="str">
        <f t="shared" si="718"/>
        <v>Fluid (lake)</v>
      </c>
      <c r="K4302" s="1" t="str">
        <f t="shared" si="719"/>
        <v>Untreated Water</v>
      </c>
      <c r="L4302">
        <v>40</v>
      </c>
      <c r="M4302" t="s">
        <v>43</v>
      </c>
      <c r="N4302">
        <v>735</v>
      </c>
      <c r="O4302">
        <v>40</v>
      </c>
      <c r="P4302">
        <v>6.8</v>
      </c>
      <c r="Q4302">
        <v>0.06</v>
      </c>
      <c r="R4302">
        <v>24</v>
      </c>
      <c r="S4302">
        <v>3.8</v>
      </c>
      <c r="T4302">
        <v>78</v>
      </c>
    </row>
    <row r="4303" spans="1:20" hidden="1" x14ac:dyDescent="0.3">
      <c r="A4303" t="s">
        <v>16548</v>
      </c>
      <c r="B4303" t="s">
        <v>16549</v>
      </c>
      <c r="C4303" s="1" t="str">
        <f t="shared" si="713"/>
        <v>21:0779</v>
      </c>
      <c r="D4303" s="1" t="str">
        <f t="shared" si="717"/>
        <v>21:0221</v>
      </c>
      <c r="E4303" t="s">
        <v>16550</v>
      </c>
      <c r="F4303" t="s">
        <v>16551</v>
      </c>
      <c r="H4303">
        <v>50.111209100000004</v>
      </c>
      <c r="I4303">
        <v>-87.924984800000004</v>
      </c>
      <c r="J4303" s="1" t="str">
        <f t="shared" si="718"/>
        <v>Fluid (lake)</v>
      </c>
      <c r="K4303" s="1" t="str">
        <f t="shared" si="719"/>
        <v>Untreated Water</v>
      </c>
      <c r="L4303">
        <v>40</v>
      </c>
      <c r="M4303" t="s">
        <v>53</v>
      </c>
      <c r="N4303">
        <v>736</v>
      </c>
      <c r="O4303">
        <v>30</v>
      </c>
      <c r="P4303">
        <v>6.5</v>
      </c>
      <c r="Q4303">
        <v>2.5000000000000001E-2</v>
      </c>
      <c r="R4303">
        <v>15.8</v>
      </c>
      <c r="S4303">
        <v>3.6</v>
      </c>
      <c r="T4303">
        <v>51</v>
      </c>
    </row>
    <row r="4304" spans="1:20" hidden="1" x14ac:dyDescent="0.3">
      <c r="A4304" t="s">
        <v>16552</v>
      </c>
      <c r="B4304" t="s">
        <v>16553</v>
      </c>
      <c r="C4304" s="1" t="str">
        <f t="shared" si="713"/>
        <v>21:0779</v>
      </c>
      <c r="D4304" s="1" t="str">
        <f t="shared" si="717"/>
        <v>21:0221</v>
      </c>
      <c r="E4304" t="s">
        <v>16554</v>
      </c>
      <c r="F4304" t="s">
        <v>16555</v>
      </c>
      <c r="H4304">
        <v>50.131035400000002</v>
      </c>
      <c r="I4304">
        <v>-87.968684600000003</v>
      </c>
      <c r="J4304" s="1" t="str">
        <f t="shared" si="718"/>
        <v>Fluid (lake)</v>
      </c>
      <c r="K4304" s="1" t="str">
        <f t="shared" si="719"/>
        <v>Untreated Water</v>
      </c>
      <c r="L4304">
        <v>40</v>
      </c>
      <c r="M4304" t="s">
        <v>58</v>
      </c>
      <c r="N4304">
        <v>737</v>
      </c>
      <c r="O4304">
        <v>30</v>
      </c>
      <c r="P4304">
        <v>6.4</v>
      </c>
      <c r="Q4304">
        <v>2.5000000000000001E-2</v>
      </c>
      <c r="R4304">
        <v>13.4</v>
      </c>
      <c r="S4304">
        <v>2.7</v>
      </c>
      <c r="T4304">
        <v>42</v>
      </c>
    </row>
    <row r="4305" spans="1:20" hidden="1" x14ac:dyDescent="0.3">
      <c r="A4305" t="s">
        <v>16556</v>
      </c>
      <c r="B4305" t="s">
        <v>16557</v>
      </c>
      <c r="C4305" s="1" t="str">
        <f t="shared" si="713"/>
        <v>21:0779</v>
      </c>
      <c r="D4305" s="1" t="str">
        <f t="shared" si="717"/>
        <v>21:0221</v>
      </c>
      <c r="E4305" t="s">
        <v>16558</v>
      </c>
      <c r="F4305" t="s">
        <v>16559</v>
      </c>
      <c r="H4305">
        <v>50.1790156</v>
      </c>
      <c r="I4305">
        <v>-87.962581999999998</v>
      </c>
      <c r="J4305" s="1" t="str">
        <f t="shared" si="718"/>
        <v>Fluid (lake)</v>
      </c>
      <c r="K4305" s="1" t="str">
        <f t="shared" si="719"/>
        <v>Untreated Water</v>
      </c>
      <c r="L4305">
        <v>40</v>
      </c>
      <c r="M4305" t="s">
        <v>63</v>
      </c>
      <c r="N4305">
        <v>738</v>
      </c>
      <c r="O4305">
        <v>30</v>
      </c>
      <c r="P4305">
        <v>6.3</v>
      </c>
      <c r="Q4305">
        <v>2.5000000000000001E-2</v>
      </c>
      <c r="R4305">
        <v>7.4</v>
      </c>
      <c r="S4305">
        <v>2</v>
      </c>
      <c r="T4305">
        <v>21</v>
      </c>
    </row>
    <row r="4306" spans="1:20" hidden="1" x14ac:dyDescent="0.3">
      <c r="A4306" t="s">
        <v>16560</v>
      </c>
      <c r="B4306" t="s">
        <v>16561</v>
      </c>
      <c r="C4306" s="1" t="str">
        <f t="shared" si="713"/>
        <v>21:0779</v>
      </c>
      <c r="D4306" s="1" t="str">
        <f>HYPERLINK("https://geochem.nrcan.gc.ca/cdogs/content/svy/svy_e.htm", "")</f>
        <v/>
      </c>
      <c r="G4306" s="1" t="str">
        <f>HYPERLINK("https://geochem.nrcan.gc.ca/cdogs/content/cr_/cr_00087_e.htm", "87")</f>
        <v>87</v>
      </c>
      <c r="J4306" t="s">
        <v>46</v>
      </c>
      <c r="K4306" t="s">
        <v>47</v>
      </c>
      <c r="L4306">
        <v>40</v>
      </c>
      <c r="M4306" t="s">
        <v>48</v>
      </c>
      <c r="N4306">
        <v>739</v>
      </c>
      <c r="O4306">
        <v>40</v>
      </c>
      <c r="P4306">
        <v>6.4</v>
      </c>
      <c r="Q4306">
        <v>0.54</v>
      </c>
      <c r="R4306">
        <v>14</v>
      </c>
      <c r="S4306">
        <v>2.2999999999999998</v>
      </c>
      <c r="T4306">
        <v>39</v>
      </c>
    </row>
    <row r="4307" spans="1:20" hidden="1" x14ac:dyDescent="0.3">
      <c r="A4307" t="s">
        <v>16562</v>
      </c>
      <c r="B4307" t="s">
        <v>16563</v>
      </c>
      <c r="C4307" s="1" t="str">
        <f t="shared" si="713"/>
        <v>21:0779</v>
      </c>
      <c r="D4307" s="1" t="str">
        <f t="shared" ref="D4307:D4331" si="720">HYPERLINK("https://geochem.nrcan.gc.ca/cdogs/content/svy/svy210221_e.htm", "21:0221")</f>
        <v>21:0221</v>
      </c>
      <c r="E4307" t="s">
        <v>16564</v>
      </c>
      <c r="F4307" t="s">
        <v>16565</v>
      </c>
      <c r="H4307">
        <v>50.212221999999997</v>
      </c>
      <c r="I4307">
        <v>-87.985044099999996</v>
      </c>
      <c r="J4307" s="1" t="str">
        <f t="shared" ref="J4307:J4331" si="721">HYPERLINK("https://geochem.nrcan.gc.ca/cdogs/content/kwd/kwd020016_e.htm", "Fluid (lake)")</f>
        <v>Fluid (lake)</v>
      </c>
      <c r="K4307" s="1" t="str">
        <f t="shared" ref="K4307:K4331" si="722">HYPERLINK("https://geochem.nrcan.gc.ca/cdogs/content/kwd/kwd080007_e.htm", "Untreated Water")</f>
        <v>Untreated Water</v>
      </c>
      <c r="L4307">
        <v>40</v>
      </c>
      <c r="M4307" t="s">
        <v>68</v>
      </c>
      <c r="N4307">
        <v>740</v>
      </c>
      <c r="O4307">
        <v>30</v>
      </c>
      <c r="P4307">
        <v>6.5</v>
      </c>
      <c r="Q4307">
        <v>2.5000000000000001E-2</v>
      </c>
      <c r="R4307">
        <v>16.2</v>
      </c>
      <c r="S4307">
        <v>3.4</v>
      </c>
      <c r="T4307">
        <v>54</v>
      </c>
    </row>
    <row r="4308" spans="1:20" hidden="1" x14ac:dyDescent="0.3">
      <c r="A4308" t="s">
        <v>16566</v>
      </c>
      <c r="B4308" t="s">
        <v>16567</v>
      </c>
      <c r="C4308" s="1" t="str">
        <f t="shared" si="713"/>
        <v>21:0779</v>
      </c>
      <c r="D4308" s="1" t="str">
        <f t="shared" si="720"/>
        <v>21:0221</v>
      </c>
      <c r="E4308" t="s">
        <v>16568</v>
      </c>
      <c r="F4308" t="s">
        <v>16569</v>
      </c>
      <c r="H4308">
        <v>50.2247232</v>
      </c>
      <c r="I4308">
        <v>-87.975516600000006</v>
      </c>
      <c r="J4308" s="1" t="str">
        <f t="shared" si="721"/>
        <v>Fluid (lake)</v>
      </c>
      <c r="K4308" s="1" t="str">
        <f t="shared" si="722"/>
        <v>Untreated Water</v>
      </c>
      <c r="L4308">
        <v>40</v>
      </c>
      <c r="M4308" t="s">
        <v>73</v>
      </c>
      <c r="N4308">
        <v>741</v>
      </c>
      <c r="O4308">
        <v>30</v>
      </c>
      <c r="P4308">
        <v>6.8</v>
      </c>
      <c r="Q4308">
        <v>2.5000000000000001E-2</v>
      </c>
      <c r="R4308">
        <v>25</v>
      </c>
      <c r="S4308">
        <v>6</v>
      </c>
      <c r="T4308">
        <v>84</v>
      </c>
    </row>
    <row r="4309" spans="1:20" hidden="1" x14ac:dyDescent="0.3">
      <c r="A4309" t="s">
        <v>16570</v>
      </c>
      <c r="B4309" t="s">
        <v>16571</v>
      </c>
      <c r="C4309" s="1" t="str">
        <f t="shared" si="713"/>
        <v>21:0779</v>
      </c>
      <c r="D4309" s="1" t="str">
        <f t="shared" si="720"/>
        <v>21:0221</v>
      </c>
      <c r="E4309" t="s">
        <v>16572</v>
      </c>
      <c r="F4309" t="s">
        <v>16573</v>
      </c>
      <c r="H4309">
        <v>50.2574532</v>
      </c>
      <c r="I4309">
        <v>-87.953753599999999</v>
      </c>
      <c r="J4309" s="1" t="str">
        <f t="shared" si="721"/>
        <v>Fluid (lake)</v>
      </c>
      <c r="K4309" s="1" t="str">
        <f t="shared" si="722"/>
        <v>Untreated Water</v>
      </c>
      <c r="L4309">
        <v>40</v>
      </c>
      <c r="M4309" t="s">
        <v>78</v>
      </c>
      <c r="N4309">
        <v>742</v>
      </c>
      <c r="O4309">
        <v>30</v>
      </c>
      <c r="P4309">
        <v>6.1</v>
      </c>
      <c r="Q4309">
        <v>2.5000000000000001E-2</v>
      </c>
      <c r="R4309">
        <v>5</v>
      </c>
      <c r="S4309">
        <v>1</v>
      </c>
      <c r="T4309">
        <v>13</v>
      </c>
    </row>
    <row r="4310" spans="1:20" hidden="1" x14ac:dyDescent="0.3">
      <c r="A4310" t="s">
        <v>16574</v>
      </c>
      <c r="B4310" t="s">
        <v>16575</v>
      </c>
      <c r="C4310" s="1" t="str">
        <f t="shared" si="713"/>
        <v>21:0779</v>
      </c>
      <c r="D4310" s="1" t="str">
        <f t="shared" si="720"/>
        <v>21:0221</v>
      </c>
      <c r="E4310" t="s">
        <v>16576</v>
      </c>
      <c r="F4310" t="s">
        <v>16577</v>
      </c>
      <c r="H4310">
        <v>50.286247799999998</v>
      </c>
      <c r="I4310">
        <v>-87.968338099999997</v>
      </c>
      <c r="J4310" s="1" t="str">
        <f t="shared" si="721"/>
        <v>Fluid (lake)</v>
      </c>
      <c r="K4310" s="1" t="str">
        <f t="shared" si="722"/>
        <v>Untreated Water</v>
      </c>
      <c r="L4310">
        <v>40</v>
      </c>
      <c r="M4310" t="s">
        <v>83</v>
      </c>
      <c r="N4310">
        <v>743</v>
      </c>
      <c r="O4310">
        <v>20</v>
      </c>
      <c r="P4310">
        <v>6.3</v>
      </c>
      <c r="Q4310">
        <v>2.5000000000000001E-2</v>
      </c>
      <c r="R4310">
        <v>9.1999999999999993</v>
      </c>
      <c r="S4310">
        <v>2</v>
      </c>
      <c r="T4310">
        <v>27</v>
      </c>
    </row>
    <row r="4311" spans="1:20" hidden="1" x14ac:dyDescent="0.3">
      <c r="A4311" t="s">
        <v>16578</v>
      </c>
      <c r="B4311" t="s">
        <v>16579</v>
      </c>
      <c r="C4311" s="1" t="str">
        <f t="shared" si="713"/>
        <v>21:0779</v>
      </c>
      <c r="D4311" s="1" t="str">
        <f t="shared" si="720"/>
        <v>21:0221</v>
      </c>
      <c r="E4311" t="s">
        <v>16580</v>
      </c>
      <c r="F4311" t="s">
        <v>16581</v>
      </c>
      <c r="H4311">
        <v>50.335224799999999</v>
      </c>
      <c r="I4311">
        <v>-87.969811399999998</v>
      </c>
      <c r="J4311" s="1" t="str">
        <f t="shared" si="721"/>
        <v>Fluid (lake)</v>
      </c>
      <c r="K4311" s="1" t="str">
        <f t="shared" si="722"/>
        <v>Untreated Water</v>
      </c>
      <c r="L4311">
        <v>40</v>
      </c>
      <c r="M4311" t="s">
        <v>88</v>
      </c>
      <c r="N4311">
        <v>744</v>
      </c>
      <c r="O4311">
        <v>40</v>
      </c>
      <c r="P4311">
        <v>6.3</v>
      </c>
      <c r="Q4311">
        <v>2.5000000000000001E-2</v>
      </c>
      <c r="R4311">
        <v>10.6</v>
      </c>
      <c r="S4311">
        <v>2.4</v>
      </c>
      <c r="T4311">
        <v>35</v>
      </c>
    </row>
    <row r="4312" spans="1:20" hidden="1" x14ac:dyDescent="0.3">
      <c r="A4312" t="s">
        <v>16582</v>
      </c>
      <c r="B4312" t="s">
        <v>16583</v>
      </c>
      <c r="C4312" s="1" t="str">
        <f t="shared" si="713"/>
        <v>21:0779</v>
      </c>
      <c r="D4312" s="1" t="str">
        <f t="shared" si="720"/>
        <v>21:0221</v>
      </c>
      <c r="E4312" t="s">
        <v>16584</v>
      </c>
      <c r="F4312" t="s">
        <v>16585</v>
      </c>
      <c r="H4312">
        <v>50.360941500000003</v>
      </c>
      <c r="I4312">
        <v>-87.960718900000003</v>
      </c>
      <c r="J4312" s="1" t="str">
        <f t="shared" si="721"/>
        <v>Fluid (lake)</v>
      </c>
      <c r="K4312" s="1" t="str">
        <f t="shared" si="722"/>
        <v>Untreated Water</v>
      </c>
      <c r="L4312">
        <v>40</v>
      </c>
      <c r="M4312" t="s">
        <v>93</v>
      </c>
      <c r="N4312">
        <v>745</v>
      </c>
      <c r="O4312">
        <v>30</v>
      </c>
      <c r="P4312">
        <v>6.6</v>
      </c>
      <c r="Q4312">
        <v>7.0000000000000007E-2</v>
      </c>
      <c r="R4312">
        <v>22</v>
      </c>
      <c r="S4312">
        <v>3.3</v>
      </c>
      <c r="T4312">
        <v>71</v>
      </c>
    </row>
    <row r="4313" spans="1:20" hidden="1" x14ac:dyDescent="0.3">
      <c r="A4313" t="s">
        <v>16586</v>
      </c>
      <c r="B4313" t="s">
        <v>16587</v>
      </c>
      <c r="C4313" s="1" t="str">
        <f t="shared" si="713"/>
        <v>21:0779</v>
      </c>
      <c r="D4313" s="1" t="str">
        <f t="shared" si="720"/>
        <v>21:0221</v>
      </c>
      <c r="E4313" t="s">
        <v>16588</v>
      </c>
      <c r="F4313" t="s">
        <v>16589</v>
      </c>
      <c r="H4313">
        <v>50.389395800000003</v>
      </c>
      <c r="I4313">
        <v>-87.989879099999996</v>
      </c>
      <c r="J4313" s="1" t="str">
        <f t="shared" si="721"/>
        <v>Fluid (lake)</v>
      </c>
      <c r="K4313" s="1" t="str">
        <f t="shared" si="722"/>
        <v>Untreated Water</v>
      </c>
      <c r="L4313">
        <v>40</v>
      </c>
      <c r="M4313" t="s">
        <v>98</v>
      </c>
      <c r="N4313">
        <v>746</v>
      </c>
      <c r="O4313">
        <v>20</v>
      </c>
      <c r="P4313">
        <v>6.3</v>
      </c>
      <c r="Q4313">
        <v>2.5000000000000001E-2</v>
      </c>
      <c r="R4313">
        <v>10.199999999999999</v>
      </c>
      <c r="S4313">
        <v>1.4</v>
      </c>
      <c r="T4313">
        <v>24</v>
      </c>
    </row>
    <row r="4314" spans="1:20" hidden="1" x14ac:dyDescent="0.3">
      <c r="A4314" t="s">
        <v>16590</v>
      </c>
      <c r="B4314" t="s">
        <v>16591</v>
      </c>
      <c r="C4314" s="1" t="str">
        <f t="shared" si="713"/>
        <v>21:0779</v>
      </c>
      <c r="D4314" s="1" t="str">
        <f t="shared" si="720"/>
        <v>21:0221</v>
      </c>
      <c r="E4314" t="s">
        <v>16592</v>
      </c>
      <c r="F4314" t="s">
        <v>16593</v>
      </c>
      <c r="H4314">
        <v>50.410746899999999</v>
      </c>
      <c r="I4314">
        <v>-87.980317400000004</v>
      </c>
      <c r="J4314" s="1" t="str">
        <f t="shared" si="721"/>
        <v>Fluid (lake)</v>
      </c>
      <c r="K4314" s="1" t="str">
        <f t="shared" si="722"/>
        <v>Untreated Water</v>
      </c>
      <c r="L4314">
        <v>40</v>
      </c>
      <c r="M4314" t="s">
        <v>103</v>
      </c>
      <c r="N4314">
        <v>747</v>
      </c>
      <c r="O4314">
        <v>20</v>
      </c>
      <c r="P4314">
        <v>6.4</v>
      </c>
      <c r="Q4314">
        <v>2.5000000000000001E-2</v>
      </c>
      <c r="R4314">
        <v>14</v>
      </c>
      <c r="S4314">
        <v>2</v>
      </c>
      <c r="T4314">
        <v>37</v>
      </c>
    </row>
    <row r="4315" spans="1:20" hidden="1" x14ac:dyDescent="0.3">
      <c r="A4315" t="s">
        <v>16594</v>
      </c>
      <c r="B4315" t="s">
        <v>16595</v>
      </c>
      <c r="C4315" s="1" t="str">
        <f t="shared" si="713"/>
        <v>21:0779</v>
      </c>
      <c r="D4315" s="1" t="str">
        <f t="shared" si="720"/>
        <v>21:0221</v>
      </c>
      <c r="E4315" t="s">
        <v>16596</v>
      </c>
      <c r="F4315" t="s">
        <v>16597</v>
      </c>
      <c r="H4315">
        <v>50.422262099999998</v>
      </c>
      <c r="I4315">
        <v>-87.973502300000007</v>
      </c>
      <c r="J4315" s="1" t="str">
        <f t="shared" si="721"/>
        <v>Fluid (lake)</v>
      </c>
      <c r="K4315" s="1" t="str">
        <f t="shared" si="722"/>
        <v>Untreated Water</v>
      </c>
      <c r="L4315">
        <v>40</v>
      </c>
      <c r="M4315" t="s">
        <v>108</v>
      </c>
      <c r="N4315">
        <v>748</v>
      </c>
      <c r="O4315">
        <v>20</v>
      </c>
      <c r="P4315">
        <v>6.3</v>
      </c>
      <c r="Q4315">
        <v>2.5000000000000001E-2</v>
      </c>
      <c r="R4315">
        <v>10.4</v>
      </c>
      <c r="S4315">
        <v>2.1</v>
      </c>
      <c r="T4315">
        <v>29</v>
      </c>
    </row>
    <row r="4316" spans="1:20" hidden="1" x14ac:dyDescent="0.3">
      <c r="A4316" t="s">
        <v>16598</v>
      </c>
      <c r="B4316" t="s">
        <v>16599</v>
      </c>
      <c r="C4316" s="1" t="str">
        <f t="shared" si="713"/>
        <v>21:0779</v>
      </c>
      <c r="D4316" s="1" t="str">
        <f t="shared" si="720"/>
        <v>21:0221</v>
      </c>
      <c r="E4316" t="s">
        <v>16600</v>
      </c>
      <c r="F4316" t="s">
        <v>16601</v>
      </c>
      <c r="H4316">
        <v>50.453967200000001</v>
      </c>
      <c r="I4316">
        <v>-87.985985400000004</v>
      </c>
      <c r="J4316" s="1" t="str">
        <f t="shared" si="721"/>
        <v>Fluid (lake)</v>
      </c>
      <c r="K4316" s="1" t="str">
        <f t="shared" si="722"/>
        <v>Untreated Water</v>
      </c>
      <c r="L4316">
        <v>40</v>
      </c>
      <c r="M4316" t="s">
        <v>113</v>
      </c>
      <c r="N4316">
        <v>749</v>
      </c>
      <c r="O4316">
        <v>20</v>
      </c>
      <c r="P4316">
        <v>6.1</v>
      </c>
      <c r="Q4316">
        <v>2.5000000000000001E-2</v>
      </c>
      <c r="R4316">
        <v>6.2</v>
      </c>
      <c r="S4316">
        <v>1</v>
      </c>
      <c r="T4316">
        <v>14</v>
      </c>
    </row>
    <row r="4317" spans="1:20" hidden="1" x14ac:dyDescent="0.3">
      <c r="A4317" t="s">
        <v>16602</v>
      </c>
      <c r="B4317" t="s">
        <v>16603</v>
      </c>
      <c r="C4317" s="1" t="str">
        <f t="shared" si="713"/>
        <v>21:0779</v>
      </c>
      <c r="D4317" s="1" t="str">
        <f t="shared" si="720"/>
        <v>21:0221</v>
      </c>
      <c r="E4317" t="s">
        <v>16604</v>
      </c>
      <c r="F4317" t="s">
        <v>16605</v>
      </c>
      <c r="H4317">
        <v>50.480211099999998</v>
      </c>
      <c r="I4317">
        <v>-87.968786300000005</v>
      </c>
      <c r="J4317" s="1" t="str">
        <f t="shared" si="721"/>
        <v>Fluid (lake)</v>
      </c>
      <c r="K4317" s="1" t="str">
        <f t="shared" si="722"/>
        <v>Untreated Water</v>
      </c>
      <c r="L4317">
        <v>41</v>
      </c>
      <c r="M4317" t="s">
        <v>33</v>
      </c>
      <c r="N4317">
        <v>750</v>
      </c>
      <c r="O4317">
        <v>40</v>
      </c>
      <c r="P4317">
        <v>6.4</v>
      </c>
      <c r="Q4317">
        <v>0.09</v>
      </c>
      <c r="R4317">
        <v>16.2</v>
      </c>
      <c r="S4317">
        <v>2.2000000000000002</v>
      </c>
      <c r="T4317">
        <v>50</v>
      </c>
    </row>
    <row r="4318" spans="1:20" hidden="1" x14ac:dyDescent="0.3">
      <c r="A4318" t="s">
        <v>16606</v>
      </c>
      <c r="B4318" t="s">
        <v>16607</v>
      </c>
      <c r="C4318" s="1" t="str">
        <f t="shared" si="713"/>
        <v>21:0779</v>
      </c>
      <c r="D4318" s="1" t="str">
        <f t="shared" si="720"/>
        <v>21:0221</v>
      </c>
      <c r="E4318" t="s">
        <v>16608</v>
      </c>
      <c r="F4318" t="s">
        <v>16609</v>
      </c>
      <c r="H4318">
        <v>50.4976828</v>
      </c>
      <c r="I4318">
        <v>-87.915889699999994</v>
      </c>
      <c r="J4318" s="1" t="str">
        <f t="shared" si="721"/>
        <v>Fluid (lake)</v>
      </c>
      <c r="K4318" s="1" t="str">
        <f t="shared" si="722"/>
        <v>Untreated Water</v>
      </c>
      <c r="L4318">
        <v>41</v>
      </c>
      <c r="M4318" t="s">
        <v>38</v>
      </c>
      <c r="N4318">
        <v>751</v>
      </c>
      <c r="O4318">
        <v>40</v>
      </c>
      <c r="P4318">
        <v>6.9</v>
      </c>
      <c r="Q4318">
        <v>0.45</v>
      </c>
      <c r="R4318">
        <v>25</v>
      </c>
      <c r="S4318">
        <v>4.4000000000000004</v>
      </c>
      <c r="T4318">
        <v>80</v>
      </c>
    </row>
    <row r="4319" spans="1:20" hidden="1" x14ac:dyDescent="0.3">
      <c r="A4319" t="s">
        <v>16610</v>
      </c>
      <c r="B4319" t="s">
        <v>16611</v>
      </c>
      <c r="C4319" s="1" t="str">
        <f t="shared" si="713"/>
        <v>21:0779</v>
      </c>
      <c r="D4319" s="1" t="str">
        <f t="shared" si="720"/>
        <v>21:0221</v>
      </c>
      <c r="E4319" t="s">
        <v>16612</v>
      </c>
      <c r="F4319" t="s">
        <v>16613</v>
      </c>
      <c r="H4319">
        <v>50.474660200000002</v>
      </c>
      <c r="I4319">
        <v>-87.897321399999996</v>
      </c>
      <c r="J4319" s="1" t="str">
        <f t="shared" si="721"/>
        <v>Fluid (lake)</v>
      </c>
      <c r="K4319" s="1" t="str">
        <f t="shared" si="722"/>
        <v>Untreated Water</v>
      </c>
      <c r="L4319">
        <v>41</v>
      </c>
      <c r="M4319" t="s">
        <v>24</v>
      </c>
      <c r="N4319">
        <v>752</v>
      </c>
      <c r="O4319">
        <v>30</v>
      </c>
      <c r="P4319">
        <v>6.2</v>
      </c>
      <c r="Q4319">
        <v>2.5000000000000001E-2</v>
      </c>
      <c r="R4319">
        <v>6.8</v>
      </c>
      <c r="S4319">
        <v>1.2</v>
      </c>
      <c r="T4319">
        <v>18</v>
      </c>
    </row>
    <row r="4320" spans="1:20" hidden="1" x14ac:dyDescent="0.3">
      <c r="A4320" t="s">
        <v>16614</v>
      </c>
      <c r="B4320" t="s">
        <v>16615</v>
      </c>
      <c r="C4320" s="1" t="str">
        <f t="shared" si="713"/>
        <v>21:0779</v>
      </c>
      <c r="D4320" s="1" t="str">
        <f t="shared" si="720"/>
        <v>21:0221</v>
      </c>
      <c r="E4320" t="s">
        <v>16612</v>
      </c>
      <c r="F4320" t="s">
        <v>16616</v>
      </c>
      <c r="H4320">
        <v>50.474660200000002</v>
      </c>
      <c r="I4320">
        <v>-87.897321399999996</v>
      </c>
      <c r="J4320" s="1" t="str">
        <f t="shared" si="721"/>
        <v>Fluid (lake)</v>
      </c>
      <c r="K4320" s="1" t="str">
        <f t="shared" si="722"/>
        <v>Untreated Water</v>
      </c>
      <c r="L4320">
        <v>41</v>
      </c>
      <c r="M4320" t="s">
        <v>28</v>
      </c>
      <c r="N4320">
        <v>753</v>
      </c>
      <c r="O4320">
        <v>30</v>
      </c>
      <c r="P4320">
        <v>6.2</v>
      </c>
      <c r="Q4320">
        <v>2.5000000000000001E-2</v>
      </c>
      <c r="R4320">
        <v>6.8</v>
      </c>
      <c r="S4320">
        <v>1.2</v>
      </c>
      <c r="T4320">
        <v>18</v>
      </c>
    </row>
    <row r="4321" spans="1:20" hidden="1" x14ac:dyDescent="0.3">
      <c r="A4321" t="s">
        <v>16617</v>
      </c>
      <c r="B4321" t="s">
        <v>16618</v>
      </c>
      <c r="C4321" s="1" t="str">
        <f t="shared" si="713"/>
        <v>21:0779</v>
      </c>
      <c r="D4321" s="1" t="str">
        <f t="shared" si="720"/>
        <v>21:0221</v>
      </c>
      <c r="E4321" t="s">
        <v>16619</v>
      </c>
      <c r="F4321" t="s">
        <v>16620</v>
      </c>
      <c r="H4321">
        <v>50.414541200000002</v>
      </c>
      <c r="I4321">
        <v>-87.940155399999995</v>
      </c>
      <c r="J4321" s="1" t="str">
        <f t="shared" si="721"/>
        <v>Fluid (lake)</v>
      </c>
      <c r="K4321" s="1" t="str">
        <f t="shared" si="722"/>
        <v>Untreated Water</v>
      </c>
      <c r="L4321">
        <v>41</v>
      </c>
      <c r="M4321" t="s">
        <v>43</v>
      </c>
      <c r="N4321">
        <v>754</v>
      </c>
      <c r="O4321">
        <v>30</v>
      </c>
      <c r="P4321">
        <v>6.4</v>
      </c>
      <c r="Q4321">
        <v>2.5000000000000001E-2</v>
      </c>
      <c r="R4321">
        <v>16</v>
      </c>
      <c r="S4321">
        <v>2.5</v>
      </c>
      <c r="T4321">
        <v>48</v>
      </c>
    </row>
    <row r="4322" spans="1:20" hidden="1" x14ac:dyDescent="0.3">
      <c r="A4322" t="s">
        <v>16621</v>
      </c>
      <c r="B4322" t="s">
        <v>16622</v>
      </c>
      <c r="C4322" s="1" t="str">
        <f t="shared" si="713"/>
        <v>21:0779</v>
      </c>
      <c r="D4322" s="1" t="str">
        <f t="shared" si="720"/>
        <v>21:0221</v>
      </c>
      <c r="E4322" t="s">
        <v>16623</v>
      </c>
      <c r="F4322" t="s">
        <v>16624</v>
      </c>
      <c r="H4322">
        <v>50.389251399999999</v>
      </c>
      <c r="I4322">
        <v>-87.952259600000005</v>
      </c>
      <c r="J4322" s="1" t="str">
        <f t="shared" si="721"/>
        <v>Fluid (lake)</v>
      </c>
      <c r="K4322" s="1" t="str">
        <f t="shared" si="722"/>
        <v>Untreated Water</v>
      </c>
      <c r="L4322">
        <v>41</v>
      </c>
      <c r="M4322" t="s">
        <v>53</v>
      </c>
      <c r="N4322">
        <v>755</v>
      </c>
      <c r="O4322">
        <v>20</v>
      </c>
      <c r="P4322">
        <v>6.7</v>
      </c>
      <c r="Q4322">
        <v>0.08</v>
      </c>
      <c r="R4322">
        <v>23</v>
      </c>
      <c r="S4322">
        <v>2.5</v>
      </c>
      <c r="T4322">
        <v>66</v>
      </c>
    </row>
    <row r="4323" spans="1:20" hidden="1" x14ac:dyDescent="0.3">
      <c r="A4323" t="s">
        <v>16625</v>
      </c>
      <c r="B4323" t="s">
        <v>16626</v>
      </c>
      <c r="C4323" s="1" t="str">
        <f t="shared" si="713"/>
        <v>21:0779</v>
      </c>
      <c r="D4323" s="1" t="str">
        <f t="shared" si="720"/>
        <v>21:0221</v>
      </c>
      <c r="E4323" t="s">
        <v>16627</v>
      </c>
      <c r="F4323" t="s">
        <v>16628</v>
      </c>
      <c r="H4323">
        <v>50.347052099999999</v>
      </c>
      <c r="I4323">
        <v>-87.940199399999997</v>
      </c>
      <c r="J4323" s="1" t="str">
        <f t="shared" si="721"/>
        <v>Fluid (lake)</v>
      </c>
      <c r="K4323" s="1" t="str">
        <f t="shared" si="722"/>
        <v>Untreated Water</v>
      </c>
      <c r="L4323">
        <v>41</v>
      </c>
      <c r="M4323" t="s">
        <v>58</v>
      </c>
      <c r="N4323">
        <v>756</v>
      </c>
      <c r="O4323">
        <v>20</v>
      </c>
      <c r="P4323">
        <v>6.1</v>
      </c>
      <c r="Q4323">
        <v>2.5000000000000001E-2</v>
      </c>
      <c r="R4323">
        <v>5.2</v>
      </c>
      <c r="S4323">
        <v>1.2</v>
      </c>
      <c r="T4323">
        <v>10</v>
      </c>
    </row>
    <row r="4324" spans="1:20" hidden="1" x14ac:dyDescent="0.3">
      <c r="A4324" t="s">
        <v>16629</v>
      </c>
      <c r="B4324" t="s">
        <v>16630</v>
      </c>
      <c r="C4324" s="1" t="str">
        <f t="shared" si="713"/>
        <v>21:0779</v>
      </c>
      <c r="D4324" s="1" t="str">
        <f t="shared" si="720"/>
        <v>21:0221</v>
      </c>
      <c r="E4324" t="s">
        <v>16631</v>
      </c>
      <c r="F4324" t="s">
        <v>16632</v>
      </c>
      <c r="H4324">
        <v>50.332905599999997</v>
      </c>
      <c r="I4324">
        <v>-87.924422100000001</v>
      </c>
      <c r="J4324" s="1" t="str">
        <f t="shared" si="721"/>
        <v>Fluid (lake)</v>
      </c>
      <c r="K4324" s="1" t="str">
        <f t="shared" si="722"/>
        <v>Untreated Water</v>
      </c>
      <c r="L4324">
        <v>41</v>
      </c>
      <c r="M4324" t="s">
        <v>63</v>
      </c>
      <c r="N4324">
        <v>757</v>
      </c>
      <c r="O4324">
        <v>30</v>
      </c>
      <c r="P4324">
        <v>6.4</v>
      </c>
      <c r="Q4324">
        <v>2.5000000000000001E-2</v>
      </c>
      <c r="R4324">
        <v>14.4</v>
      </c>
      <c r="S4324">
        <v>3.1</v>
      </c>
      <c r="T4324">
        <v>49</v>
      </c>
    </row>
    <row r="4325" spans="1:20" hidden="1" x14ac:dyDescent="0.3">
      <c r="A4325" t="s">
        <v>16633</v>
      </c>
      <c r="B4325" t="s">
        <v>16634</v>
      </c>
      <c r="C4325" s="1" t="str">
        <f t="shared" si="713"/>
        <v>21:0779</v>
      </c>
      <c r="D4325" s="1" t="str">
        <f t="shared" si="720"/>
        <v>21:0221</v>
      </c>
      <c r="E4325" t="s">
        <v>16635</v>
      </c>
      <c r="F4325" t="s">
        <v>16636</v>
      </c>
      <c r="H4325">
        <v>50.305492800000003</v>
      </c>
      <c r="I4325">
        <v>-87.917585399999993</v>
      </c>
      <c r="J4325" s="1" t="str">
        <f t="shared" si="721"/>
        <v>Fluid (lake)</v>
      </c>
      <c r="K4325" s="1" t="str">
        <f t="shared" si="722"/>
        <v>Untreated Water</v>
      </c>
      <c r="L4325">
        <v>41</v>
      </c>
      <c r="M4325" t="s">
        <v>68</v>
      </c>
      <c r="N4325">
        <v>758</v>
      </c>
      <c r="O4325">
        <v>30</v>
      </c>
      <c r="P4325">
        <v>6.4</v>
      </c>
      <c r="Q4325">
        <v>2.5000000000000001E-2</v>
      </c>
      <c r="R4325">
        <v>9.4</v>
      </c>
      <c r="S4325">
        <v>1.9</v>
      </c>
      <c r="T4325">
        <v>25</v>
      </c>
    </row>
    <row r="4326" spans="1:20" hidden="1" x14ac:dyDescent="0.3">
      <c r="A4326" t="s">
        <v>16637</v>
      </c>
      <c r="B4326" t="s">
        <v>16638</v>
      </c>
      <c r="C4326" s="1" t="str">
        <f t="shared" si="713"/>
        <v>21:0779</v>
      </c>
      <c r="D4326" s="1" t="str">
        <f t="shared" si="720"/>
        <v>21:0221</v>
      </c>
      <c r="E4326" t="s">
        <v>16639</v>
      </c>
      <c r="F4326" t="s">
        <v>16640</v>
      </c>
      <c r="H4326">
        <v>50.281945299999997</v>
      </c>
      <c r="I4326">
        <v>-87.931364799999997</v>
      </c>
      <c r="J4326" s="1" t="str">
        <f t="shared" si="721"/>
        <v>Fluid (lake)</v>
      </c>
      <c r="K4326" s="1" t="str">
        <f t="shared" si="722"/>
        <v>Untreated Water</v>
      </c>
      <c r="L4326">
        <v>41</v>
      </c>
      <c r="M4326" t="s">
        <v>73</v>
      </c>
      <c r="N4326">
        <v>759</v>
      </c>
      <c r="O4326">
        <v>20</v>
      </c>
      <c r="P4326">
        <v>6.6</v>
      </c>
      <c r="Q4326">
        <v>2.5000000000000001E-2</v>
      </c>
      <c r="R4326">
        <v>13.2</v>
      </c>
      <c r="S4326">
        <v>3</v>
      </c>
      <c r="T4326">
        <v>41</v>
      </c>
    </row>
    <row r="4327" spans="1:20" hidden="1" x14ac:dyDescent="0.3">
      <c r="A4327" t="s">
        <v>16641</v>
      </c>
      <c r="B4327" t="s">
        <v>16642</v>
      </c>
      <c r="C4327" s="1" t="str">
        <f t="shared" si="713"/>
        <v>21:0779</v>
      </c>
      <c r="D4327" s="1" t="str">
        <f t="shared" si="720"/>
        <v>21:0221</v>
      </c>
      <c r="E4327" t="s">
        <v>16643</v>
      </c>
      <c r="F4327" t="s">
        <v>16644</v>
      </c>
      <c r="H4327">
        <v>50.256571399999999</v>
      </c>
      <c r="I4327">
        <v>-87.920362800000007</v>
      </c>
      <c r="J4327" s="1" t="str">
        <f t="shared" si="721"/>
        <v>Fluid (lake)</v>
      </c>
      <c r="K4327" s="1" t="str">
        <f t="shared" si="722"/>
        <v>Untreated Water</v>
      </c>
      <c r="L4327">
        <v>41</v>
      </c>
      <c r="M4327" t="s">
        <v>78</v>
      </c>
      <c r="N4327">
        <v>760</v>
      </c>
      <c r="O4327">
        <v>30</v>
      </c>
      <c r="P4327">
        <v>6.5</v>
      </c>
      <c r="Q4327">
        <v>2.5000000000000001E-2</v>
      </c>
      <c r="R4327">
        <v>11.2</v>
      </c>
      <c r="S4327">
        <v>2.4</v>
      </c>
      <c r="T4327">
        <v>34</v>
      </c>
    </row>
    <row r="4328" spans="1:20" hidden="1" x14ac:dyDescent="0.3">
      <c r="A4328" t="s">
        <v>16645</v>
      </c>
      <c r="B4328" t="s">
        <v>16646</v>
      </c>
      <c r="C4328" s="1" t="str">
        <f t="shared" si="713"/>
        <v>21:0779</v>
      </c>
      <c r="D4328" s="1" t="str">
        <f t="shared" si="720"/>
        <v>21:0221</v>
      </c>
      <c r="E4328" t="s">
        <v>16647</v>
      </c>
      <c r="F4328" t="s">
        <v>16648</v>
      </c>
      <c r="H4328">
        <v>50.234710499999998</v>
      </c>
      <c r="I4328">
        <v>-87.935702199999994</v>
      </c>
      <c r="J4328" s="1" t="str">
        <f t="shared" si="721"/>
        <v>Fluid (lake)</v>
      </c>
      <c r="K4328" s="1" t="str">
        <f t="shared" si="722"/>
        <v>Untreated Water</v>
      </c>
      <c r="L4328">
        <v>41</v>
      </c>
      <c r="M4328" t="s">
        <v>83</v>
      </c>
      <c r="N4328">
        <v>761</v>
      </c>
      <c r="O4328">
        <v>30</v>
      </c>
      <c r="P4328">
        <v>6.7</v>
      </c>
      <c r="Q4328">
        <v>2.5000000000000001E-2</v>
      </c>
      <c r="R4328">
        <v>17.399999999999999</v>
      </c>
      <c r="S4328">
        <v>2.9</v>
      </c>
      <c r="T4328">
        <v>56</v>
      </c>
    </row>
    <row r="4329" spans="1:20" hidden="1" x14ac:dyDescent="0.3">
      <c r="A4329" t="s">
        <v>16649</v>
      </c>
      <c r="B4329" t="s">
        <v>16650</v>
      </c>
      <c r="C4329" s="1" t="str">
        <f t="shared" si="713"/>
        <v>21:0779</v>
      </c>
      <c r="D4329" s="1" t="str">
        <f t="shared" si="720"/>
        <v>21:0221</v>
      </c>
      <c r="E4329" t="s">
        <v>16651</v>
      </c>
      <c r="F4329" t="s">
        <v>16652</v>
      </c>
      <c r="H4329">
        <v>50.2231953</v>
      </c>
      <c r="I4329">
        <v>-87.905463499999996</v>
      </c>
      <c r="J4329" s="1" t="str">
        <f t="shared" si="721"/>
        <v>Fluid (lake)</v>
      </c>
      <c r="K4329" s="1" t="str">
        <f t="shared" si="722"/>
        <v>Untreated Water</v>
      </c>
      <c r="L4329">
        <v>41</v>
      </c>
      <c r="M4329" t="s">
        <v>88</v>
      </c>
      <c r="N4329">
        <v>762</v>
      </c>
      <c r="O4329">
        <v>20</v>
      </c>
      <c r="P4329">
        <v>6.5</v>
      </c>
      <c r="Q4329">
        <v>2.5000000000000001E-2</v>
      </c>
      <c r="R4329">
        <v>12.8</v>
      </c>
      <c r="S4329">
        <v>2.4</v>
      </c>
      <c r="T4329">
        <v>37</v>
      </c>
    </row>
    <row r="4330" spans="1:20" hidden="1" x14ac:dyDescent="0.3">
      <c r="A4330" t="s">
        <v>16653</v>
      </c>
      <c r="B4330" t="s">
        <v>16654</v>
      </c>
      <c r="C4330" s="1" t="str">
        <f t="shared" si="713"/>
        <v>21:0779</v>
      </c>
      <c r="D4330" s="1" t="str">
        <f t="shared" si="720"/>
        <v>21:0221</v>
      </c>
      <c r="E4330" t="s">
        <v>16655</v>
      </c>
      <c r="F4330" t="s">
        <v>16656</v>
      </c>
      <c r="H4330">
        <v>50.200345499999997</v>
      </c>
      <c r="I4330">
        <v>-87.894536400000007</v>
      </c>
      <c r="J4330" s="1" t="str">
        <f t="shared" si="721"/>
        <v>Fluid (lake)</v>
      </c>
      <c r="K4330" s="1" t="str">
        <f t="shared" si="722"/>
        <v>Untreated Water</v>
      </c>
      <c r="L4330">
        <v>41</v>
      </c>
      <c r="M4330" t="s">
        <v>93</v>
      </c>
      <c r="N4330">
        <v>763</v>
      </c>
      <c r="O4330">
        <v>40</v>
      </c>
      <c r="P4330">
        <v>7.2</v>
      </c>
      <c r="Q4330">
        <v>0.17</v>
      </c>
      <c r="R4330">
        <v>25</v>
      </c>
      <c r="S4330">
        <v>5.4</v>
      </c>
      <c r="T4330">
        <v>81</v>
      </c>
    </row>
    <row r="4331" spans="1:20" hidden="1" x14ac:dyDescent="0.3">
      <c r="A4331" t="s">
        <v>16657</v>
      </c>
      <c r="B4331" t="s">
        <v>16658</v>
      </c>
      <c r="C4331" s="1" t="str">
        <f t="shared" si="713"/>
        <v>21:0779</v>
      </c>
      <c r="D4331" s="1" t="str">
        <f t="shared" si="720"/>
        <v>21:0221</v>
      </c>
      <c r="E4331" t="s">
        <v>16659</v>
      </c>
      <c r="F4331" t="s">
        <v>16660</v>
      </c>
      <c r="H4331">
        <v>50.1838999</v>
      </c>
      <c r="I4331">
        <v>-87.886945699999998</v>
      </c>
      <c r="J4331" s="1" t="str">
        <f t="shared" si="721"/>
        <v>Fluid (lake)</v>
      </c>
      <c r="K4331" s="1" t="str">
        <f t="shared" si="722"/>
        <v>Untreated Water</v>
      </c>
      <c r="L4331">
        <v>41</v>
      </c>
      <c r="M4331" t="s">
        <v>98</v>
      </c>
      <c r="N4331">
        <v>764</v>
      </c>
      <c r="O4331">
        <v>40</v>
      </c>
      <c r="P4331">
        <v>6.6</v>
      </c>
      <c r="Q4331">
        <v>2.5000000000000001E-2</v>
      </c>
      <c r="R4331">
        <v>16.399999999999999</v>
      </c>
      <c r="S4331">
        <v>3.3</v>
      </c>
      <c r="T4331">
        <v>49</v>
      </c>
    </row>
    <row r="4332" spans="1:20" hidden="1" x14ac:dyDescent="0.3">
      <c r="A4332" t="s">
        <v>16661</v>
      </c>
      <c r="B4332" t="s">
        <v>16662</v>
      </c>
      <c r="C4332" s="1" t="str">
        <f t="shared" si="713"/>
        <v>21:0779</v>
      </c>
      <c r="D4332" s="1" t="str">
        <f>HYPERLINK("https://geochem.nrcan.gc.ca/cdogs/content/svy/svy_e.htm", "")</f>
        <v/>
      </c>
      <c r="G4332" s="1" t="str">
        <f>HYPERLINK("https://geochem.nrcan.gc.ca/cdogs/content/cr_/cr_00087_e.htm", "87")</f>
        <v>87</v>
      </c>
      <c r="J4332" t="s">
        <v>46</v>
      </c>
      <c r="K4332" t="s">
        <v>47</v>
      </c>
      <c r="L4332">
        <v>41</v>
      </c>
      <c r="M4332" t="s">
        <v>48</v>
      </c>
      <c r="N4332">
        <v>765</v>
      </c>
      <c r="O4332">
        <v>40</v>
      </c>
      <c r="P4332">
        <v>6.5</v>
      </c>
      <c r="Q4332">
        <v>0.49</v>
      </c>
      <c r="R4332">
        <v>15.2</v>
      </c>
      <c r="S4332">
        <v>2.4</v>
      </c>
      <c r="T4332">
        <v>40</v>
      </c>
    </row>
    <row r="4333" spans="1:20" hidden="1" x14ac:dyDescent="0.3">
      <c r="A4333" t="s">
        <v>16663</v>
      </c>
      <c r="B4333" t="s">
        <v>16664</v>
      </c>
      <c r="C4333" s="1" t="str">
        <f t="shared" si="713"/>
        <v>21:0779</v>
      </c>
      <c r="D4333" s="1" t="str">
        <f t="shared" ref="D4333:D4346" si="723">HYPERLINK("https://geochem.nrcan.gc.ca/cdogs/content/svy/svy210221_e.htm", "21:0221")</f>
        <v>21:0221</v>
      </c>
      <c r="E4333" t="s">
        <v>16665</v>
      </c>
      <c r="F4333" t="s">
        <v>16666</v>
      </c>
      <c r="H4333">
        <v>50.1804208</v>
      </c>
      <c r="I4333">
        <v>-87.907637399999999</v>
      </c>
      <c r="J4333" s="1" t="str">
        <f t="shared" ref="J4333:J4346" si="724">HYPERLINK("https://geochem.nrcan.gc.ca/cdogs/content/kwd/kwd020016_e.htm", "Fluid (lake)")</f>
        <v>Fluid (lake)</v>
      </c>
      <c r="K4333" s="1" t="str">
        <f t="shared" ref="K4333:K4346" si="725">HYPERLINK("https://geochem.nrcan.gc.ca/cdogs/content/kwd/kwd080007_e.htm", "Untreated Water")</f>
        <v>Untreated Water</v>
      </c>
      <c r="L4333">
        <v>41</v>
      </c>
      <c r="M4333" t="s">
        <v>103</v>
      </c>
      <c r="N4333">
        <v>766</v>
      </c>
      <c r="O4333">
        <v>30</v>
      </c>
      <c r="P4333">
        <v>7</v>
      </c>
      <c r="Q4333">
        <v>7.0000000000000007E-2</v>
      </c>
      <c r="R4333">
        <v>24</v>
      </c>
      <c r="S4333">
        <v>5.6</v>
      </c>
      <c r="T4333">
        <v>81</v>
      </c>
    </row>
    <row r="4334" spans="1:20" hidden="1" x14ac:dyDescent="0.3">
      <c r="A4334" t="s">
        <v>16667</v>
      </c>
      <c r="B4334" t="s">
        <v>16668</v>
      </c>
      <c r="C4334" s="1" t="str">
        <f t="shared" si="713"/>
        <v>21:0779</v>
      </c>
      <c r="D4334" s="1" t="str">
        <f t="shared" si="723"/>
        <v>21:0221</v>
      </c>
      <c r="E4334" t="s">
        <v>16669</v>
      </c>
      <c r="F4334" t="s">
        <v>16670</v>
      </c>
      <c r="H4334">
        <v>50.146076200000003</v>
      </c>
      <c r="I4334">
        <v>-87.921976299999997</v>
      </c>
      <c r="J4334" s="1" t="str">
        <f t="shared" si="724"/>
        <v>Fluid (lake)</v>
      </c>
      <c r="K4334" s="1" t="str">
        <f t="shared" si="725"/>
        <v>Untreated Water</v>
      </c>
      <c r="L4334">
        <v>41</v>
      </c>
      <c r="M4334" t="s">
        <v>108</v>
      </c>
      <c r="N4334">
        <v>767</v>
      </c>
      <c r="O4334">
        <v>20</v>
      </c>
      <c r="P4334">
        <v>6.7</v>
      </c>
      <c r="Q4334">
        <v>2.5000000000000001E-2</v>
      </c>
      <c r="R4334">
        <v>14.4</v>
      </c>
      <c r="S4334">
        <v>3.4</v>
      </c>
      <c r="T4334">
        <v>48</v>
      </c>
    </row>
    <row r="4335" spans="1:20" hidden="1" x14ac:dyDescent="0.3">
      <c r="A4335" t="s">
        <v>16671</v>
      </c>
      <c r="B4335" t="s">
        <v>16672</v>
      </c>
      <c r="C4335" s="1" t="str">
        <f t="shared" si="713"/>
        <v>21:0779</v>
      </c>
      <c r="D4335" s="1" t="str">
        <f t="shared" si="723"/>
        <v>21:0221</v>
      </c>
      <c r="E4335" t="s">
        <v>16673</v>
      </c>
      <c r="F4335" t="s">
        <v>16674</v>
      </c>
      <c r="H4335">
        <v>50.1235207</v>
      </c>
      <c r="I4335">
        <v>-87.878989000000004</v>
      </c>
      <c r="J4335" s="1" t="str">
        <f t="shared" si="724"/>
        <v>Fluid (lake)</v>
      </c>
      <c r="K4335" s="1" t="str">
        <f t="shared" si="725"/>
        <v>Untreated Water</v>
      </c>
      <c r="L4335">
        <v>41</v>
      </c>
      <c r="M4335" t="s">
        <v>113</v>
      </c>
      <c r="N4335">
        <v>768</v>
      </c>
      <c r="O4335">
        <v>20</v>
      </c>
      <c r="P4335">
        <v>6.5</v>
      </c>
      <c r="Q4335">
        <v>2.5000000000000001E-2</v>
      </c>
      <c r="R4335">
        <v>11.2</v>
      </c>
      <c r="S4335">
        <v>2.4</v>
      </c>
      <c r="T4335">
        <v>32</v>
      </c>
    </row>
    <row r="4336" spans="1:20" hidden="1" x14ac:dyDescent="0.3">
      <c r="A4336" t="s">
        <v>16675</v>
      </c>
      <c r="B4336" t="s">
        <v>16676</v>
      </c>
      <c r="C4336" s="1" t="str">
        <f t="shared" ref="C4336:C4399" si="726">HYPERLINK("https://geochem.nrcan.gc.ca/cdogs/content/bdl/bdl210779_e.htm", "21:0779")</f>
        <v>21:0779</v>
      </c>
      <c r="D4336" s="1" t="str">
        <f t="shared" si="723"/>
        <v>21:0221</v>
      </c>
      <c r="E4336" t="s">
        <v>16677</v>
      </c>
      <c r="F4336" t="s">
        <v>16678</v>
      </c>
      <c r="H4336">
        <v>50.103731799999998</v>
      </c>
      <c r="I4336">
        <v>-87.882779799999994</v>
      </c>
      <c r="J4336" s="1" t="str">
        <f t="shared" si="724"/>
        <v>Fluid (lake)</v>
      </c>
      <c r="K4336" s="1" t="str">
        <f t="shared" si="725"/>
        <v>Untreated Water</v>
      </c>
      <c r="L4336">
        <v>42</v>
      </c>
      <c r="M4336" t="s">
        <v>33</v>
      </c>
      <c r="N4336">
        <v>769</v>
      </c>
      <c r="O4336">
        <v>50</v>
      </c>
      <c r="P4336">
        <v>6.1</v>
      </c>
      <c r="Q4336">
        <v>2.5000000000000001E-2</v>
      </c>
      <c r="R4336">
        <v>3.4</v>
      </c>
      <c r="S4336">
        <v>0.8</v>
      </c>
      <c r="T4336">
        <v>8</v>
      </c>
    </row>
    <row r="4337" spans="1:20" hidden="1" x14ac:dyDescent="0.3">
      <c r="A4337" t="s">
        <v>16679</v>
      </c>
      <c r="B4337" t="s">
        <v>16680</v>
      </c>
      <c r="C4337" s="1" t="str">
        <f t="shared" si="726"/>
        <v>21:0779</v>
      </c>
      <c r="D4337" s="1" t="str">
        <f t="shared" si="723"/>
        <v>21:0221</v>
      </c>
      <c r="E4337" t="s">
        <v>16681</v>
      </c>
      <c r="F4337" t="s">
        <v>16682</v>
      </c>
      <c r="H4337">
        <v>50.067362299999999</v>
      </c>
      <c r="I4337">
        <v>-87.869383900000003</v>
      </c>
      <c r="J4337" s="1" t="str">
        <f t="shared" si="724"/>
        <v>Fluid (lake)</v>
      </c>
      <c r="K4337" s="1" t="str">
        <f t="shared" si="725"/>
        <v>Untreated Water</v>
      </c>
      <c r="L4337">
        <v>42</v>
      </c>
      <c r="M4337" t="s">
        <v>24</v>
      </c>
      <c r="N4337">
        <v>770</v>
      </c>
      <c r="O4337">
        <v>50</v>
      </c>
      <c r="P4337">
        <v>6.4</v>
      </c>
      <c r="Q4337">
        <v>2.5000000000000001E-2</v>
      </c>
      <c r="R4337">
        <v>9.4</v>
      </c>
      <c r="S4337">
        <v>2.2999999999999998</v>
      </c>
      <c r="T4337">
        <v>29</v>
      </c>
    </row>
    <row r="4338" spans="1:20" hidden="1" x14ac:dyDescent="0.3">
      <c r="A4338" t="s">
        <v>16683</v>
      </c>
      <c r="B4338" t="s">
        <v>16684</v>
      </c>
      <c r="C4338" s="1" t="str">
        <f t="shared" si="726"/>
        <v>21:0779</v>
      </c>
      <c r="D4338" s="1" t="str">
        <f t="shared" si="723"/>
        <v>21:0221</v>
      </c>
      <c r="E4338" t="s">
        <v>16681</v>
      </c>
      <c r="F4338" t="s">
        <v>16685</v>
      </c>
      <c r="H4338">
        <v>50.067362299999999</v>
      </c>
      <c r="I4338">
        <v>-87.869383900000003</v>
      </c>
      <c r="J4338" s="1" t="str">
        <f t="shared" si="724"/>
        <v>Fluid (lake)</v>
      </c>
      <c r="K4338" s="1" t="str">
        <f t="shared" si="725"/>
        <v>Untreated Water</v>
      </c>
      <c r="L4338">
        <v>42</v>
      </c>
      <c r="M4338" t="s">
        <v>28</v>
      </c>
      <c r="N4338">
        <v>771</v>
      </c>
      <c r="O4338">
        <v>40</v>
      </c>
      <c r="P4338">
        <v>6.4</v>
      </c>
      <c r="Q4338">
        <v>2.5000000000000001E-2</v>
      </c>
      <c r="R4338">
        <v>9.4</v>
      </c>
      <c r="S4338">
        <v>2.2999999999999998</v>
      </c>
      <c r="T4338">
        <v>29</v>
      </c>
    </row>
    <row r="4339" spans="1:20" hidden="1" x14ac:dyDescent="0.3">
      <c r="A4339" t="s">
        <v>16686</v>
      </c>
      <c r="B4339" t="s">
        <v>16687</v>
      </c>
      <c r="C4339" s="1" t="str">
        <f t="shared" si="726"/>
        <v>21:0779</v>
      </c>
      <c r="D4339" s="1" t="str">
        <f t="shared" si="723"/>
        <v>21:0221</v>
      </c>
      <c r="E4339" t="s">
        <v>16688</v>
      </c>
      <c r="F4339" t="s">
        <v>16689</v>
      </c>
      <c r="H4339">
        <v>50.006540200000003</v>
      </c>
      <c r="I4339">
        <v>-87.819474600000007</v>
      </c>
      <c r="J4339" s="1" t="str">
        <f t="shared" si="724"/>
        <v>Fluid (lake)</v>
      </c>
      <c r="K4339" s="1" t="str">
        <f t="shared" si="725"/>
        <v>Untreated Water</v>
      </c>
      <c r="L4339">
        <v>42</v>
      </c>
      <c r="M4339" t="s">
        <v>38</v>
      </c>
      <c r="N4339">
        <v>772</v>
      </c>
      <c r="O4339">
        <v>50</v>
      </c>
      <c r="P4339">
        <v>7</v>
      </c>
      <c r="Q4339">
        <v>7.0000000000000007E-2</v>
      </c>
      <c r="R4339">
        <v>23</v>
      </c>
      <c r="S4339">
        <v>4.5999999999999996</v>
      </c>
      <c r="T4339">
        <v>75</v>
      </c>
    </row>
    <row r="4340" spans="1:20" hidden="1" x14ac:dyDescent="0.3">
      <c r="A4340" t="s">
        <v>16690</v>
      </c>
      <c r="B4340" t="s">
        <v>16691</v>
      </c>
      <c r="C4340" s="1" t="str">
        <f t="shared" si="726"/>
        <v>21:0779</v>
      </c>
      <c r="D4340" s="1" t="str">
        <f t="shared" si="723"/>
        <v>21:0221</v>
      </c>
      <c r="E4340" t="s">
        <v>16692</v>
      </c>
      <c r="F4340" t="s">
        <v>16693</v>
      </c>
      <c r="H4340">
        <v>50.051482499999999</v>
      </c>
      <c r="I4340">
        <v>-87.814567699999998</v>
      </c>
      <c r="J4340" s="1" t="str">
        <f t="shared" si="724"/>
        <v>Fluid (lake)</v>
      </c>
      <c r="K4340" s="1" t="str">
        <f t="shared" si="725"/>
        <v>Untreated Water</v>
      </c>
      <c r="L4340">
        <v>42</v>
      </c>
      <c r="M4340" t="s">
        <v>43</v>
      </c>
      <c r="N4340">
        <v>773</v>
      </c>
      <c r="O4340">
        <v>40</v>
      </c>
      <c r="P4340">
        <v>6.1</v>
      </c>
      <c r="Q4340">
        <v>2.5000000000000001E-2</v>
      </c>
      <c r="R4340">
        <v>3.6</v>
      </c>
      <c r="S4340">
        <v>1</v>
      </c>
      <c r="T4340">
        <v>8</v>
      </c>
    </row>
    <row r="4341" spans="1:20" hidden="1" x14ac:dyDescent="0.3">
      <c r="A4341" t="s">
        <v>16694</v>
      </c>
      <c r="B4341" t="s">
        <v>16695</v>
      </c>
      <c r="C4341" s="1" t="str">
        <f t="shared" si="726"/>
        <v>21:0779</v>
      </c>
      <c r="D4341" s="1" t="str">
        <f t="shared" si="723"/>
        <v>21:0221</v>
      </c>
      <c r="E4341" t="s">
        <v>16696</v>
      </c>
      <c r="F4341" t="s">
        <v>16697</v>
      </c>
      <c r="H4341">
        <v>50.074537999999997</v>
      </c>
      <c r="I4341">
        <v>-87.826696100000007</v>
      </c>
      <c r="J4341" s="1" t="str">
        <f t="shared" si="724"/>
        <v>Fluid (lake)</v>
      </c>
      <c r="K4341" s="1" t="str">
        <f t="shared" si="725"/>
        <v>Untreated Water</v>
      </c>
      <c r="L4341">
        <v>42</v>
      </c>
      <c r="M4341" t="s">
        <v>53</v>
      </c>
      <c r="N4341">
        <v>774</v>
      </c>
      <c r="O4341">
        <v>40</v>
      </c>
      <c r="P4341">
        <v>6.7</v>
      </c>
      <c r="Q4341">
        <v>2.5000000000000001E-2</v>
      </c>
      <c r="R4341">
        <v>14.8</v>
      </c>
      <c r="S4341">
        <v>3.8</v>
      </c>
      <c r="T4341">
        <v>48</v>
      </c>
    </row>
    <row r="4342" spans="1:20" hidden="1" x14ac:dyDescent="0.3">
      <c r="A4342" t="s">
        <v>16698</v>
      </c>
      <c r="B4342" t="s">
        <v>16699</v>
      </c>
      <c r="C4342" s="1" t="str">
        <f t="shared" si="726"/>
        <v>21:0779</v>
      </c>
      <c r="D4342" s="1" t="str">
        <f t="shared" si="723"/>
        <v>21:0221</v>
      </c>
      <c r="E4342" t="s">
        <v>16700</v>
      </c>
      <c r="F4342" t="s">
        <v>16701</v>
      </c>
      <c r="H4342">
        <v>50.101129100000001</v>
      </c>
      <c r="I4342">
        <v>-87.854502100000005</v>
      </c>
      <c r="J4342" s="1" t="str">
        <f t="shared" si="724"/>
        <v>Fluid (lake)</v>
      </c>
      <c r="K4342" s="1" t="str">
        <f t="shared" si="725"/>
        <v>Untreated Water</v>
      </c>
      <c r="L4342">
        <v>42</v>
      </c>
      <c r="M4342" t="s">
        <v>58</v>
      </c>
      <c r="N4342">
        <v>775</v>
      </c>
      <c r="O4342">
        <v>50</v>
      </c>
      <c r="P4342">
        <v>8</v>
      </c>
      <c r="Q4342">
        <v>0.17</v>
      </c>
      <c r="R4342">
        <v>35</v>
      </c>
      <c r="S4342">
        <v>6.8</v>
      </c>
      <c r="T4342">
        <v>125</v>
      </c>
    </row>
    <row r="4343" spans="1:20" hidden="1" x14ac:dyDescent="0.3">
      <c r="A4343" t="s">
        <v>16702</v>
      </c>
      <c r="B4343" t="s">
        <v>16703</v>
      </c>
      <c r="C4343" s="1" t="str">
        <f t="shared" si="726"/>
        <v>21:0779</v>
      </c>
      <c r="D4343" s="1" t="str">
        <f t="shared" si="723"/>
        <v>21:0221</v>
      </c>
      <c r="E4343" t="s">
        <v>16704</v>
      </c>
      <c r="F4343" t="s">
        <v>16705</v>
      </c>
      <c r="H4343">
        <v>50.135440000000003</v>
      </c>
      <c r="I4343">
        <v>-87.849809699999994</v>
      </c>
      <c r="J4343" s="1" t="str">
        <f t="shared" si="724"/>
        <v>Fluid (lake)</v>
      </c>
      <c r="K4343" s="1" t="str">
        <f t="shared" si="725"/>
        <v>Untreated Water</v>
      </c>
      <c r="L4343">
        <v>42</v>
      </c>
      <c r="M4343" t="s">
        <v>63</v>
      </c>
      <c r="N4343">
        <v>776</v>
      </c>
      <c r="O4343">
        <v>40</v>
      </c>
      <c r="P4343">
        <v>6.4</v>
      </c>
      <c r="Q4343">
        <v>2.5000000000000001E-2</v>
      </c>
      <c r="R4343">
        <v>11.4</v>
      </c>
      <c r="S4343">
        <v>2.6</v>
      </c>
      <c r="T4343">
        <v>36</v>
      </c>
    </row>
    <row r="4344" spans="1:20" hidden="1" x14ac:dyDescent="0.3">
      <c r="A4344" t="s">
        <v>16706</v>
      </c>
      <c r="B4344" t="s">
        <v>16707</v>
      </c>
      <c r="C4344" s="1" t="str">
        <f t="shared" si="726"/>
        <v>21:0779</v>
      </c>
      <c r="D4344" s="1" t="str">
        <f t="shared" si="723"/>
        <v>21:0221</v>
      </c>
      <c r="E4344" t="s">
        <v>16708</v>
      </c>
      <c r="F4344" t="s">
        <v>16709</v>
      </c>
      <c r="H4344">
        <v>50.153974099999999</v>
      </c>
      <c r="I4344">
        <v>-87.832836799999995</v>
      </c>
      <c r="J4344" s="1" t="str">
        <f t="shared" si="724"/>
        <v>Fluid (lake)</v>
      </c>
      <c r="K4344" s="1" t="str">
        <f t="shared" si="725"/>
        <v>Untreated Water</v>
      </c>
      <c r="L4344">
        <v>42</v>
      </c>
      <c r="M4344" t="s">
        <v>68</v>
      </c>
      <c r="N4344">
        <v>777</v>
      </c>
      <c r="O4344">
        <v>30</v>
      </c>
      <c r="P4344">
        <v>6.5</v>
      </c>
      <c r="Q4344">
        <v>2.5000000000000001E-2</v>
      </c>
      <c r="R4344">
        <v>13</v>
      </c>
      <c r="S4344">
        <v>3.1</v>
      </c>
      <c r="T4344">
        <v>37</v>
      </c>
    </row>
    <row r="4345" spans="1:20" hidden="1" x14ac:dyDescent="0.3">
      <c r="A4345" t="s">
        <v>16710</v>
      </c>
      <c r="B4345" t="s">
        <v>16711</v>
      </c>
      <c r="C4345" s="1" t="str">
        <f t="shared" si="726"/>
        <v>21:0779</v>
      </c>
      <c r="D4345" s="1" t="str">
        <f t="shared" si="723"/>
        <v>21:0221</v>
      </c>
      <c r="E4345" t="s">
        <v>16712</v>
      </c>
      <c r="F4345" t="s">
        <v>16713</v>
      </c>
      <c r="H4345">
        <v>50.177143600000001</v>
      </c>
      <c r="I4345">
        <v>-87.840157500000004</v>
      </c>
      <c r="J4345" s="1" t="str">
        <f t="shared" si="724"/>
        <v>Fluid (lake)</v>
      </c>
      <c r="K4345" s="1" t="str">
        <f t="shared" si="725"/>
        <v>Untreated Water</v>
      </c>
      <c r="L4345">
        <v>42</v>
      </c>
      <c r="M4345" t="s">
        <v>73</v>
      </c>
      <c r="N4345">
        <v>778</v>
      </c>
      <c r="O4345">
        <v>30</v>
      </c>
      <c r="P4345">
        <v>6.6</v>
      </c>
      <c r="Q4345">
        <v>2.5000000000000001E-2</v>
      </c>
      <c r="R4345">
        <v>14.4</v>
      </c>
      <c r="S4345">
        <v>3.1</v>
      </c>
      <c r="T4345">
        <v>42</v>
      </c>
    </row>
    <row r="4346" spans="1:20" hidden="1" x14ac:dyDescent="0.3">
      <c r="A4346" t="s">
        <v>16714</v>
      </c>
      <c r="B4346" t="s">
        <v>16715</v>
      </c>
      <c r="C4346" s="1" t="str">
        <f t="shared" si="726"/>
        <v>21:0779</v>
      </c>
      <c r="D4346" s="1" t="str">
        <f t="shared" si="723"/>
        <v>21:0221</v>
      </c>
      <c r="E4346" t="s">
        <v>16716</v>
      </c>
      <c r="F4346" t="s">
        <v>16717</v>
      </c>
      <c r="H4346">
        <v>50.199941899999999</v>
      </c>
      <c r="I4346">
        <v>-87.832879500000004</v>
      </c>
      <c r="J4346" s="1" t="str">
        <f t="shared" si="724"/>
        <v>Fluid (lake)</v>
      </c>
      <c r="K4346" s="1" t="str">
        <f t="shared" si="725"/>
        <v>Untreated Water</v>
      </c>
      <c r="L4346">
        <v>42</v>
      </c>
      <c r="M4346" t="s">
        <v>78</v>
      </c>
      <c r="N4346">
        <v>779</v>
      </c>
      <c r="O4346">
        <v>30</v>
      </c>
      <c r="P4346">
        <v>6.8</v>
      </c>
      <c r="Q4346">
        <v>2.5000000000000001E-2</v>
      </c>
      <c r="R4346">
        <v>17.2</v>
      </c>
      <c r="S4346">
        <v>3.6</v>
      </c>
      <c r="T4346">
        <v>55</v>
      </c>
    </row>
    <row r="4347" spans="1:20" hidden="1" x14ac:dyDescent="0.3">
      <c r="A4347" t="s">
        <v>16718</v>
      </c>
      <c r="B4347" t="s">
        <v>16719</v>
      </c>
      <c r="C4347" s="1" t="str">
        <f t="shared" si="726"/>
        <v>21:0779</v>
      </c>
      <c r="D4347" s="1" t="str">
        <f>HYPERLINK("https://geochem.nrcan.gc.ca/cdogs/content/svy/svy_e.htm", "")</f>
        <v/>
      </c>
      <c r="G4347" s="1" t="str">
        <f>HYPERLINK("https://geochem.nrcan.gc.ca/cdogs/content/cr_/cr_00088_e.htm", "88")</f>
        <v>88</v>
      </c>
      <c r="J4347" t="s">
        <v>46</v>
      </c>
      <c r="K4347" t="s">
        <v>47</v>
      </c>
      <c r="L4347">
        <v>42</v>
      </c>
      <c r="M4347" t="s">
        <v>48</v>
      </c>
      <c r="N4347">
        <v>780</v>
      </c>
      <c r="O4347">
        <v>100</v>
      </c>
      <c r="P4347">
        <v>7.6</v>
      </c>
      <c r="Q4347">
        <v>0.08</v>
      </c>
      <c r="R4347">
        <v>31</v>
      </c>
      <c r="S4347">
        <v>4.8</v>
      </c>
      <c r="T4347">
        <v>105</v>
      </c>
    </row>
    <row r="4348" spans="1:20" hidden="1" x14ac:dyDescent="0.3">
      <c r="A4348" t="s">
        <v>16720</v>
      </c>
      <c r="B4348" t="s">
        <v>16721</v>
      </c>
      <c r="C4348" s="1" t="str">
        <f t="shared" si="726"/>
        <v>21:0779</v>
      </c>
      <c r="D4348" s="1" t="str">
        <f t="shared" ref="D4348:D4365" si="727">HYPERLINK("https://geochem.nrcan.gc.ca/cdogs/content/svy/svy210221_e.htm", "21:0221")</f>
        <v>21:0221</v>
      </c>
      <c r="E4348" t="s">
        <v>16722</v>
      </c>
      <c r="F4348" t="s">
        <v>16723</v>
      </c>
      <c r="H4348">
        <v>50.258530299999997</v>
      </c>
      <c r="I4348">
        <v>-87.885946300000001</v>
      </c>
      <c r="J4348" s="1" t="str">
        <f t="shared" ref="J4348:J4365" si="728">HYPERLINK("https://geochem.nrcan.gc.ca/cdogs/content/kwd/kwd020016_e.htm", "Fluid (lake)")</f>
        <v>Fluid (lake)</v>
      </c>
      <c r="K4348" s="1" t="str">
        <f t="shared" ref="K4348:K4365" si="729">HYPERLINK("https://geochem.nrcan.gc.ca/cdogs/content/kwd/kwd080007_e.htm", "Untreated Water")</f>
        <v>Untreated Water</v>
      </c>
      <c r="L4348">
        <v>42</v>
      </c>
      <c r="M4348" t="s">
        <v>83</v>
      </c>
      <c r="N4348">
        <v>781</v>
      </c>
      <c r="O4348">
        <v>50</v>
      </c>
      <c r="P4348">
        <v>6.5</v>
      </c>
      <c r="Q4348">
        <v>2.5000000000000001E-2</v>
      </c>
      <c r="R4348">
        <v>13</v>
      </c>
      <c r="S4348">
        <v>2.6</v>
      </c>
      <c r="T4348">
        <v>38</v>
      </c>
    </row>
    <row r="4349" spans="1:20" hidden="1" x14ac:dyDescent="0.3">
      <c r="A4349" t="s">
        <v>16724</v>
      </c>
      <c r="B4349" t="s">
        <v>16725</v>
      </c>
      <c r="C4349" s="1" t="str">
        <f t="shared" si="726"/>
        <v>21:0779</v>
      </c>
      <c r="D4349" s="1" t="str">
        <f t="shared" si="727"/>
        <v>21:0221</v>
      </c>
      <c r="E4349" t="s">
        <v>16726</v>
      </c>
      <c r="F4349" t="s">
        <v>16727</v>
      </c>
      <c r="H4349">
        <v>50.312610599999999</v>
      </c>
      <c r="I4349">
        <v>-87.889394499999995</v>
      </c>
      <c r="J4349" s="1" t="str">
        <f t="shared" si="728"/>
        <v>Fluid (lake)</v>
      </c>
      <c r="K4349" s="1" t="str">
        <f t="shared" si="729"/>
        <v>Untreated Water</v>
      </c>
      <c r="L4349">
        <v>42</v>
      </c>
      <c r="M4349" t="s">
        <v>88</v>
      </c>
      <c r="N4349">
        <v>782</v>
      </c>
      <c r="O4349">
        <v>30</v>
      </c>
      <c r="P4349">
        <v>6.3</v>
      </c>
      <c r="Q4349">
        <v>2.5000000000000001E-2</v>
      </c>
      <c r="R4349">
        <v>9.1999999999999993</v>
      </c>
      <c r="S4349">
        <v>2.2999999999999998</v>
      </c>
      <c r="T4349">
        <v>27</v>
      </c>
    </row>
    <row r="4350" spans="1:20" hidden="1" x14ac:dyDescent="0.3">
      <c r="A4350" t="s">
        <v>16728</v>
      </c>
      <c r="B4350" t="s">
        <v>16729</v>
      </c>
      <c r="C4350" s="1" t="str">
        <f t="shared" si="726"/>
        <v>21:0779</v>
      </c>
      <c r="D4350" s="1" t="str">
        <f t="shared" si="727"/>
        <v>21:0221</v>
      </c>
      <c r="E4350" t="s">
        <v>16730</v>
      </c>
      <c r="F4350" t="s">
        <v>16731</v>
      </c>
      <c r="H4350">
        <v>50.328331200000001</v>
      </c>
      <c r="I4350">
        <v>-87.885922600000001</v>
      </c>
      <c r="J4350" s="1" t="str">
        <f t="shared" si="728"/>
        <v>Fluid (lake)</v>
      </c>
      <c r="K4350" s="1" t="str">
        <f t="shared" si="729"/>
        <v>Untreated Water</v>
      </c>
      <c r="L4350">
        <v>42</v>
      </c>
      <c r="M4350" t="s">
        <v>93</v>
      </c>
      <c r="N4350">
        <v>783</v>
      </c>
      <c r="O4350">
        <v>30</v>
      </c>
      <c r="P4350">
        <v>7</v>
      </c>
      <c r="Q4350">
        <v>0.05</v>
      </c>
      <c r="R4350">
        <v>20</v>
      </c>
      <c r="S4350">
        <v>4.5999999999999996</v>
      </c>
      <c r="T4350">
        <v>71</v>
      </c>
    </row>
    <row r="4351" spans="1:20" hidden="1" x14ac:dyDescent="0.3">
      <c r="A4351" t="s">
        <v>16732</v>
      </c>
      <c r="B4351" t="s">
        <v>16733</v>
      </c>
      <c r="C4351" s="1" t="str">
        <f t="shared" si="726"/>
        <v>21:0779</v>
      </c>
      <c r="D4351" s="1" t="str">
        <f t="shared" si="727"/>
        <v>21:0221</v>
      </c>
      <c r="E4351" t="s">
        <v>16734</v>
      </c>
      <c r="F4351" t="s">
        <v>16735</v>
      </c>
      <c r="H4351">
        <v>50.368961300000002</v>
      </c>
      <c r="I4351">
        <v>-87.884021300000001</v>
      </c>
      <c r="J4351" s="1" t="str">
        <f t="shared" si="728"/>
        <v>Fluid (lake)</v>
      </c>
      <c r="K4351" s="1" t="str">
        <f t="shared" si="729"/>
        <v>Untreated Water</v>
      </c>
      <c r="L4351">
        <v>42</v>
      </c>
      <c r="M4351" t="s">
        <v>98</v>
      </c>
      <c r="N4351">
        <v>784</v>
      </c>
      <c r="O4351">
        <v>40</v>
      </c>
      <c r="P4351">
        <v>6.5</v>
      </c>
      <c r="Q4351">
        <v>0.17</v>
      </c>
      <c r="R4351">
        <v>13.2</v>
      </c>
      <c r="S4351">
        <v>2.9</v>
      </c>
      <c r="T4351">
        <v>42</v>
      </c>
    </row>
    <row r="4352" spans="1:20" hidden="1" x14ac:dyDescent="0.3">
      <c r="A4352" t="s">
        <v>16736</v>
      </c>
      <c r="B4352" t="s">
        <v>16737</v>
      </c>
      <c r="C4352" s="1" t="str">
        <f t="shared" si="726"/>
        <v>21:0779</v>
      </c>
      <c r="D4352" s="1" t="str">
        <f t="shared" si="727"/>
        <v>21:0221</v>
      </c>
      <c r="E4352" t="s">
        <v>16738</v>
      </c>
      <c r="F4352" t="s">
        <v>16739</v>
      </c>
      <c r="H4352">
        <v>50.369631900000002</v>
      </c>
      <c r="I4352">
        <v>-87.906686800000003</v>
      </c>
      <c r="J4352" s="1" t="str">
        <f t="shared" si="728"/>
        <v>Fluid (lake)</v>
      </c>
      <c r="K4352" s="1" t="str">
        <f t="shared" si="729"/>
        <v>Untreated Water</v>
      </c>
      <c r="L4352">
        <v>42</v>
      </c>
      <c r="M4352" t="s">
        <v>103</v>
      </c>
      <c r="N4352">
        <v>785</v>
      </c>
      <c r="O4352">
        <v>40</v>
      </c>
      <c r="P4352">
        <v>6.4</v>
      </c>
      <c r="Q4352">
        <v>0.08</v>
      </c>
      <c r="R4352">
        <v>14.4</v>
      </c>
      <c r="S4352">
        <v>2.8</v>
      </c>
      <c r="T4352">
        <v>46</v>
      </c>
    </row>
    <row r="4353" spans="1:20" hidden="1" x14ac:dyDescent="0.3">
      <c r="A4353" t="s">
        <v>16740</v>
      </c>
      <c r="B4353" t="s">
        <v>16741</v>
      </c>
      <c r="C4353" s="1" t="str">
        <f t="shared" si="726"/>
        <v>21:0779</v>
      </c>
      <c r="D4353" s="1" t="str">
        <f t="shared" si="727"/>
        <v>21:0221</v>
      </c>
      <c r="E4353" t="s">
        <v>16742</v>
      </c>
      <c r="F4353" t="s">
        <v>16743</v>
      </c>
      <c r="H4353">
        <v>50.395167800000003</v>
      </c>
      <c r="I4353">
        <v>-87.899393599999996</v>
      </c>
      <c r="J4353" s="1" t="str">
        <f t="shared" si="728"/>
        <v>Fluid (lake)</v>
      </c>
      <c r="K4353" s="1" t="str">
        <f t="shared" si="729"/>
        <v>Untreated Water</v>
      </c>
      <c r="L4353">
        <v>42</v>
      </c>
      <c r="M4353" t="s">
        <v>108</v>
      </c>
      <c r="N4353">
        <v>786</v>
      </c>
      <c r="O4353">
        <v>40</v>
      </c>
      <c r="P4353">
        <v>6.4</v>
      </c>
      <c r="Q4353">
        <v>2.5000000000000001E-2</v>
      </c>
      <c r="R4353">
        <v>15</v>
      </c>
      <c r="S4353">
        <v>3.6</v>
      </c>
      <c r="T4353">
        <v>48</v>
      </c>
    </row>
    <row r="4354" spans="1:20" hidden="1" x14ac:dyDescent="0.3">
      <c r="A4354" t="s">
        <v>16744</v>
      </c>
      <c r="B4354" t="s">
        <v>16745</v>
      </c>
      <c r="C4354" s="1" t="str">
        <f t="shared" si="726"/>
        <v>21:0779</v>
      </c>
      <c r="D4354" s="1" t="str">
        <f t="shared" si="727"/>
        <v>21:0221</v>
      </c>
      <c r="E4354" t="s">
        <v>16746</v>
      </c>
      <c r="F4354" t="s">
        <v>16747</v>
      </c>
      <c r="H4354">
        <v>50.428137800000002</v>
      </c>
      <c r="I4354">
        <v>-87.887783400000004</v>
      </c>
      <c r="J4354" s="1" t="str">
        <f t="shared" si="728"/>
        <v>Fluid (lake)</v>
      </c>
      <c r="K4354" s="1" t="str">
        <f t="shared" si="729"/>
        <v>Untreated Water</v>
      </c>
      <c r="L4354">
        <v>42</v>
      </c>
      <c r="M4354" t="s">
        <v>113</v>
      </c>
      <c r="N4354">
        <v>787</v>
      </c>
      <c r="O4354">
        <v>60</v>
      </c>
      <c r="P4354">
        <v>6</v>
      </c>
      <c r="Q4354">
        <v>2.5000000000000001E-2</v>
      </c>
      <c r="R4354">
        <v>5.4</v>
      </c>
      <c r="S4354">
        <v>1.2</v>
      </c>
      <c r="T4354">
        <v>13</v>
      </c>
    </row>
    <row r="4355" spans="1:20" hidden="1" x14ac:dyDescent="0.3">
      <c r="A4355" t="s">
        <v>16748</v>
      </c>
      <c r="B4355" t="s">
        <v>16749</v>
      </c>
      <c r="C4355" s="1" t="str">
        <f t="shared" si="726"/>
        <v>21:0779</v>
      </c>
      <c r="D4355" s="1" t="str">
        <f t="shared" si="727"/>
        <v>21:0221</v>
      </c>
      <c r="E4355" t="s">
        <v>16750</v>
      </c>
      <c r="F4355" t="s">
        <v>16751</v>
      </c>
      <c r="H4355">
        <v>50.481119</v>
      </c>
      <c r="I4355">
        <v>-87.840557500000003</v>
      </c>
      <c r="J4355" s="1" t="str">
        <f t="shared" si="728"/>
        <v>Fluid (lake)</v>
      </c>
      <c r="K4355" s="1" t="str">
        <f t="shared" si="729"/>
        <v>Untreated Water</v>
      </c>
      <c r="L4355">
        <v>43</v>
      </c>
      <c r="M4355" t="s">
        <v>24</v>
      </c>
      <c r="N4355">
        <v>788</v>
      </c>
      <c r="O4355">
        <v>60</v>
      </c>
      <c r="P4355">
        <v>6.2</v>
      </c>
      <c r="Q4355">
        <v>2.5000000000000001E-2</v>
      </c>
      <c r="R4355">
        <v>8.6</v>
      </c>
      <c r="S4355">
        <v>2.2999999999999998</v>
      </c>
      <c r="T4355">
        <v>28</v>
      </c>
    </row>
    <row r="4356" spans="1:20" hidden="1" x14ac:dyDescent="0.3">
      <c r="A4356" t="s">
        <v>16752</v>
      </c>
      <c r="B4356" t="s">
        <v>16753</v>
      </c>
      <c r="C4356" s="1" t="str">
        <f t="shared" si="726"/>
        <v>21:0779</v>
      </c>
      <c r="D4356" s="1" t="str">
        <f t="shared" si="727"/>
        <v>21:0221</v>
      </c>
      <c r="E4356" t="s">
        <v>16750</v>
      </c>
      <c r="F4356" t="s">
        <v>16754</v>
      </c>
      <c r="H4356">
        <v>50.481119</v>
      </c>
      <c r="I4356">
        <v>-87.840557500000003</v>
      </c>
      <c r="J4356" s="1" t="str">
        <f t="shared" si="728"/>
        <v>Fluid (lake)</v>
      </c>
      <c r="K4356" s="1" t="str">
        <f t="shared" si="729"/>
        <v>Untreated Water</v>
      </c>
      <c r="L4356">
        <v>43</v>
      </c>
      <c r="M4356" t="s">
        <v>28</v>
      </c>
      <c r="N4356">
        <v>789</v>
      </c>
      <c r="O4356">
        <v>40</v>
      </c>
      <c r="P4356">
        <v>6.2</v>
      </c>
      <c r="Q4356">
        <v>2.5000000000000001E-2</v>
      </c>
      <c r="R4356">
        <v>9.8000000000000007</v>
      </c>
      <c r="S4356">
        <v>2.2000000000000002</v>
      </c>
      <c r="T4356">
        <v>28</v>
      </c>
    </row>
    <row r="4357" spans="1:20" hidden="1" x14ac:dyDescent="0.3">
      <c r="A4357" t="s">
        <v>16755</v>
      </c>
      <c r="B4357" t="s">
        <v>16756</v>
      </c>
      <c r="C4357" s="1" t="str">
        <f t="shared" si="726"/>
        <v>21:0779</v>
      </c>
      <c r="D4357" s="1" t="str">
        <f t="shared" si="727"/>
        <v>21:0221</v>
      </c>
      <c r="E4357" t="s">
        <v>16757</v>
      </c>
      <c r="F4357" t="s">
        <v>16758</v>
      </c>
      <c r="H4357">
        <v>50.484363000000002</v>
      </c>
      <c r="I4357">
        <v>-87.869060099999999</v>
      </c>
      <c r="J4357" s="1" t="str">
        <f t="shared" si="728"/>
        <v>Fluid (lake)</v>
      </c>
      <c r="K4357" s="1" t="str">
        <f t="shared" si="729"/>
        <v>Untreated Water</v>
      </c>
      <c r="L4357">
        <v>43</v>
      </c>
      <c r="M4357" t="s">
        <v>33</v>
      </c>
      <c r="N4357">
        <v>790</v>
      </c>
      <c r="O4357">
        <v>30</v>
      </c>
      <c r="P4357">
        <v>6.2</v>
      </c>
      <c r="Q4357">
        <v>2.5000000000000001E-2</v>
      </c>
      <c r="R4357">
        <v>10.6</v>
      </c>
      <c r="S4357">
        <v>1.2</v>
      </c>
      <c r="T4357">
        <v>24</v>
      </c>
    </row>
    <row r="4358" spans="1:20" hidden="1" x14ac:dyDescent="0.3">
      <c r="A4358" t="s">
        <v>16759</v>
      </c>
      <c r="B4358" t="s">
        <v>16760</v>
      </c>
      <c r="C4358" s="1" t="str">
        <f t="shared" si="726"/>
        <v>21:0779</v>
      </c>
      <c r="D4358" s="1" t="str">
        <f t="shared" si="727"/>
        <v>21:0221</v>
      </c>
      <c r="E4358" t="s">
        <v>16761</v>
      </c>
      <c r="F4358" t="s">
        <v>16762</v>
      </c>
      <c r="H4358">
        <v>50.494621799999997</v>
      </c>
      <c r="I4358">
        <v>-87.832549299999997</v>
      </c>
      <c r="J4358" s="1" t="str">
        <f t="shared" si="728"/>
        <v>Fluid (lake)</v>
      </c>
      <c r="K4358" s="1" t="str">
        <f t="shared" si="729"/>
        <v>Untreated Water</v>
      </c>
      <c r="L4358">
        <v>43</v>
      </c>
      <c r="M4358" t="s">
        <v>38</v>
      </c>
      <c r="N4358">
        <v>791</v>
      </c>
      <c r="O4358">
        <v>40</v>
      </c>
      <c r="P4358">
        <v>6.7</v>
      </c>
      <c r="Q4358">
        <v>0.2</v>
      </c>
      <c r="R4358">
        <v>26</v>
      </c>
      <c r="S4358">
        <v>5.4</v>
      </c>
      <c r="T4358">
        <v>84</v>
      </c>
    </row>
    <row r="4359" spans="1:20" hidden="1" x14ac:dyDescent="0.3">
      <c r="A4359" t="s">
        <v>16763</v>
      </c>
      <c r="B4359" t="s">
        <v>16764</v>
      </c>
      <c r="C4359" s="1" t="str">
        <f t="shared" si="726"/>
        <v>21:0779</v>
      </c>
      <c r="D4359" s="1" t="str">
        <f t="shared" si="727"/>
        <v>21:0221</v>
      </c>
      <c r="E4359" t="s">
        <v>16765</v>
      </c>
      <c r="F4359" t="s">
        <v>16766</v>
      </c>
      <c r="H4359">
        <v>50.4933269</v>
      </c>
      <c r="I4359">
        <v>-87.787341699999999</v>
      </c>
      <c r="J4359" s="1" t="str">
        <f t="shared" si="728"/>
        <v>Fluid (lake)</v>
      </c>
      <c r="K4359" s="1" t="str">
        <f t="shared" si="729"/>
        <v>Untreated Water</v>
      </c>
      <c r="L4359">
        <v>43</v>
      </c>
      <c r="M4359" t="s">
        <v>43</v>
      </c>
      <c r="N4359">
        <v>792</v>
      </c>
      <c r="O4359">
        <v>30</v>
      </c>
      <c r="P4359">
        <v>6.3</v>
      </c>
      <c r="Q4359">
        <v>2.5000000000000001E-2</v>
      </c>
      <c r="R4359">
        <v>10</v>
      </c>
      <c r="S4359">
        <v>2.1</v>
      </c>
      <c r="T4359">
        <v>30</v>
      </c>
    </row>
    <row r="4360" spans="1:20" hidden="1" x14ac:dyDescent="0.3">
      <c r="A4360" t="s">
        <v>16767</v>
      </c>
      <c r="B4360" t="s">
        <v>16768</v>
      </c>
      <c r="C4360" s="1" t="str">
        <f t="shared" si="726"/>
        <v>21:0779</v>
      </c>
      <c r="D4360" s="1" t="str">
        <f t="shared" si="727"/>
        <v>21:0221</v>
      </c>
      <c r="E4360" t="s">
        <v>16769</v>
      </c>
      <c r="F4360" t="s">
        <v>16770</v>
      </c>
      <c r="H4360">
        <v>50.470441399999999</v>
      </c>
      <c r="I4360">
        <v>-87.747407100000004</v>
      </c>
      <c r="J4360" s="1" t="str">
        <f t="shared" si="728"/>
        <v>Fluid (lake)</v>
      </c>
      <c r="K4360" s="1" t="str">
        <f t="shared" si="729"/>
        <v>Untreated Water</v>
      </c>
      <c r="L4360">
        <v>43</v>
      </c>
      <c r="M4360" t="s">
        <v>53</v>
      </c>
      <c r="N4360">
        <v>793</v>
      </c>
      <c r="O4360">
        <v>40</v>
      </c>
      <c r="P4360">
        <v>6.4</v>
      </c>
      <c r="Q4360">
        <v>2.5000000000000001E-2</v>
      </c>
      <c r="R4360">
        <v>13.4</v>
      </c>
      <c r="S4360">
        <v>3</v>
      </c>
      <c r="T4360">
        <v>46</v>
      </c>
    </row>
    <row r="4361" spans="1:20" hidden="1" x14ac:dyDescent="0.3">
      <c r="A4361" t="s">
        <v>16771</v>
      </c>
      <c r="B4361" t="s">
        <v>16772</v>
      </c>
      <c r="C4361" s="1" t="str">
        <f t="shared" si="726"/>
        <v>21:0779</v>
      </c>
      <c r="D4361" s="1" t="str">
        <f t="shared" si="727"/>
        <v>21:0221</v>
      </c>
      <c r="E4361" t="s">
        <v>16773</v>
      </c>
      <c r="F4361" t="s">
        <v>16774</v>
      </c>
      <c r="H4361">
        <v>50.441471999999997</v>
      </c>
      <c r="I4361">
        <v>-87.775088400000001</v>
      </c>
      <c r="J4361" s="1" t="str">
        <f t="shared" si="728"/>
        <v>Fluid (lake)</v>
      </c>
      <c r="K4361" s="1" t="str">
        <f t="shared" si="729"/>
        <v>Untreated Water</v>
      </c>
      <c r="L4361">
        <v>43</v>
      </c>
      <c r="M4361" t="s">
        <v>58</v>
      </c>
      <c r="N4361">
        <v>794</v>
      </c>
      <c r="O4361">
        <v>20</v>
      </c>
      <c r="P4361">
        <v>6.3</v>
      </c>
      <c r="Q4361">
        <v>2.5000000000000001E-2</v>
      </c>
      <c r="R4361">
        <v>10.199999999999999</v>
      </c>
      <c r="S4361">
        <v>2.6</v>
      </c>
      <c r="T4361">
        <v>33</v>
      </c>
    </row>
    <row r="4362" spans="1:20" hidden="1" x14ac:dyDescent="0.3">
      <c r="A4362" t="s">
        <v>16775</v>
      </c>
      <c r="B4362" t="s">
        <v>16776</v>
      </c>
      <c r="C4362" s="1" t="str">
        <f t="shared" si="726"/>
        <v>21:0779</v>
      </c>
      <c r="D4362" s="1" t="str">
        <f t="shared" si="727"/>
        <v>21:0221</v>
      </c>
      <c r="E4362" t="s">
        <v>16777</v>
      </c>
      <c r="F4362" t="s">
        <v>16778</v>
      </c>
      <c r="H4362">
        <v>50.428600500000002</v>
      </c>
      <c r="I4362">
        <v>-87.840050099999999</v>
      </c>
      <c r="J4362" s="1" t="str">
        <f t="shared" si="728"/>
        <v>Fluid (lake)</v>
      </c>
      <c r="K4362" s="1" t="str">
        <f t="shared" si="729"/>
        <v>Untreated Water</v>
      </c>
      <c r="L4362">
        <v>43</v>
      </c>
      <c r="M4362" t="s">
        <v>63</v>
      </c>
      <c r="N4362">
        <v>795</v>
      </c>
      <c r="O4362">
        <v>30</v>
      </c>
      <c r="P4362">
        <v>6.5</v>
      </c>
      <c r="Q4362">
        <v>2.5000000000000001E-2</v>
      </c>
      <c r="R4362">
        <v>13.4</v>
      </c>
      <c r="S4362">
        <v>3.4</v>
      </c>
      <c r="T4362">
        <v>43</v>
      </c>
    </row>
    <row r="4363" spans="1:20" hidden="1" x14ac:dyDescent="0.3">
      <c r="A4363" t="s">
        <v>16779</v>
      </c>
      <c r="B4363" t="s">
        <v>16780</v>
      </c>
      <c r="C4363" s="1" t="str">
        <f t="shared" si="726"/>
        <v>21:0779</v>
      </c>
      <c r="D4363" s="1" t="str">
        <f t="shared" si="727"/>
        <v>21:0221</v>
      </c>
      <c r="E4363" t="s">
        <v>16781</v>
      </c>
      <c r="F4363" t="s">
        <v>16782</v>
      </c>
      <c r="H4363">
        <v>50.420672400000001</v>
      </c>
      <c r="I4363">
        <v>-87.839473600000005</v>
      </c>
      <c r="J4363" s="1" t="str">
        <f t="shared" si="728"/>
        <v>Fluid (lake)</v>
      </c>
      <c r="K4363" s="1" t="str">
        <f t="shared" si="729"/>
        <v>Untreated Water</v>
      </c>
      <c r="L4363">
        <v>43</v>
      </c>
      <c r="M4363" t="s">
        <v>68</v>
      </c>
      <c r="N4363">
        <v>796</v>
      </c>
      <c r="O4363">
        <v>30</v>
      </c>
      <c r="P4363">
        <v>6.3</v>
      </c>
      <c r="Q4363">
        <v>2.5000000000000001E-2</v>
      </c>
      <c r="R4363">
        <v>10.4</v>
      </c>
      <c r="S4363">
        <v>2.5</v>
      </c>
      <c r="T4363">
        <v>32</v>
      </c>
    </row>
    <row r="4364" spans="1:20" hidden="1" x14ac:dyDescent="0.3">
      <c r="A4364" t="s">
        <v>16783</v>
      </c>
      <c r="B4364" t="s">
        <v>16784</v>
      </c>
      <c r="C4364" s="1" t="str">
        <f t="shared" si="726"/>
        <v>21:0779</v>
      </c>
      <c r="D4364" s="1" t="str">
        <f t="shared" si="727"/>
        <v>21:0221</v>
      </c>
      <c r="E4364" t="s">
        <v>16785</v>
      </c>
      <c r="F4364" t="s">
        <v>16786</v>
      </c>
      <c r="H4364">
        <v>50.402828800000002</v>
      </c>
      <c r="I4364">
        <v>-87.829505499999996</v>
      </c>
      <c r="J4364" s="1" t="str">
        <f t="shared" si="728"/>
        <v>Fluid (lake)</v>
      </c>
      <c r="K4364" s="1" t="str">
        <f t="shared" si="729"/>
        <v>Untreated Water</v>
      </c>
      <c r="L4364">
        <v>43</v>
      </c>
      <c r="M4364" t="s">
        <v>73</v>
      </c>
      <c r="N4364">
        <v>797</v>
      </c>
      <c r="O4364">
        <v>30</v>
      </c>
      <c r="P4364">
        <v>6.5</v>
      </c>
      <c r="Q4364">
        <v>2.5000000000000001E-2</v>
      </c>
      <c r="R4364">
        <v>14.2</v>
      </c>
      <c r="S4364">
        <v>3.2</v>
      </c>
      <c r="T4364">
        <v>46</v>
      </c>
    </row>
    <row r="4365" spans="1:20" hidden="1" x14ac:dyDescent="0.3">
      <c r="A4365" t="s">
        <v>16787</v>
      </c>
      <c r="B4365" t="s">
        <v>16788</v>
      </c>
      <c r="C4365" s="1" t="str">
        <f t="shared" si="726"/>
        <v>21:0779</v>
      </c>
      <c r="D4365" s="1" t="str">
        <f t="shared" si="727"/>
        <v>21:0221</v>
      </c>
      <c r="E4365" t="s">
        <v>16789</v>
      </c>
      <c r="F4365" t="s">
        <v>16790</v>
      </c>
      <c r="H4365">
        <v>50.3615116</v>
      </c>
      <c r="I4365">
        <v>-87.851926700000007</v>
      </c>
      <c r="J4365" s="1" t="str">
        <f t="shared" si="728"/>
        <v>Fluid (lake)</v>
      </c>
      <c r="K4365" s="1" t="str">
        <f t="shared" si="729"/>
        <v>Untreated Water</v>
      </c>
      <c r="L4365">
        <v>43</v>
      </c>
      <c r="M4365" t="s">
        <v>78</v>
      </c>
      <c r="N4365">
        <v>798</v>
      </c>
      <c r="O4365">
        <v>30</v>
      </c>
      <c r="P4365">
        <v>6.4</v>
      </c>
      <c r="Q4365">
        <v>2.5000000000000001E-2</v>
      </c>
      <c r="R4365">
        <v>11</v>
      </c>
      <c r="S4365">
        <v>2.6</v>
      </c>
      <c r="T4365">
        <v>34</v>
      </c>
    </row>
    <row r="4366" spans="1:20" hidden="1" x14ac:dyDescent="0.3">
      <c r="A4366" t="s">
        <v>16791</v>
      </c>
      <c r="B4366" t="s">
        <v>16792</v>
      </c>
      <c r="C4366" s="1" t="str">
        <f t="shared" si="726"/>
        <v>21:0779</v>
      </c>
      <c r="D4366" s="1" t="str">
        <f>HYPERLINK("https://geochem.nrcan.gc.ca/cdogs/content/svy/svy_e.htm", "")</f>
        <v/>
      </c>
      <c r="G4366" s="1" t="str">
        <f>HYPERLINK("https://geochem.nrcan.gc.ca/cdogs/content/cr_/cr_00087_e.htm", "87")</f>
        <v>87</v>
      </c>
      <c r="J4366" t="s">
        <v>46</v>
      </c>
      <c r="K4366" t="s">
        <v>47</v>
      </c>
      <c r="L4366">
        <v>43</v>
      </c>
      <c r="M4366" t="s">
        <v>48</v>
      </c>
      <c r="N4366">
        <v>799</v>
      </c>
      <c r="O4366">
        <v>40</v>
      </c>
      <c r="P4366">
        <v>6.4</v>
      </c>
      <c r="Q4366">
        <v>0.5</v>
      </c>
      <c r="R4366">
        <v>13.8</v>
      </c>
      <c r="S4366">
        <v>2.5</v>
      </c>
      <c r="T4366">
        <v>40</v>
      </c>
    </row>
    <row r="4367" spans="1:20" hidden="1" x14ac:dyDescent="0.3">
      <c r="A4367" t="s">
        <v>16793</v>
      </c>
      <c r="B4367" t="s">
        <v>16794</v>
      </c>
      <c r="C4367" s="1" t="str">
        <f t="shared" si="726"/>
        <v>21:0779</v>
      </c>
      <c r="D4367" s="1" t="str">
        <f t="shared" ref="D4367:D4381" si="730">HYPERLINK("https://geochem.nrcan.gc.ca/cdogs/content/svy/svy210221_e.htm", "21:0221")</f>
        <v>21:0221</v>
      </c>
      <c r="E4367" t="s">
        <v>16795</v>
      </c>
      <c r="F4367" t="s">
        <v>16796</v>
      </c>
      <c r="H4367">
        <v>50.330767899999998</v>
      </c>
      <c r="I4367">
        <v>-87.859694500000003</v>
      </c>
      <c r="J4367" s="1" t="str">
        <f t="shared" ref="J4367:J4381" si="731">HYPERLINK("https://geochem.nrcan.gc.ca/cdogs/content/kwd/kwd020016_e.htm", "Fluid (lake)")</f>
        <v>Fluid (lake)</v>
      </c>
      <c r="K4367" s="1" t="str">
        <f t="shared" ref="K4367:K4381" si="732">HYPERLINK("https://geochem.nrcan.gc.ca/cdogs/content/kwd/kwd080007_e.htm", "Untreated Water")</f>
        <v>Untreated Water</v>
      </c>
      <c r="L4367">
        <v>43</v>
      </c>
      <c r="M4367" t="s">
        <v>83</v>
      </c>
      <c r="N4367">
        <v>800</v>
      </c>
      <c r="O4367">
        <v>30</v>
      </c>
      <c r="P4367">
        <v>6.5</v>
      </c>
      <c r="Q4367">
        <v>2.5000000000000001E-2</v>
      </c>
      <c r="R4367">
        <v>15.4</v>
      </c>
      <c r="S4367">
        <v>3.9</v>
      </c>
      <c r="T4367">
        <v>52</v>
      </c>
    </row>
    <row r="4368" spans="1:20" hidden="1" x14ac:dyDescent="0.3">
      <c r="A4368" t="s">
        <v>16797</v>
      </c>
      <c r="B4368" t="s">
        <v>16798</v>
      </c>
      <c r="C4368" s="1" t="str">
        <f t="shared" si="726"/>
        <v>21:0779</v>
      </c>
      <c r="D4368" s="1" t="str">
        <f t="shared" si="730"/>
        <v>21:0221</v>
      </c>
      <c r="E4368" t="s">
        <v>16799</v>
      </c>
      <c r="F4368" t="s">
        <v>16800</v>
      </c>
      <c r="H4368">
        <v>50.320669299999999</v>
      </c>
      <c r="I4368">
        <v>-87.838610599999996</v>
      </c>
      <c r="J4368" s="1" t="str">
        <f t="shared" si="731"/>
        <v>Fluid (lake)</v>
      </c>
      <c r="K4368" s="1" t="str">
        <f t="shared" si="732"/>
        <v>Untreated Water</v>
      </c>
      <c r="L4368">
        <v>43</v>
      </c>
      <c r="M4368" t="s">
        <v>88</v>
      </c>
      <c r="N4368">
        <v>801</v>
      </c>
      <c r="O4368">
        <v>30</v>
      </c>
      <c r="P4368">
        <v>6.4</v>
      </c>
      <c r="Q4368">
        <v>2.5000000000000001E-2</v>
      </c>
      <c r="R4368">
        <v>13.8</v>
      </c>
      <c r="S4368">
        <v>3.1</v>
      </c>
      <c r="T4368">
        <v>46</v>
      </c>
    </row>
    <row r="4369" spans="1:20" hidden="1" x14ac:dyDescent="0.3">
      <c r="A4369" t="s">
        <v>16801</v>
      </c>
      <c r="B4369" t="s">
        <v>16802</v>
      </c>
      <c r="C4369" s="1" t="str">
        <f t="shared" si="726"/>
        <v>21:0779</v>
      </c>
      <c r="D4369" s="1" t="str">
        <f t="shared" si="730"/>
        <v>21:0221</v>
      </c>
      <c r="E4369" t="s">
        <v>16803</v>
      </c>
      <c r="F4369" t="s">
        <v>16804</v>
      </c>
      <c r="H4369">
        <v>50.287618999999999</v>
      </c>
      <c r="I4369">
        <v>-87.860503399999999</v>
      </c>
      <c r="J4369" s="1" t="str">
        <f t="shared" si="731"/>
        <v>Fluid (lake)</v>
      </c>
      <c r="K4369" s="1" t="str">
        <f t="shared" si="732"/>
        <v>Untreated Water</v>
      </c>
      <c r="L4369">
        <v>43</v>
      </c>
      <c r="M4369" t="s">
        <v>93</v>
      </c>
      <c r="N4369">
        <v>802</v>
      </c>
      <c r="O4369">
        <v>20</v>
      </c>
      <c r="P4369">
        <v>6.4</v>
      </c>
      <c r="Q4369">
        <v>2.5000000000000001E-2</v>
      </c>
      <c r="R4369">
        <v>14.2</v>
      </c>
      <c r="S4369">
        <v>3.4</v>
      </c>
      <c r="T4369">
        <v>48</v>
      </c>
    </row>
    <row r="4370" spans="1:20" hidden="1" x14ac:dyDescent="0.3">
      <c r="A4370" t="s">
        <v>16805</v>
      </c>
      <c r="B4370" t="s">
        <v>16806</v>
      </c>
      <c r="C4370" s="1" t="str">
        <f t="shared" si="726"/>
        <v>21:0779</v>
      </c>
      <c r="D4370" s="1" t="str">
        <f t="shared" si="730"/>
        <v>21:0221</v>
      </c>
      <c r="E4370" t="s">
        <v>16807</v>
      </c>
      <c r="F4370" t="s">
        <v>16808</v>
      </c>
      <c r="H4370">
        <v>50.279820999999998</v>
      </c>
      <c r="I4370">
        <v>-87.815760299999994</v>
      </c>
      <c r="J4370" s="1" t="str">
        <f t="shared" si="731"/>
        <v>Fluid (lake)</v>
      </c>
      <c r="K4370" s="1" t="str">
        <f t="shared" si="732"/>
        <v>Untreated Water</v>
      </c>
      <c r="L4370">
        <v>43</v>
      </c>
      <c r="M4370" t="s">
        <v>98</v>
      </c>
      <c r="N4370">
        <v>803</v>
      </c>
      <c r="O4370">
        <v>30</v>
      </c>
      <c r="P4370">
        <v>6.2</v>
      </c>
      <c r="Q4370">
        <v>2.5000000000000001E-2</v>
      </c>
      <c r="R4370">
        <v>6.4</v>
      </c>
      <c r="S4370">
        <v>1.6</v>
      </c>
      <c r="T4370">
        <v>16</v>
      </c>
    </row>
    <row r="4371" spans="1:20" hidden="1" x14ac:dyDescent="0.3">
      <c r="A4371" t="s">
        <v>16809</v>
      </c>
      <c r="B4371" t="s">
        <v>16810</v>
      </c>
      <c r="C4371" s="1" t="str">
        <f t="shared" si="726"/>
        <v>21:0779</v>
      </c>
      <c r="D4371" s="1" t="str">
        <f t="shared" si="730"/>
        <v>21:0221</v>
      </c>
      <c r="E4371" t="s">
        <v>16811</v>
      </c>
      <c r="F4371" t="s">
        <v>16812</v>
      </c>
      <c r="H4371">
        <v>50.270988500000001</v>
      </c>
      <c r="I4371">
        <v>-87.828533100000001</v>
      </c>
      <c r="J4371" s="1" t="str">
        <f t="shared" si="731"/>
        <v>Fluid (lake)</v>
      </c>
      <c r="K4371" s="1" t="str">
        <f t="shared" si="732"/>
        <v>Untreated Water</v>
      </c>
      <c r="L4371">
        <v>43</v>
      </c>
      <c r="M4371" t="s">
        <v>103</v>
      </c>
      <c r="N4371">
        <v>804</v>
      </c>
      <c r="O4371">
        <v>30</v>
      </c>
      <c r="P4371">
        <v>6.3</v>
      </c>
      <c r="Q4371">
        <v>2.5000000000000001E-2</v>
      </c>
      <c r="R4371">
        <v>7.4</v>
      </c>
      <c r="S4371">
        <v>2.1</v>
      </c>
      <c r="T4371">
        <v>25</v>
      </c>
    </row>
    <row r="4372" spans="1:20" hidden="1" x14ac:dyDescent="0.3">
      <c r="A4372" t="s">
        <v>16813</v>
      </c>
      <c r="B4372" t="s">
        <v>16814</v>
      </c>
      <c r="C4372" s="1" t="str">
        <f t="shared" si="726"/>
        <v>21:0779</v>
      </c>
      <c r="D4372" s="1" t="str">
        <f t="shared" si="730"/>
        <v>21:0221</v>
      </c>
      <c r="E4372" t="s">
        <v>16815</v>
      </c>
      <c r="F4372" t="s">
        <v>16816</v>
      </c>
      <c r="H4372">
        <v>50.254199200000002</v>
      </c>
      <c r="I4372">
        <v>-87.857923700000001</v>
      </c>
      <c r="J4372" s="1" t="str">
        <f t="shared" si="731"/>
        <v>Fluid (lake)</v>
      </c>
      <c r="K4372" s="1" t="str">
        <f t="shared" si="732"/>
        <v>Untreated Water</v>
      </c>
      <c r="L4372">
        <v>43</v>
      </c>
      <c r="M4372" t="s">
        <v>108</v>
      </c>
      <c r="N4372">
        <v>805</v>
      </c>
      <c r="O4372">
        <v>30</v>
      </c>
      <c r="P4372">
        <v>6.5</v>
      </c>
      <c r="Q4372">
        <v>2.5000000000000001E-2</v>
      </c>
      <c r="R4372">
        <v>15.2</v>
      </c>
      <c r="S4372">
        <v>3.2</v>
      </c>
      <c r="T4372">
        <v>50</v>
      </c>
    </row>
    <row r="4373" spans="1:20" hidden="1" x14ac:dyDescent="0.3">
      <c r="A4373" t="s">
        <v>16817</v>
      </c>
      <c r="B4373" t="s">
        <v>16818</v>
      </c>
      <c r="C4373" s="1" t="str">
        <f t="shared" si="726"/>
        <v>21:0779</v>
      </c>
      <c r="D4373" s="1" t="str">
        <f t="shared" si="730"/>
        <v>21:0221</v>
      </c>
      <c r="E4373" t="s">
        <v>16819</v>
      </c>
      <c r="F4373" t="s">
        <v>16820</v>
      </c>
      <c r="H4373">
        <v>50.230923199999999</v>
      </c>
      <c r="I4373">
        <v>-87.820660599999997</v>
      </c>
      <c r="J4373" s="1" t="str">
        <f t="shared" si="731"/>
        <v>Fluid (lake)</v>
      </c>
      <c r="K4373" s="1" t="str">
        <f t="shared" si="732"/>
        <v>Untreated Water</v>
      </c>
      <c r="L4373">
        <v>43</v>
      </c>
      <c r="M4373" t="s">
        <v>113</v>
      </c>
      <c r="N4373">
        <v>806</v>
      </c>
      <c r="O4373">
        <v>40</v>
      </c>
      <c r="P4373">
        <v>6.7</v>
      </c>
      <c r="Q4373">
        <v>2.5000000000000001E-2</v>
      </c>
      <c r="R4373">
        <v>19</v>
      </c>
      <c r="S4373">
        <v>4.4000000000000004</v>
      </c>
      <c r="T4373">
        <v>67</v>
      </c>
    </row>
    <row r="4374" spans="1:20" hidden="1" x14ac:dyDescent="0.3">
      <c r="A4374" t="s">
        <v>16821</v>
      </c>
      <c r="B4374" t="s">
        <v>16822</v>
      </c>
      <c r="C4374" s="1" t="str">
        <f t="shared" si="726"/>
        <v>21:0779</v>
      </c>
      <c r="D4374" s="1" t="str">
        <f t="shared" si="730"/>
        <v>21:0221</v>
      </c>
      <c r="E4374" t="s">
        <v>16823</v>
      </c>
      <c r="F4374" t="s">
        <v>16824</v>
      </c>
      <c r="H4374">
        <v>50.201852299999999</v>
      </c>
      <c r="I4374">
        <v>-87.779430399999995</v>
      </c>
      <c r="J4374" s="1" t="str">
        <f t="shared" si="731"/>
        <v>Fluid (lake)</v>
      </c>
      <c r="K4374" s="1" t="str">
        <f t="shared" si="732"/>
        <v>Untreated Water</v>
      </c>
      <c r="L4374">
        <v>44</v>
      </c>
      <c r="M4374" t="s">
        <v>33</v>
      </c>
      <c r="N4374">
        <v>807</v>
      </c>
      <c r="O4374">
        <v>40</v>
      </c>
      <c r="P4374">
        <v>7.5</v>
      </c>
      <c r="Q4374">
        <v>0.31</v>
      </c>
      <c r="R4374">
        <v>41</v>
      </c>
      <c r="S4374">
        <v>9.1999999999999993</v>
      </c>
      <c r="T4374">
        <v>143</v>
      </c>
    </row>
    <row r="4375" spans="1:20" hidden="1" x14ac:dyDescent="0.3">
      <c r="A4375" t="s">
        <v>16825</v>
      </c>
      <c r="B4375" t="s">
        <v>16826</v>
      </c>
      <c r="C4375" s="1" t="str">
        <f t="shared" si="726"/>
        <v>21:0779</v>
      </c>
      <c r="D4375" s="1" t="str">
        <f t="shared" si="730"/>
        <v>21:0221</v>
      </c>
      <c r="E4375" t="s">
        <v>16827</v>
      </c>
      <c r="F4375" t="s">
        <v>16828</v>
      </c>
      <c r="H4375">
        <v>50.186534100000003</v>
      </c>
      <c r="I4375">
        <v>-87.7902749</v>
      </c>
      <c r="J4375" s="1" t="str">
        <f t="shared" si="731"/>
        <v>Fluid (lake)</v>
      </c>
      <c r="K4375" s="1" t="str">
        <f t="shared" si="732"/>
        <v>Untreated Water</v>
      </c>
      <c r="L4375">
        <v>44</v>
      </c>
      <c r="M4375" t="s">
        <v>24</v>
      </c>
      <c r="N4375">
        <v>808</v>
      </c>
      <c r="O4375">
        <v>20</v>
      </c>
      <c r="P4375">
        <v>5.8</v>
      </c>
      <c r="Q4375">
        <v>2.5000000000000001E-2</v>
      </c>
      <c r="R4375">
        <v>2.2000000000000002</v>
      </c>
      <c r="S4375">
        <v>0.5</v>
      </c>
      <c r="T4375">
        <v>4</v>
      </c>
    </row>
    <row r="4376" spans="1:20" hidden="1" x14ac:dyDescent="0.3">
      <c r="A4376" t="s">
        <v>16829</v>
      </c>
      <c r="B4376" t="s">
        <v>16830</v>
      </c>
      <c r="C4376" s="1" t="str">
        <f t="shared" si="726"/>
        <v>21:0779</v>
      </c>
      <c r="D4376" s="1" t="str">
        <f t="shared" si="730"/>
        <v>21:0221</v>
      </c>
      <c r="E4376" t="s">
        <v>16827</v>
      </c>
      <c r="F4376" t="s">
        <v>16831</v>
      </c>
      <c r="H4376">
        <v>50.186534100000003</v>
      </c>
      <c r="I4376">
        <v>-87.7902749</v>
      </c>
      <c r="J4376" s="1" t="str">
        <f t="shared" si="731"/>
        <v>Fluid (lake)</v>
      </c>
      <c r="K4376" s="1" t="str">
        <f t="shared" si="732"/>
        <v>Untreated Water</v>
      </c>
      <c r="L4376">
        <v>44</v>
      </c>
      <c r="M4376" t="s">
        <v>28</v>
      </c>
      <c r="N4376">
        <v>809</v>
      </c>
      <c r="O4376">
        <v>20</v>
      </c>
      <c r="P4376">
        <v>5.7</v>
      </c>
      <c r="Q4376">
        <v>2.5000000000000001E-2</v>
      </c>
      <c r="R4376">
        <v>1.6</v>
      </c>
      <c r="S4376">
        <v>0.5</v>
      </c>
      <c r="T4376">
        <v>4</v>
      </c>
    </row>
    <row r="4377" spans="1:20" hidden="1" x14ac:dyDescent="0.3">
      <c r="A4377" t="s">
        <v>16832</v>
      </c>
      <c r="B4377" t="s">
        <v>16833</v>
      </c>
      <c r="C4377" s="1" t="str">
        <f t="shared" si="726"/>
        <v>21:0779</v>
      </c>
      <c r="D4377" s="1" t="str">
        <f t="shared" si="730"/>
        <v>21:0221</v>
      </c>
      <c r="E4377" t="s">
        <v>16834</v>
      </c>
      <c r="F4377" t="s">
        <v>16835</v>
      </c>
      <c r="H4377">
        <v>50.153925399999999</v>
      </c>
      <c r="I4377">
        <v>-87.767104000000003</v>
      </c>
      <c r="J4377" s="1" t="str">
        <f t="shared" si="731"/>
        <v>Fluid (lake)</v>
      </c>
      <c r="K4377" s="1" t="str">
        <f t="shared" si="732"/>
        <v>Untreated Water</v>
      </c>
      <c r="L4377">
        <v>44</v>
      </c>
      <c r="M4377" t="s">
        <v>38</v>
      </c>
      <c r="N4377">
        <v>810</v>
      </c>
      <c r="O4377">
        <v>20</v>
      </c>
      <c r="P4377">
        <v>6.6</v>
      </c>
      <c r="Q4377">
        <v>2.5000000000000001E-2</v>
      </c>
      <c r="R4377">
        <v>15.6</v>
      </c>
      <c r="S4377">
        <v>3.6</v>
      </c>
      <c r="T4377">
        <v>57</v>
      </c>
    </row>
    <row r="4378" spans="1:20" hidden="1" x14ac:dyDescent="0.3">
      <c r="A4378" t="s">
        <v>16836</v>
      </c>
      <c r="B4378" t="s">
        <v>16837</v>
      </c>
      <c r="C4378" s="1" t="str">
        <f t="shared" si="726"/>
        <v>21:0779</v>
      </c>
      <c r="D4378" s="1" t="str">
        <f t="shared" si="730"/>
        <v>21:0221</v>
      </c>
      <c r="E4378" t="s">
        <v>16838</v>
      </c>
      <c r="F4378" t="s">
        <v>16839</v>
      </c>
      <c r="H4378">
        <v>50.117293400000001</v>
      </c>
      <c r="I4378">
        <v>-87.810521399999999</v>
      </c>
      <c r="J4378" s="1" t="str">
        <f t="shared" si="731"/>
        <v>Fluid (lake)</v>
      </c>
      <c r="K4378" s="1" t="str">
        <f t="shared" si="732"/>
        <v>Untreated Water</v>
      </c>
      <c r="L4378">
        <v>44</v>
      </c>
      <c r="M4378" t="s">
        <v>43</v>
      </c>
      <c r="N4378">
        <v>811</v>
      </c>
      <c r="O4378">
        <v>30</v>
      </c>
      <c r="P4378">
        <v>6.3</v>
      </c>
      <c r="Q4378">
        <v>2.5000000000000001E-2</v>
      </c>
      <c r="R4378">
        <v>11.6</v>
      </c>
      <c r="S4378">
        <v>2.2000000000000002</v>
      </c>
      <c r="T4378">
        <v>36</v>
      </c>
    </row>
    <row r="4379" spans="1:20" hidden="1" x14ac:dyDescent="0.3">
      <c r="A4379" t="s">
        <v>16840</v>
      </c>
      <c r="B4379" t="s">
        <v>16841</v>
      </c>
      <c r="C4379" s="1" t="str">
        <f t="shared" si="726"/>
        <v>21:0779</v>
      </c>
      <c r="D4379" s="1" t="str">
        <f t="shared" si="730"/>
        <v>21:0221</v>
      </c>
      <c r="E4379" t="s">
        <v>16842</v>
      </c>
      <c r="F4379" t="s">
        <v>16843</v>
      </c>
      <c r="H4379">
        <v>50.082958900000001</v>
      </c>
      <c r="I4379">
        <v>-87.781122800000006</v>
      </c>
      <c r="J4379" s="1" t="str">
        <f t="shared" si="731"/>
        <v>Fluid (lake)</v>
      </c>
      <c r="K4379" s="1" t="str">
        <f t="shared" si="732"/>
        <v>Untreated Water</v>
      </c>
      <c r="L4379">
        <v>44</v>
      </c>
      <c r="M4379" t="s">
        <v>53</v>
      </c>
      <c r="N4379">
        <v>812</v>
      </c>
      <c r="O4379">
        <v>30</v>
      </c>
      <c r="P4379">
        <v>6.8</v>
      </c>
      <c r="Q4379">
        <v>2.5000000000000001E-2</v>
      </c>
      <c r="R4379">
        <v>28</v>
      </c>
      <c r="S4379">
        <v>5.6</v>
      </c>
      <c r="T4379">
        <v>89</v>
      </c>
    </row>
    <row r="4380" spans="1:20" hidden="1" x14ac:dyDescent="0.3">
      <c r="A4380" t="s">
        <v>16844</v>
      </c>
      <c r="B4380" t="s">
        <v>16845</v>
      </c>
      <c r="C4380" s="1" t="str">
        <f t="shared" si="726"/>
        <v>21:0779</v>
      </c>
      <c r="D4380" s="1" t="str">
        <f t="shared" si="730"/>
        <v>21:0221</v>
      </c>
      <c r="E4380" t="s">
        <v>16846</v>
      </c>
      <c r="F4380" t="s">
        <v>16847</v>
      </c>
      <c r="H4380">
        <v>50.044756599999999</v>
      </c>
      <c r="I4380">
        <v>-87.784441700000002</v>
      </c>
      <c r="J4380" s="1" t="str">
        <f t="shared" si="731"/>
        <v>Fluid (lake)</v>
      </c>
      <c r="K4380" s="1" t="str">
        <f t="shared" si="732"/>
        <v>Untreated Water</v>
      </c>
      <c r="L4380">
        <v>44</v>
      </c>
      <c r="M4380" t="s">
        <v>58</v>
      </c>
      <c r="N4380">
        <v>813</v>
      </c>
      <c r="O4380">
        <v>30</v>
      </c>
      <c r="P4380">
        <v>6.6</v>
      </c>
      <c r="Q4380">
        <v>2.5000000000000001E-2</v>
      </c>
      <c r="R4380">
        <v>17.2</v>
      </c>
      <c r="S4380">
        <v>3.9</v>
      </c>
      <c r="T4380">
        <v>64</v>
      </c>
    </row>
    <row r="4381" spans="1:20" hidden="1" x14ac:dyDescent="0.3">
      <c r="A4381" t="s">
        <v>16848</v>
      </c>
      <c r="B4381" t="s">
        <v>16849</v>
      </c>
      <c r="C4381" s="1" t="str">
        <f t="shared" si="726"/>
        <v>21:0779</v>
      </c>
      <c r="D4381" s="1" t="str">
        <f t="shared" si="730"/>
        <v>21:0221</v>
      </c>
      <c r="E4381" t="s">
        <v>16850</v>
      </c>
      <c r="F4381" t="s">
        <v>16851</v>
      </c>
      <c r="H4381">
        <v>50.041274799999997</v>
      </c>
      <c r="I4381">
        <v>-87.765839900000003</v>
      </c>
      <c r="J4381" s="1" t="str">
        <f t="shared" si="731"/>
        <v>Fluid (lake)</v>
      </c>
      <c r="K4381" s="1" t="str">
        <f t="shared" si="732"/>
        <v>Untreated Water</v>
      </c>
      <c r="L4381">
        <v>44</v>
      </c>
      <c r="M4381" t="s">
        <v>63</v>
      </c>
      <c r="N4381">
        <v>814</v>
      </c>
      <c r="O4381">
        <v>30</v>
      </c>
      <c r="P4381">
        <v>6.8</v>
      </c>
      <c r="Q4381">
        <v>0.14000000000000001</v>
      </c>
      <c r="R4381">
        <v>24</v>
      </c>
      <c r="S4381">
        <v>5.2</v>
      </c>
      <c r="T4381">
        <v>79</v>
      </c>
    </row>
    <row r="4382" spans="1:20" hidden="1" x14ac:dyDescent="0.3">
      <c r="A4382" t="s">
        <v>16852</v>
      </c>
      <c r="B4382" t="s">
        <v>16853</v>
      </c>
      <c r="C4382" s="1" t="str">
        <f t="shared" si="726"/>
        <v>21:0779</v>
      </c>
      <c r="D4382" s="1" t="str">
        <f>HYPERLINK("https://geochem.nrcan.gc.ca/cdogs/content/svy/svy_e.htm", "")</f>
        <v/>
      </c>
      <c r="G4382" s="1" t="str">
        <f>HYPERLINK("https://geochem.nrcan.gc.ca/cdogs/content/cr_/cr_00087_e.htm", "87")</f>
        <v>87</v>
      </c>
      <c r="J4382" t="s">
        <v>46</v>
      </c>
      <c r="K4382" t="s">
        <v>47</v>
      </c>
      <c r="L4382">
        <v>44</v>
      </c>
      <c r="M4382" t="s">
        <v>48</v>
      </c>
      <c r="N4382">
        <v>815</v>
      </c>
      <c r="O4382">
        <v>40</v>
      </c>
      <c r="P4382">
        <v>6.4</v>
      </c>
      <c r="Q4382">
        <v>0.48</v>
      </c>
      <c r="R4382">
        <v>12.8</v>
      </c>
      <c r="S4382">
        <v>2.2999999999999998</v>
      </c>
      <c r="T4382">
        <v>40</v>
      </c>
    </row>
    <row r="4383" spans="1:20" hidden="1" x14ac:dyDescent="0.3">
      <c r="A4383" t="s">
        <v>16854</v>
      </c>
      <c r="B4383" t="s">
        <v>16855</v>
      </c>
      <c r="C4383" s="1" t="str">
        <f t="shared" si="726"/>
        <v>21:0779</v>
      </c>
      <c r="D4383" s="1" t="str">
        <f t="shared" ref="D4383:D4397" si="733">HYPERLINK("https://geochem.nrcan.gc.ca/cdogs/content/svy/svy210221_e.htm", "21:0221")</f>
        <v>21:0221</v>
      </c>
      <c r="E4383" t="s">
        <v>16856</v>
      </c>
      <c r="F4383" t="s">
        <v>16857</v>
      </c>
      <c r="H4383">
        <v>50.021843500000003</v>
      </c>
      <c r="I4383">
        <v>-87.763730499999994</v>
      </c>
      <c r="J4383" s="1" t="str">
        <f t="shared" ref="J4383:J4397" si="734">HYPERLINK("https://geochem.nrcan.gc.ca/cdogs/content/kwd/kwd020016_e.htm", "Fluid (lake)")</f>
        <v>Fluid (lake)</v>
      </c>
      <c r="K4383" s="1" t="str">
        <f t="shared" ref="K4383:K4397" si="735">HYPERLINK("https://geochem.nrcan.gc.ca/cdogs/content/kwd/kwd080007_e.htm", "Untreated Water")</f>
        <v>Untreated Water</v>
      </c>
      <c r="L4383">
        <v>44</v>
      </c>
      <c r="M4383" t="s">
        <v>68</v>
      </c>
      <c r="N4383">
        <v>816</v>
      </c>
      <c r="O4383">
        <v>50</v>
      </c>
      <c r="P4383">
        <v>6.7</v>
      </c>
      <c r="Q4383">
        <v>0.12</v>
      </c>
      <c r="R4383">
        <v>24</v>
      </c>
      <c r="S4383">
        <v>5</v>
      </c>
      <c r="T4383">
        <v>82</v>
      </c>
    </row>
    <row r="4384" spans="1:20" hidden="1" x14ac:dyDescent="0.3">
      <c r="A4384" t="s">
        <v>16858</v>
      </c>
      <c r="B4384" t="s">
        <v>16859</v>
      </c>
      <c r="C4384" s="1" t="str">
        <f t="shared" si="726"/>
        <v>21:0779</v>
      </c>
      <c r="D4384" s="1" t="str">
        <f t="shared" si="733"/>
        <v>21:0221</v>
      </c>
      <c r="E4384" t="s">
        <v>16860</v>
      </c>
      <c r="F4384" t="s">
        <v>16861</v>
      </c>
      <c r="H4384">
        <v>50.0120492</v>
      </c>
      <c r="I4384">
        <v>-87.717337499999999</v>
      </c>
      <c r="J4384" s="1" t="str">
        <f t="shared" si="734"/>
        <v>Fluid (lake)</v>
      </c>
      <c r="K4384" s="1" t="str">
        <f t="shared" si="735"/>
        <v>Untreated Water</v>
      </c>
      <c r="L4384">
        <v>44</v>
      </c>
      <c r="M4384" t="s">
        <v>73</v>
      </c>
      <c r="N4384">
        <v>817</v>
      </c>
      <c r="O4384">
        <v>30</v>
      </c>
      <c r="P4384">
        <v>7.6</v>
      </c>
      <c r="Q4384">
        <v>0.22</v>
      </c>
      <c r="R4384">
        <v>35</v>
      </c>
      <c r="S4384">
        <v>5.8</v>
      </c>
      <c r="T4384">
        <v>113</v>
      </c>
    </row>
    <row r="4385" spans="1:20" hidden="1" x14ac:dyDescent="0.3">
      <c r="A4385" t="s">
        <v>16862</v>
      </c>
      <c r="B4385" t="s">
        <v>16863</v>
      </c>
      <c r="C4385" s="1" t="str">
        <f t="shared" si="726"/>
        <v>21:0779</v>
      </c>
      <c r="D4385" s="1" t="str">
        <f t="shared" si="733"/>
        <v>21:0221</v>
      </c>
      <c r="E4385" t="s">
        <v>16864</v>
      </c>
      <c r="F4385" t="s">
        <v>16865</v>
      </c>
      <c r="H4385">
        <v>50.026986100000002</v>
      </c>
      <c r="I4385">
        <v>-87.706013900000002</v>
      </c>
      <c r="J4385" s="1" t="str">
        <f t="shared" si="734"/>
        <v>Fluid (lake)</v>
      </c>
      <c r="K4385" s="1" t="str">
        <f t="shared" si="735"/>
        <v>Untreated Water</v>
      </c>
      <c r="L4385">
        <v>44</v>
      </c>
      <c r="M4385" t="s">
        <v>78</v>
      </c>
      <c r="N4385">
        <v>818</v>
      </c>
      <c r="O4385">
        <v>30</v>
      </c>
      <c r="P4385">
        <v>6.8</v>
      </c>
      <c r="Q4385">
        <v>0.13</v>
      </c>
      <c r="R4385">
        <v>26</v>
      </c>
      <c r="S4385">
        <v>5.2</v>
      </c>
      <c r="T4385">
        <v>83</v>
      </c>
    </row>
    <row r="4386" spans="1:20" hidden="1" x14ac:dyDescent="0.3">
      <c r="A4386" t="s">
        <v>16866</v>
      </c>
      <c r="B4386" t="s">
        <v>16867</v>
      </c>
      <c r="C4386" s="1" t="str">
        <f t="shared" si="726"/>
        <v>21:0779</v>
      </c>
      <c r="D4386" s="1" t="str">
        <f t="shared" si="733"/>
        <v>21:0221</v>
      </c>
      <c r="E4386" t="s">
        <v>16868</v>
      </c>
      <c r="F4386" t="s">
        <v>16869</v>
      </c>
      <c r="H4386">
        <v>50.112001800000002</v>
      </c>
      <c r="I4386">
        <v>-87.744156099999998</v>
      </c>
      <c r="J4386" s="1" t="str">
        <f t="shared" si="734"/>
        <v>Fluid (lake)</v>
      </c>
      <c r="K4386" s="1" t="str">
        <f t="shared" si="735"/>
        <v>Untreated Water</v>
      </c>
      <c r="L4386">
        <v>44</v>
      </c>
      <c r="M4386" t="s">
        <v>83</v>
      </c>
      <c r="N4386">
        <v>819</v>
      </c>
      <c r="O4386">
        <v>30</v>
      </c>
      <c r="P4386">
        <v>6.9</v>
      </c>
      <c r="Q4386">
        <v>0.14000000000000001</v>
      </c>
      <c r="R4386">
        <v>29</v>
      </c>
      <c r="S4386">
        <v>5.6</v>
      </c>
      <c r="T4386">
        <v>99</v>
      </c>
    </row>
    <row r="4387" spans="1:20" hidden="1" x14ac:dyDescent="0.3">
      <c r="A4387" t="s">
        <v>16870</v>
      </c>
      <c r="B4387" t="s">
        <v>16871</v>
      </c>
      <c r="C4387" s="1" t="str">
        <f t="shared" si="726"/>
        <v>21:0779</v>
      </c>
      <c r="D4387" s="1" t="str">
        <f t="shared" si="733"/>
        <v>21:0221</v>
      </c>
      <c r="E4387" t="s">
        <v>16872</v>
      </c>
      <c r="F4387" t="s">
        <v>16873</v>
      </c>
      <c r="H4387">
        <v>50.125262999999997</v>
      </c>
      <c r="I4387">
        <v>-87.756000599999993</v>
      </c>
      <c r="J4387" s="1" t="str">
        <f t="shared" si="734"/>
        <v>Fluid (lake)</v>
      </c>
      <c r="K4387" s="1" t="str">
        <f t="shared" si="735"/>
        <v>Untreated Water</v>
      </c>
      <c r="L4387">
        <v>44</v>
      </c>
      <c r="M4387" t="s">
        <v>88</v>
      </c>
      <c r="N4387">
        <v>820</v>
      </c>
      <c r="O4387">
        <v>30</v>
      </c>
      <c r="P4387">
        <v>7.4</v>
      </c>
      <c r="Q4387">
        <v>0.22</v>
      </c>
      <c r="R4387">
        <v>35</v>
      </c>
      <c r="S4387">
        <v>7.4</v>
      </c>
      <c r="T4387">
        <v>126</v>
      </c>
    </row>
    <row r="4388" spans="1:20" hidden="1" x14ac:dyDescent="0.3">
      <c r="A4388" t="s">
        <v>16874</v>
      </c>
      <c r="B4388" t="s">
        <v>16875</v>
      </c>
      <c r="C4388" s="1" t="str">
        <f t="shared" si="726"/>
        <v>21:0779</v>
      </c>
      <c r="D4388" s="1" t="str">
        <f t="shared" si="733"/>
        <v>21:0221</v>
      </c>
      <c r="E4388" t="s">
        <v>16876</v>
      </c>
      <c r="F4388" t="s">
        <v>16877</v>
      </c>
      <c r="H4388">
        <v>50.130065999999999</v>
      </c>
      <c r="I4388">
        <v>-87.770933999999997</v>
      </c>
      <c r="J4388" s="1" t="str">
        <f t="shared" si="734"/>
        <v>Fluid (lake)</v>
      </c>
      <c r="K4388" s="1" t="str">
        <f t="shared" si="735"/>
        <v>Untreated Water</v>
      </c>
      <c r="L4388">
        <v>44</v>
      </c>
      <c r="M4388" t="s">
        <v>93</v>
      </c>
      <c r="N4388">
        <v>821</v>
      </c>
      <c r="O4388">
        <v>20</v>
      </c>
      <c r="P4388">
        <v>6.5</v>
      </c>
      <c r="Q4388">
        <v>2.5000000000000001E-2</v>
      </c>
      <c r="R4388">
        <v>18</v>
      </c>
      <c r="S4388">
        <v>3.8</v>
      </c>
      <c r="T4388">
        <v>59</v>
      </c>
    </row>
    <row r="4389" spans="1:20" hidden="1" x14ac:dyDescent="0.3">
      <c r="A4389" t="s">
        <v>16878</v>
      </c>
      <c r="B4389" t="s">
        <v>16879</v>
      </c>
      <c r="C4389" s="1" t="str">
        <f t="shared" si="726"/>
        <v>21:0779</v>
      </c>
      <c r="D4389" s="1" t="str">
        <f t="shared" si="733"/>
        <v>21:0221</v>
      </c>
      <c r="E4389" t="s">
        <v>16880</v>
      </c>
      <c r="F4389" t="s">
        <v>16881</v>
      </c>
      <c r="H4389">
        <v>50.142950900000002</v>
      </c>
      <c r="I4389">
        <v>-87.752360600000003</v>
      </c>
      <c r="J4389" s="1" t="str">
        <f t="shared" si="734"/>
        <v>Fluid (lake)</v>
      </c>
      <c r="K4389" s="1" t="str">
        <f t="shared" si="735"/>
        <v>Untreated Water</v>
      </c>
      <c r="L4389">
        <v>44</v>
      </c>
      <c r="M4389" t="s">
        <v>98</v>
      </c>
      <c r="N4389">
        <v>822</v>
      </c>
      <c r="O4389">
        <v>20</v>
      </c>
      <c r="P4389">
        <v>6.7</v>
      </c>
      <c r="Q4389">
        <v>2.5000000000000001E-2</v>
      </c>
      <c r="R4389">
        <v>21</v>
      </c>
      <c r="S4389">
        <v>4.4000000000000004</v>
      </c>
      <c r="T4389">
        <v>76</v>
      </c>
    </row>
    <row r="4390" spans="1:20" hidden="1" x14ac:dyDescent="0.3">
      <c r="A4390" t="s">
        <v>16882</v>
      </c>
      <c r="B4390" t="s">
        <v>16883</v>
      </c>
      <c r="C4390" s="1" t="str">
        <f t="shared" si="726"/>
        <v>21:0779</v>
      </c>
      <c r="D4390" s="1" t="str">
        <f t="shared" si="733"/>
        <v>21:0221</v>
      </c>
      <c r="E4390" t="s">
        <v>16884</v>
      </c>
      <c r="F4390" t="s">
        <v>16885</v>
      </c>
      <c r="H4390">
        <v>50.140653399999998</v>
      </c>
      <c r="I4390">
        <v>-87.724784499999998</v>
      </c>
      <c r="J4390" s="1" t="str">
        <f t="shared" si="734"/>
        <v>Fluid (lake)</v>
      </c>
      <c r="K4390" s="1" t="str">
        <f t="shared" si="735"/>
        <v>Untreated Water</v>
      </c>
      <c r="L4390">
        <v>44</v>
      </c>
      <c r="M4390" t="s">
        <v>103</v>
      </c>
      <c r="N4390">
        <v>823</v>
      </c>
      <c r="O4390">
        <v>20</v>
      </c>
      <c r="P4390">
        <v>7.2</v>
      </c>
      <c r="Q4390">
        <v>0.16</v>
      </c>
      <c r="R4390">
        <v>29</v>
      </c>
      <c r="S4390">
        <v>6.2</v>
      </c>
      <c r="T4390">
        <v>105</v>
      </c>
    </row>
    <row r="4391" spans="1:20" hidden="1" x14ac:dyDescent="0.3">
      <c r="A4391" t="s">
        <v>16886</v>
      </c>
      <c r="B4391" t="s">
        <v>16887</v>
      </c>
      <c r="C4391" s="1" t="str">
        <f t="shared" si="726"/>
        <v>21:0779</v>
      </c>
      <c r="D4391" s="1" t="str">
        <f t="shared" si="733"/>
        <v>21:0221</v>
      </c>
      <c r="E4391" t="s">
        <v>16888</v>
      </c>
      <c r="F4391" t="s">
        <v>16889</v>
      </c>
      <c r="H4391">
        <v>50.1369963</v>
      </c>
      <c r="I4391">
        <v>-87.700843300000003</v>
      </c>
      <c r="J4391" s="1" t="str">
        <f t="shared" si="734"/>
        <v>Fluid (lake)</v>
      </c>
      <c r="K4391" s="1" t="str">
        <f t="shared" si="735"/>
        <v>Untreated Water</v>
      </c>
      <c r="L4391">
        <v>44</v>
      </c>
      <c r="M4391" t="s">
        <v>108</v>
      </c>
      <c r="N4391">
        <v>824</v>
      </c>
      <c r="O4391">
        <v>10</v>
      </c>
      <c r="P4391">
        <v>6.1</v>
      </c>
      <c r="Q4391">
        <v>2.5000000000000001E-2</v>
      </c>
      <c r="R4391">
        <v>5.4</v>
      </c>
      <c r="S4391">
        <v>1.2</v>
      </c>
      <c r="T4391">
        <v>11</v>
      </c>
    </row>
    <row r="4392" spans="1:20" hidden="1" x14ac:dyDescent="0.3">
      <c r="A4392" t="s">
        <v>16890</v>
      </c>
      <c r="B4392" t="s">
        <v>16891</v>
      </c>
      <c r="C4392" s="1" t="str">
        <f t="shared" si="726"/>
        <v>21:0779</v>
      </c>
      <c r="D4392" s="1" t="str">
        <f t="shared" si="733"/>
        <v>21:0221</v>
      </c>
      <c r="E4392" t="s">
        <v>16892</v>
      </c>
      <c r="F4392" t="s">
        <v>16893</v>
      </c>
      <c r="H4392">
        <v>50.115601599999998</v>
      </c>
      <c r="I4392">
        <v>-87.6809358</v>
      </c>
      <c r="J4392" s="1" t="str">
        <f t="shared" si="734"/>
        <v>Fluid (lake)</v>
      </c>
      <c r="K4392" s="1" t="str">
        <f t="shared" si="735"/>
        <v>Untreated Water</v>
      </c>
      <c r="L4392">
        <v>44</v>
      </c>
      <c r="M4392" t="s">
        <v>113</v>
      </c>
      <c r="N4392">
        <v>825</v>
      </c>
      <c r="O4392">
        <v>20</v>
      </c>
      <c r="P4392">
        <v>7.7</v>
      </c>
      <c r="Q4392">
        <v>0.56000000000000005</v>
      </c>
      <c r="R4392">
        <v>38</v>
      </c>
      <c r="S4392">
        <v>7.8</v>
      </c>
      <c r="T4392">
        <v>133</v>
      </c>
    </row>
    <row r="4393" spans="1:20" hidden="1" x14ac:dyDescent="0.3">
      <c r="A4393" t="s">
        <v>16894</v>
      </c>
      <c r="B4393" t="s">
        <v>16895</v>
      </c>
      <c r="C4393" s="1" t="str">
        <f t="shared" si="726"/>
        <v>21:0779</v>
      </c>
      <c r="D4393" s="1" t="str">
        <f t="shared" si="733"/>
        <v>21:0221</v>
      </c>
      <c r="E4393" t="s">
        <v>16896</v>
      </c>
      <c r="F4393" t="s">
        <v>16897</v>
      </c>
      <c r="H4393">
        <v>50.0991164</v>
      </c>
      <c r="I4393">
        <v>-87.649466500000003</v>
      </c>
      <c r="J4393" s="1" t="str">
        <f t="shared" si="734"/>
        <v>Fluid (lake)</v>
      </c>
      <c r="K4393" s="1" t="str">
        <f t="shared" si="735"/>
        <v>Untreated Water</v>
      </c>
      <c r="L4393">
        <v>45</v>
      </c>
      <c r="M4393" t="s">
        <v>24</v>
      </c>
      <c r="N4393">
        <v>826</v>
      </c>
      <c r="O4393">
        <v>90</v>
      </c>
      <c r="P4393">
        <v>7.2</v>
      </c>
      <c r="Q4393">
        <v>1.2</v>
      </c>
      <c r="R4393">
        <v>30</v>
      </c>
      <c r="S4393">
        <v>11</v>
      </c>
      <c r="T4393">
        <v>119</v>
      </c>
    </row>
    <row r="4394" spans="1:20" hidden="1" x14ac:dyDescent="0.3">
      <c r="A4394" t="s">
        <v>16898</v>
      </c>
      <c r="B4394" t="s">
        <v>16899</v>
      </c>
      <c r="C4394" s="1" t="str">
        <f t="shared" si="726"/>
        <v>21:0779</v>
      </c>
      <c r="D4394" s="1" t="str">
        <f t="shared" si="733"/>
        <v>21:0221</v>
      </c>
      <c r="E4394" t="s">
        <v>16896</v>
      </c>
      <c r="F4394" t="s">
        <v>16900</v>
      </c>
      <c r="H4394">
        <v>50.0991164</v>
      </c>
      <c r="I4394">
        <v>-87.649466500000003</v>
      </c>
      <c r="J4394" s="1" t="str">
        <f t="shared" si="734"/>
        <v>Fluid (lake)</v>
      </c>
      <c r="K4394" s="1" t="str">
        <f t="shared" si="735"/>
        <v>Untreated Water</v>
      </c>
      <c r="L4394">
        <v>45</v>
      </c>
      <c r="M4394" t="s">
        <v>28</v>
      </c>
      <c r="N4394">
        <v>827</v>
      </c>
      <c r="O4394">
        <v>80</v>
      </c>
      <c r="P4394">
        <v>7.2</v>
      </c>
      <c r="Q4394">
        <v>1.26</v>
      </c>
      <c r="R4394">
        <v>29</v>
      </c>
      <c r="S4394">
        <v>10.199999999999999</v>
      </c>
      <c r="T4394">
        <v>119</v>
      </c>
    </row>
    <row r="4395" spans="1:20" hidden="1" x14ac:dyDescent="0.3">
      <c r="A4395" t="s">
        <v>16901</v>
      </c>
      <c r="B4395" t="s">
        <v>16902</v>
      </c>
      <c r="C4395" s="1" t="str">
        <f t="shared" si="726"/>
        <v>21:0779</v>
      </c>
      <c r="D4395" s="1" t="str">
        <f t="shared" si="733"/>
        <v>21:0221</v>
      </c>
      <c r="E4395" t="s">
        <v>16903</v>
      </c>
      <c r="F4395" t="s">
        <v>16904</v>
      </c>
      <c r="H4395">
        <v>50.052727400000002</v>
      </c>
      <c r="I4395">
        <v>-87.6618177</v>
      </c>
      <c r="J4395" s="1" t="str">
        <f t="shared" si="734"/>
        <v>Fluid (lake)</v>
      </c>
      <c r="K4395" s="1" t="str">
        <f t="shared" si="735"/>
        <v>Untreated Water</v>
      </c>
      <c r="L4395">
        <v>45</v>
      </c>
      <c r="M4395" t="s">
        <v>33</v>
      </c>
      <c r="N4395">
        <v>828</v>
      </c>
      <c r="O4395">
        <v>60</v>
      </c>
      <c r="P4395">
        <v>6.7</v>
      </c>
      <c r="Q4395">
        <v>2.5000000000000001E-2</v>
      </c>
      <c r="R4395">
        <v>24</v>
      </c>
      <c r="S4395">
        <v>5.4</v>
      </c>
      <c r="T4395">
        <v>77</v>
      </c>
    </row>
    <row r="4396" spans="1:20" hidden="1" x14ac:dyDescent="0.3">
      <c r="A4396" t="s">
        <v>16905</v>
      </c>
      <c r="B4396" t="s">
        <v>16906</v>
      </c>
      <c r="C4396" s="1" t="str">
        <f t="shared" si="726"/>
        <v>21:0779</v>
      </c>
      <c r="D4396" s="1" t="str">
        <f t="shared" si="733"/>
        <v>21:0221</v>
      </c>
      <c r="E4396" t="s">
        <v>16907</v>
      </c>
      <c r="F4396" t="s">
        <v>16908</v>
      </c>
      <c r="H4396">
        <v>50.022103999999999</v>
      </c>
      <c r="I4396">
        <v>-87.684779800000001</v>
      </c>
      <c r="J4396" s="1" t="str">
        <f t="shared" si="734"/>
        <v>Fluid (lake)</v>
      </c>
      <c r="K4396" s="1" t="str">
        <f t="shared" si="735"/>
        <v>Untreated Water</v>
      </c>
      <c r="L4396">
        <v>45</v>
      </c>
      <c r="M4396" t="s">
        <v>38</v>
      </c>
      <c r="N4396">
        <v>829</v>
      </c>
      <c r="O4396">
        <v>60</v>
      </c>
      <c r="P4396">
        <v>6.7</v>
      </c>
      <c r="Q4396">
        <v>2.5000000000000001E-2</v>
      </c>
      <c r="R4396">
        <v>21</v>
      </c>
      <c r="S4396">
        <v>3.2</v>
      </c>
      <c r="T4396">
        <v>66</v>
      </c>
    </row>
    <row r="4397" spans="1:20" hidden="1" x14ac:dyDescent="0.3">
      <c r="A4397" t="s">
        <v>16909</v>
      </c>
      <c r="B4397" t="s">
        <v>16910</v>
      </c>
      <c r="C4397" s="1" t="str">
        <f t="shared" si="726"/>
        <v>21:0779</v>
      </c>
      <c r="D4397" s="1" t="str">
        <f t="shared" si="733"/>
        <v>21:0221</v>
      </c>
      <c r="E4397" t="s">
        <v>16911</v>
      </c>
      <c r="F4397" t="s">
        <v>16912</v>
      </c>
      <c r="H4397">
        <v>50.0104477</v>
      </c>
      <c r="I4397">
        <v>-87.667867099999995</v>
      </c>
      <c r="J4397" s="1" t="str">
        <f t="shared" si="734"/>
        <v>Fluid (lake)</v>
      </c>
      <c r="K4397" s="1" t="str">
        <f t="shared" si="735"/>
        <v>Untreated Water</v>
      </c>
      <c r="L4397">
        <v>45</v>
      </c>
      <c r="M4397" t="s">
        <v>43</v>
      </c>
      <c r="N4397">
        <v>830</v>
      </c>
      <c r="O4397">
        <v>40</v>
      </c>
      <c r="P4397">
        <v>6.4</v>
      </c>
      <c r="Q4397">
        <v>2.5000000000000001E-2</v>
      </c>
      <c r="R4397">
        <v>14.4</v>
      </c>
      <c r="S4397">
        <v>2.7</v>
      </c>
      <c r="T4397">
        <v>44</v>
      </c>
    </row>
    <row r="4398" spans="1:20" hidden="1" x14ac:dyDescent="0.3">
      <c r="A4398" t="s">
        <v>16913</v>
      </c>
      <c r="B4398" t="s">
        <v>16914</v>
      </c>
      <c r="C4398" s="1" t="str">
        <f t="shared" si="726"/>
        <v>21:0779</v>
      </c>
      <c r="D4398" s="1" t="str">
        <f>HYPERLINK("https://geochem.nrcan.gc.ca/cdogs/content/svy/svy_e.htm", "")</f>
        <v/>
      </c>
      <c r="G4398" s="1" t="str">
        <f>HYPERLINK("https://geochem.nrcan.gc.ca/cdogs/content/cr_/cr_00088_e.htm", "88")</f>
        <v>88</v>
      </c>
      <c r="J4398" t="s">
        <v>46</v>
      </c>
      <c r="K4398" t="s">
        <v>47</v>
      </c>
      <c r="L4398">
        <v>45</v>
      </c>
      <c r="M4398" t="s">
        <v>48</v>
      </c>
      <c r="N4398">
        <v>831</v>
      </c>
      <c r="O4398">
        <v>100</v>
      </c>
      <c r="P4398">
        <v>7.3</v>
      </c>
      <c r="Q4398">
        <v>0.06</v>
      </c>
      <c r="R4398">
        <v>30</v>
      </c>
      <c r="S4398">
        <v>4.4000000000000004</v>
      </c>
      <c r="T4398">
        <v>105</v>
      </c>
    </row>
    <row r="4399" spans="1:20" hidden="1" x14ac:dyDescent="0.3">
      <c r="A4399" t="s">
        <v>16915</v>
      </c>
      <c r="B4399" t="s">
        <v>16916</v>
      </c>
      <c r="C4399" s="1" t="str">
        <f t="shared" si="726"/>
        <v>21:0779</v>
      </c>
      <c r="D4399" s="1" t="str">
        <f t="shared" ref="D4399:D4412" si="736">HYPERLINK("https://geochem.nrcan.gc.ca/cdogs/content/svy/svy210221_e.htm", "21:0221")</f>
        <v>21:0221</v>
      </c>
      <c r="E4399" t="s">
        <v>16917</v>
      </c>
      <c r="F4399" t="s">
        <v>16918</v>
      </c>
      <c r="H4399">
        <v>50.029332099999998</v>
      </c>
      <c r="I4399">
        <v>-87.657391799999999</v>
      </c>
      <c r="J4399" s="1" t="str">
        <f t="shared" ref="J4399:J4412" si="737">HYPERLINK("https://geochem.nrcan.gc.ca/cdogs/content/kwd/kwd020016_e.htm", "Fluid (lake)")</f>
        <v>Fluid (lake)</v>
      </c>
      <c r="K4399" s="1" t="str">
        <f t="shared" ref="K4399:K4412" si="738">HYPERLINK("https://geochem.nrcan.gc.ca/cdogs/content/kwd/kwd080007_e.htm", "Untreated Water")</f>
        <v>Untreated Water</v>
      </c>
      <c r="L4399">
        <v>45</v>
      </c>
      <c r="M4399" t="s">
        <v>53</v>
      </c>
      <c r="N4399">
        <v>832</v>
      </c>
      <c r="O4399">
        <v>50</v>
      </c>
      <c r="P4399">
        <v>6.7</v>
      </c>
      <c r="Q4399">
        <v>2.5000000000000001E-2</v>
      </c>
      <c r="R4399">
        <v>18</v>
      </c>
      <c r="S4399">
        <v>3.2</v>
      </c>
      <c r="T4399">
        <v>72</v>
      </c>
    </row>
    <row r="4400" spans="1:20" hidden="1" x14ac:dyDescent="0.3">
      <c r="A4400" t="s">
        <v>16919</v>
      </c>
      <c r="B4400" t="s">
        <v>16920</v>
      </c>
      <c r="C4400" s="1" t="str">
        <f t="shared" ref="C4400:C4463" si="739">HYPERLINK("https://geochem.nrcan.gc.ca/cdogs/content/bdl/bdl210779_e.htm", "21:0779")</f>
        <v>21:0779</v>
      </c>
      <c r="D4400" s="1" t="str">
        <f t="shared" si="736"/>
        <v>21:0221</v>
      </c>
      <c r="E4400" t="s">
        <v>16921</v>
      </c>
      <c r="F4400" t="s">
        <v>16922</v>
      </c>
      <c r="H4400">
        <v>50.038298599999997</v>
      </c>
      <c r="I4400">
        <v>-87.643060800000001</v>
      </c>
      <c r="J4400" s="1" t="str">
        <f t="shared" si="737"/>
        <v>Fluid (lake)</v>
      </c>
      <c r="K4400" s="1" t="str">
        <f t="shared" si="738"/>
        <v>Untreated Water</v>
      </c>
      <c r="L4400">
        <v>45</v>
      </c>
      <c r="M4400" t="s">
        <v>58</v>
      </c>
      <c r="N4400">
        <v>833</v>
      </c>
      <c r="O4400">
        <v>40</v>
      </c>
      <c r="P4400">
        <v>6.5</v>
      </c>
      <c r="Q4400">
        <v>2.5000000000000001E-2</v>
      </c>
      <c r="R4400">
        <v>23</v>
      </c>
      <c r="S4400">
        <v>3.8</v>
      </c>
      <c r="T4400">
        <v>57</v>
      </c>
    </row>
    <row r="4401" spans="1:20" hidden="1" x14ac:dyDescent="0.3">
      <c r="A4401" t="s">
        <v>16923</v>
      </c>
      <c r="B4401" t="s">
        <v>16924</v>
      </c>
      <c r="C4401" s="1" t="str">
        <f t="shared" si="739"/>
        <v>21:0779</v>
      </c>
      <c r="D4401" s="1" t="str">
        <f t="shared" si="736"/>
        <v>21:0221</v>
      </c>
      <c r="E4401" t="s">
        <v>16925</v>
      </c>
      <c r="F4401" t="s">
        <v>16926</v>
      </c>
      <c r="H4401">
        <v>50.083777599999998</v>
      </c>
      <c r="I4401">
        <v>-87.607089200000004</v>
      </c>
      <c r="J4401" s="1" t="str">
        <f t="shared" si="737"/>
        <v>Fluid (lake)</v>
      </c>
      <c r="K4401" s="1" t="str">
        <f t="shared" si="738"/>
        <v>Untreated Water</v>
      </c>
      <c r="L4401">
        <v>45</v>
      </c>
      <c r="M4401" t="s">
        <v>63</v>
      </c>
      <c r="N4401">
        <v>834</v>
      </c>
      <c r="O4401">
        <v>40</v>
      </c>
      <c r="P4401">
        <v>6.7</v>
      </c>
      <c r="Q4401">
        <v>2.5000000000000001E-2</v>
      </c>
      <c r="R4401">
        <v>20</v>
      </c>
      <c r="S4401">
        <v>4</v>
      </c>
      <c r="T4401">
        <v>62</v>
      </c>
    </row>
    <row r="4402" spans="1:20" hidden="1" x14ac:dyDescent="0.3">
      <c r="A4402" t="s">
        <v>16927</v>
      </c>
      <c r="B4402" t="s">
        <v>16928</v>
      </c>
      <c r="C4402" s="1" t="str">
        <f t="shared" si="739"/>
        <v>21:0779</v>
      </c>
      <c r="D4402" s="1" t="str">
        <f t="shared" si="736"/>
        <v>21:0221</v>
      </c>
      <c r="E4402" t="s">
        <v>16929</v>
      </c>
      <c r="F4402" t="s">
        <v>16930</v>
      </c>
      <c r="H4402">
        <v>50.1222998</v>
      </c>
      <c r="I4402">
        <v>-87.622152099999994</v>
      </c>
      <c r="J4402" s="1" t="str">
        <f t="shared" si="737"/>
        <v>Fluid (lake)</v>
      </c>
      <c r="K4402" s="1" t="str">
        <f t="shared" si="738"/>
        <v>Untreated Water</v>
      </c>
      <c r="L4402">
        <v>45</v>
      </c>
      <c r="M4402" t="s">
        <v>68</v>
      </c>
      <c r="N4402">
        <v>835</v>
      </c>
      <c r="O4402">
        <v>50</v>
      </c>
      <c r="P4402">
        <v>6.7</v>
      </c>
      <c r="Q4402">
        <v>2.5000000000000001E-2</v>
      </c>
      <c r="R4402">
        <v>21</v>
      </c>
      <c r="S4402">
        <v>4.2</v>
      </c>
      <c r="T4402">
        <v>66</v>
      </c>
    </row>
    <row r="4403" spans="1:20" hidden="1" x14ac:dyDescent="0.3">
      <c r="A4403" t="s">
        <v>16931</v>
      </c>
      <c r="B4403" t="s">
        <v>16932</v>
      </c>
      <c r="C4403" s="1" t="str">
        <f t="shared" si="739"/>
        <v>21:0779</v>
      </c>
      <c r="D4403" s="1" t="str">
        <f t="shared" si="736"/>
        <v>21:0221</v>
      </c>
      <c r="E4403" t="s">
        <v>16933</v>
      </c>
      <c r="F4403" t="s">
        <v>16934</v>
      </c>
      <c r="H4403">
        <v>50.144124099999999</v>
      </c>
      <c r="I4403">
        <v>-87.655519499999997</v>
      </c>
      <c r="J4403" s="1" t="str">
        <f t="shared" si="737"/>
        <v>Fluid (lake)</v>
      </c>
      <c r="K4403" s="1" t="str">
        <f t="shared" si="738"/>
        <v>Untreated Water</v>
      </c>
      <c r="L4403">
        <v>45</v>
      </c>
      <c r="M4403" t="s">
        <v>73</v>
      </c>
      <c r="N4403">
        <v>836</v>
      </c>
      <c r="O4403">
        <v>40</v>
      </c>
      <c r="P4403">
        <v>6.8</v>
      </c>
      <c r="Q4403">
        <v>0.06</v>
      </c>
      <c r="R4403">
        <v>21</v>
      </c>
      <c r="S4403">
        <v>4.2</v>
      </c>
      <c r="T4403">
        <v>71</v>
      </c>
    </row>
    <row r="4404" spans="1:20" hidden="1" x14ac:dyDescent="0.3">
      <c r="A4404" t="s">
        <v>16935</v>
      </c>
      <c r="B4404" t="s">
        <v>16936</v>
      </c>
      <c r="C4404" s="1" t="str">
        <f t="shared" si="739"/>
        <v>21:0779</v>
      </c>
      <c r="D4404" s="1" t="str">
        <f t="shared" si="736"/>
        <v>21:0221</v>
      </c>
      <c r="E4404" t="s">
        <v>16937</v>
      </c>
      <c r="F4404" t="s">
        <v>16938</v>
      </c>
      <c r="H4404">
        <v>50.147298399999997</v>
      </c>
      <c r="I4404">
        <v>-87.679034099999996</v>
      </c>
      <c r="J4404" s="1" t="str">
        <f t="shared" si="737"/>
        <v>Fluid (lake)</v>
      </c>
      <c r="K4404" s="1" t="str">
        <f t="shared" si="738"/>
        <v>Untreated Water</v>
      </c>
      <c r="L4404">
        <v>45</v>
      </c>
      <c r="M4404" t="s">
        <v>78</v>
      </c>
      <c r="N4404">
        <v>837</v>
      </c>
      <c r="O4404">
        <v>40</v>
      </c>
      <c r="P4404">
        <v>6.6</v>
      </c>
      <c r="Q4404">
        <v>2.5000000000000001E-2</v>
      </c>
      <c r="R4404">
        <v>18</v>
      </c>
      <c r="S4404">
        <v>3.8</v>
      </c>
      <c r="T4404">
        <v>64</v>
      </c>
    </row>
    <row r="4405" spans="1:20" hidden="1" x14ac:dyDescent="0.3">
      <c r="A4405" t="s">
        <v>16939</v>
      </c>
      <c r="B4405" t="s">
        <v>16940</v>
      </c>
      <c r="C4405" s="1" t="str">
        <f t="shared" si="739"/>
        <v>21:0779</v>
      </c>
      <c r="D4405" s="1" t="str">
        <f t="shared" si="736"/>
        <v>21:0221</v>
      </c>
      <c r="E4405" t="s">
        <v>16941</v>
      </c>
      <c r="F4405" t="s">
        <v>16942</v>
      </c>
      <c r="H4405">
        <v>50.172571699999999</v>
      </c>
      <c r="I4405">
        <v>-87.704555799999994</v>
      </c>
      <c r="J4405" s="1" t="str">
        <f t="shared" si="737"/>
        <v>Fluid (lake)</v>
      </c>
      <c r="K4405" s="1" t="str">
        <f t="shared" si="738"/>
        <v>Untreated Water</v>
      </c>
      <c r="L4405">
        <v>45</v>
      </c>
      <c r="M4405" t="s">
        <v>83</v>
      </c>
      <c r="N4405">
        <v>838</v>
      </c>
      <c r="O4405">
        <v>40</v>
      </c>
      <c r="P4405">
        <v>6.7</v>
      </c>
      <c r="Q4405">
        <v>2.5000000000000001E-2</v>
      </c>
      <c r="R4405">
        <v>22</v>
      </c>
      <c r="S4405">
        <v>4</v>
      </c>
      <c r="T4405">
        <v>68</v>
      </c>
    </row>
    <row r="4406" spans="1:20" hidden="1" x14ac:dyDescent="0.3">
      <c r="A4406" t="s">
        <v>16943</v>
      </c>
      <c r="B4406" t="s">
        <v>16944</v>
      </c>
      <c r="C4406" s="1" t="str">
        <f t="shared" si="739"/>
        <v>21:0779</v>
      </c>
      <c r="D4406" s="1" t="str">
        <f t="shared" si="736"/>
        <v>21:0221</v>
      </c>
      <c r="E4406" t="s">
        <v>16945</v>
      </c>
      <c r="F4406" t="s">
        <v>16946</v>
      </c>
      <c r="H4406">
        <v>50.201949599999999</v>
      </c>
      <c r="I4406">
        <v>-87.703852400000002</v>
      </c>
      <c r="J4406" s="1" t="str">
        <f t="shared" si="737"/>
        <v>Fluid (lake)</v>
      </c>
      <c r="K4406" s="1" t="str">
        <f t="shared" si="738"/>
        <v>Untreated Water</v>
      </c>
      <c r="L4406">
        <v>45</v>
      </c>
      <c r="M4406" t="s">
        <v>88</v>
      </c>
      <c r="N4406">
        <v>839</v>
      </c>
      <c r="O4406">
        <v>30</v>
      </c>
      <c r="P4406">
        <v>6.9</v>
      </c>
      <c r="Q4406">
        <v>2.5000000000000001E-2</v>
      </c>
      <c r="R4406">
        <v>20</v>
      </c>
      <c r="S4406">
        <v>4.8</v>
      </c>
      <c r="T4406">
        <v>72</v>
      </c>
    </row>
    <row r="4407" spans="1:20" hidden="1" x14ac:dyDescent="0.3">
      <c r="A4407" t="s">
        <v>16947</v>
      </c>
      <c r="B4407" t="s">
        <v>16948</v>
      </c>
      <c r="C4407" s="1" t="str">
        <f t="shared" si="739"/>
        <v>21:0779</v>
      </c>
      <c r="D4407" s="1" t="str">
        <f t="shared" si="736"/>
        <v>21:0221</v>
      </c>
      <c r="E4407" t="s">
        <v>16949</v>
      </c>
      <c r="F4407" t="s">
        <v>16950</v>
      </c>
      <c r="H4407">
        <v>50.211432100000003</v>
      </c>
      <c r="I4407">
        <v>-87.725223900000003</v>
      </c>
      <c r="J4407" s="1" t="str">
        <f t="shared" si="737"/>
        <v>Fluid (lake)</v>
      </c>
      <c r="K4407" s="1" t="str">
        <f t="shared" si="738"/>
        <v>Untreated Water</v>
      </c>
      <c r="L4407">
        <v>45</v>
      </c>
      <c r="M4407" t="s">
        <v>93</v>
      </c>
      <c r="N4407">
        <v>840</v>
      </c>
      <c r="O4407">
        <v>30</v>
      </c>
      <c r="P4407">
        <v>6.4</v>
      </c>
      <c r="Q4407">
        <v>2.5000000000000001E-2</v>
      </c>
      <c r="R4407">
        <v>15.2</v>
      </c>
      <c r="S4407">
        <v>3.6</v>
      </c>
      <c r="T4407">
        <v>50</v>
      </c>
    </row>
    <row r="4408" spans="1:20" hidden="1" x14ac:dyDescent="0.3">
      <c r="A4408" t="s">
        <v>16951</v>
      </c>
      <c r="B4408" t="s">
        <v>16952</v>
      </c>
      <c r="C4408" s="1" t="str">
        <f t="shared" si="739"/>
        <v>21:0779</v>
      </c>
      <c r="D4408" s="1" t="str">
        <f t="shared" si="736"/>
        <v>21:0221</v>
      </c>
      <c r="E4408" t="s">
        <v>16953</v>
      </c>
      <c r="F4408" t="s">
        <v>16954</v>
      </c>
      <c r="H4408">
        <v>50.232935599999998</v>
      </c>
      <c r="I4408">
        <v>-87.757643400000006</v>
      </c>
      <c r="J4408" s="1" t="str">
        <f t="shared" si="737"/>
        <v>Fluid (lake)</v>
      </c>
      <c r="K4408" s="1" t="str">
        <f t="shared" si="738"/>
        <v>Untreated Water</v>
      </c>
      <c r="L4408">
        <v>45</v>
      </c>
      <c r="M4408" t="s">
        <v>98</v>
      </c>
      <c r="N4408">
        <v>841</v>
      </c>
      <c r="O4408">
        <v>30</v>
      </c>
      <c r="P4408">
        <v>6.5</v>
      </c>
      <c r="Q4408">
        <v>2.5000000000000001E-2</v>
      </c>
      <c r="R4408">
        <v>15</v>
      </c>
      <c r="S4408">
        <v>3.3</v>
      </c>
      <c r="T4408">
        <v>49</v>
      </c>
    </row>
    <row r="4409" spans="1:20" hidden="1" x14ac:dyDescent="0.3">
      <c r="A4409" t="s">
        <v>16955</v>
      </c>
      <c r="B4409" t="s">
        <v>16956</v>
      </c>
      <c r="C4409" s="1" t="str">
        <f t="shared" si="739"/>
        <v>21:0779</v>
      </c>
      <c r="D4409" s="1" t="str">
        <f t="shared" si="736"/>
        <v>21:0221</v>
      </c>
      <c r="E4409" t="s">
        <v>16957</v>
      </c>
      <c r="F4409" t="s">
        <v>16958</v>
      </c>
      <c r="H4409">
        <v>50.243896800000002</v>
      </c>
      <c r="I4409">
        <v>-87.772934899999996</v>
      </c>
      <c r="J4409" s="1" t="str">
        <f t="shared" si="737"/>
        <v>Fluid (lake)</v>
      </c>
      <c r="K4409" s="1" t="str">
        <f t="shared" si="738"/>
        <v>Untreated Water</v>
      </c>
      <c r="L4409">
        <v>45</v>
      </c>
      <c r="M4409" t="s">
        <v>103</v>
      </c>
      <c r="N4409">
        <v>842</v>
      </c>
      <c r="O4409">
        <v>30</v>
      </c>
      <c r="P4409">
        <v>6.4</v>
      </c>
      <c r="Q4409">
        <v>2.5000000000000001E-2</v>
      </c>
      <c r="R4409">
        <v>11.6</v>
      </c>
      <c r="S4409">
        <v>2.6</v>
      </c>
      <c r="T4409">
        <v>33</v>
      </c>
    </row>
    <row r="4410" spans="1:20" hidden="1" x14ac:dyDescent="0.3">
      <c r="A4410" t="s">
        <v>16959</v>
      </c>
      <c r="B4410" t="s">
        <v>16960</v>
      </c>
      <c r="C4410" s="1" t="str">
        <f t="shared" si="739"/>
        <v>21:0779</v>
      </c>
      <c r="D4410" s="1" t="str">
        <f t="shared" si="736"/>
        <v>21:0221</v>
      </c>
      <c r="E4410" t="s">
        <v>16961</v>
      </c>
      <c r="F4410" t="s">
        <v>16962</v>
      </c>
      <c r="H4410">
        <v>50.278627999999998</v>
      </c>
      <c r="I4410">
        <v>-87.723140799999996</v>
      </c>
      <c r="J4410" s="1" t="str">
        <f t="shared" si="737"/>
        <v>Fluid (lake)</v>
      </c>
      <c r="K4410" s="1" t="str">
        <f t="shared" si="738"/>
        <v>Untreated Water</v>
      </c>
      <c r="L4410">
        <v>45</v>
      </c>
      <c r="M4410" t="s">
        <v>108</v>
      </c>
      <c r="N4410">
        <v>843</v>
      </c>
      <c r="O4410">
        <v>40</v>
      </c>
      <c r="P4410">
        <v>6.6</v>
      </c>
      <c r="Q4410">
        <v>2.5000000000000001E-2</v>
      </c>
      <c r="R4410">
        <v>17</v>
      </c>
      <c r="S4410">
        <v>4.4000000000000004</v>
      </c>
      <c r="T4410">
        <v>58</v>
      </c>
    </row>
    <row r="4411" spans="1:20" hidden="1" x14ac:dyDescent="0.3">
      <c r="A4411" t="s">
        <v>16963</v>
      </c>
      <c r="B4411" t="s">
        <v>16964</v>
      </c>
      <c r="C4411" s="1" t="str">
        <f t="shared" si="739"/>
        <v>21:0779</v>
      </c>
      <c r="D4411" s="1" t="str">
        <f t="shared" si="736"/>
        <v>21:0221</v>
      </c>
      <c r="E4411" t="s">
        <v>16965</v>
      </c>
      <c r="F4411" t="s">
        <v>16966</v>
      </c>
      <c r="H4411">
        <v>50.299544500000003</v>
      </c>
      <c r="I4411">
        <v>-87.739253000000005</v>
      </c>
      <c r="J4411" s="1" t="str">
        <f t="shared" si="737"/>
        <v>Fluid (lake)</v>
      </c>
      <c r="K4411" s="1" t="str">
        <f t="shared" si="738"/>
        <v>Untreated Water</v>
      </c>
      <c r="L4411">
        <v>45</v>
      </c>
      <c r="M4411" t="s">
        <v>113</v>
      </c>
      <c r="N4411">
        <v>844</v>
      </c>
      <c r="O4411">
        <v>40</v>
      </c>
      <c r="P4411">
        <v>6.6</v>
      </c>
      <c r="Q4411">
        <v>2.5000000000000001E-2</v>
      </c>
      <c r="R4411">
        <v>15.2</v>
      </c>
      <c r="S4411">
        <v>3.6</v>
      </c>
      <c r="T4411">
        <v>51</v>
      </c>
    </row>
    <row r="4412" spans="1:20" hidden="1" x14ac:dyDescent="0.3">
      <c r="A4412" t="s">
        <v>16967</v>
      </c>
      <c r="B4412" t="s">
        <v>16968</v>
      </c>
      <c r="C4412" s="1" t="str">
        <f t="shared" si="739"/>
        <v>21:0779</v>
      </c>
      <c r="D4412" s="1" t="str">
        <f t="shared" si="736"/>
        <v>21:0221</v>
      </c>
      <c r="E4412" t="s">
        <v>16969</v>
      </c>
      <c r="F4412" t="s">
        <v>16970</v>
      </c>
      <c r="H4412">
        <v>50.3135464</v>
      </c>
      <c r="I4412">
        <v>-87.775241699999995</v>
      </c>
      <c r="J4412" s="1" t="str">
        <f t="shared" si="737"/>
        <v>Fluid (lake)</v>
      </c>
      <c r="K4412" s="1" t="str">
        <f t="shared" si="738"/>
        <v>Untreated Water</v>
      </c>
      <c r="L4412">
        <v>46</v>
      </c>
      <c r="M4412" t="s">
        <v>24</v>
      </c>
      <c r="N4412">
        <v>845</v>
      </c>
      <c r="O4412">
        <v>30</v>
      </c>
      <c r="P4412">
        <v>6.4</v>
      </c>
      <c r="Q4412">
        <v>2.5000000000000001E-2</v>
      </c>
      <c r="R4412">
        <v>11.4</v>
      </c>
      <c r="S4412">
        <v>2.8</v>
      </c>
      <c r="T4412">
        <v>36</v>
      </c>
    </row>
    <row r="4413" spans="1:20" hidden="1" x14ac:dyDescent="0.3">
      <c r="A4413" t="s">
        <v>16971</v>
      </c>
      <c r="B4413" t="s">
        <v>16972</v>
      </c>
      <c r="C4413" s="1" t="str">
        <f t="shared" si="739"/>
        <v>21:0779</v>
      </c>
      <c r="D4413" s="1" t="str">
        <f>HYPERLINK("https://geochem.nrcan.gc.ca/cdogs/content/svy/svy_e.htm", "")</f>
        <v/>
      </c>
      <c r="G4413" s="1" t="str">
        <f>HYPERLINK("https://geochem.nrcan.gc.ca/cdogs/content/cr_/cr_00087_e.htm", "87")</f>
        <v>87</v>
      </c>
      <c r="J4413" t="s">
        <v>46</v>
      </c>
      <c r="K4413" t="s">
        <v>47</v>
      </c>
      <c r="L4413">
        <v>46</v>
      </c>
      <c r="M4413" t="s">
        <v>48</v>
      </c>
      <c r="N4413">
        <v>846</v>
      </c>
      <c r="O4413">
        <v>50</v>
      </c>
      <c r="P4413">
        <v>6.4</v>
      </c>
      <c r="Q4413">
        <v>0.45</v>
      </c>
      <c r="R4413">
        <v>14.8</v>
      </c>
      <c r="S4413">
        <v>2.4</v>
      </c>
      <c r="T4413">
        <v>40</v>
      </c>
    </row>
    <row r="4414" spans="1:20" hidden="1" x14ac:dyDescent="0.3">
      <c r="A4414" t="s">
        <v>16973</v>
      </c>
      <c r="B4414" t="s">
        <v>16974</v>
      </c>
      <c r="C4414" s="1" t="str">
        <f t="shared" si="739"/>
        <v>21:0779</v>
      </c>
      <c r="D4414" s="1" t="str">
        <f t="shared" ref="D4414:D4433" si="740">HYPERLINK("https://geochem.nrcan.gc.ca/cdogs/content/svy/svy210221_e.htm", "21:0221")</f>
        <v>21:0221</v>
      </c>
      <c r="E4414" t="s">
        <v>16969</v>
      </c>
      <c r="F4414" t="s">
        <v>16975</v>
      </c>
      <c r="H4414">
        <v>50.3135464</v>
      </c>
      <c r="I4414">
        <v>-87.775241699999995</v>
      </c>
      <c r="J4414" s="1" t="str">
        <f t="shared" ref="J4414:J4433" si="741">HYPERLINK("https://geochem.nrcan.gc.ca/cdogs/content/kwd/kwd020016_e.htm", "Fluid (lake)")</f>
        <v>Fluid (lake)</v>
      </c>
      <c r="K4414" s="1" t="str">
        <f t="shared" ref="K4414:K4433" si="742">HYPERLINK("https://geochem.nrcan.gc.ca/cdogs/content/kwd/kwd080007_e.htm", "Untreated Water")</f>
        <v>Untreated Water</v>
      </c>
      <c r="L4414">
        <v>46</v>
      </c>
      <c r="M4414" t="s">
        <v>28</v>
      </c>
      <c r="N4414">
        <v>847</v>
      </c>
      <c r="O4414">
        <v>40</v>
      </c>
      <c r="P4414">
        <v>6.4</v>
      </c>
      <c r="Q4414">
        <v>2.5000000000000001E-2</v>
      </c>
      <c r="R4414">
        <v>11.2</v>
      </c>
      <c r="S4414">
        <v>2.8</v>
      </c>
      <c r="T4414">
        <v>36</v>
      </c>
    </row>
    <row r="4415" spans="1:20" hidden="1" x14ac:dyDescent="0.3">
      <c r="A4415" t="s">
        <v>16976</v>
      </c>
      <c r="B4415" t="s">
        <v>16977</v>
      </c>
      <c r="C4415" s="1" t="str">
        <f t="shared" si="739"/>
        <v>21:0779</v>
      </c>
      <c r="D4415" s="1" t="str">
        <f t="shared" si="740"/>
        <v>21:0221</v>
      </c>
      <c r="E4415" t="s">
        <v>16978</v>
      </c>
      <c r="F4415" t="s">
        <v>16979</v>
      </c>
      <c r="H4415">
        <v>50.323273800000003</v>
      </c>
      <c r="I4415">
        <v>-87.812583900000007</v>
      </c>
      <c r="J4415" s="1" t="str">
        <f t="shared" si="741"/>
        <v>Fluid (lake)</v>
      </c>
      <c r="K4415" s="1" t="str">
        <f t="shared" si="742"/>
        <v>Untreated Water</v>
      </c>
      <c r="L4415">
        <v>46</v>
      </c>
      <c r="M4415" t="s">
        <v>33</v>
      </c>
      <c r="N4415">
        <v>848</v>
      </c>
      <c r="O4415">
        <v>50</v>
      </c>
      <c r="P4415">
        <v>6.4</v>
      </c>
      <c r="Q4415">
        <v>2.5000000000000001E-2</v>
      </c>
      <c r="R4415">
        <v>8.6</v>
      </c>
      <c r="S4415">
        <v>2.1</v>
      </c>
      <c r="T4415">
        <v>25</v>
      </c>
    </row>
    <row r="4416" spans="1:20" hidden="1" x14ac:dyDescent="0.3">
      <c r="A4416" t="s">
        <v>16980</v>
      </c>
      <c r="B4416" t="s">
        <v>16981</v>
      </c>
      <c r="C4416" s="1" t="str">
        <f t="shared" si="739"/>
        <v>21:0779</v>
      </c>
      <c r="D4416" s="1" t="str">
        <f t="shared" si="740"/>
        <v>21:0221</v>
      </c>
      <c r="E4416" t="s">
        <v>16982</v>
      </c>
      <c r="F4416" t="s">
        <v>16983</v>
      </c>
      <c r="H4416">
        <v>50.335492000000002</v>
      </c>
      <c r="I4416">
        <v>-87.808028699999994</v>
      </c>
      <c r="J4416" s="1" t="str">
        <f t="shared" si="741"/>
        <v>Fluid (lake)</v>
      </c>
      <c r="K4416" s="1" t="str">
        <f t="shared" si="742"/>
        <v>Untreated Water</v>
      </c>
      <c r="L4416">
        <v>46</v>
      </c>
      <c r="M4416" t="s">
        <v>38</v>
      </c>
      <c r="N4416">
        <v>849</v>
      </c>
      <c r="O4416">
        <v>40</v>
      </c>
      <c r="P4416">
        <v>6.4</v>
      </c>
      <c r="Q4416">
        <v>2.5000000000000001E-2</v>
      </c>
      <c r="R4416">
        <v>8.1999999999999993</v>
      </c>
      <c r="S4416">
        <v>2.2000000000000002</v>
      </c>
      <c r="T4416">
        <v>25</v>
      </c>
    </row>
    <row r="4417" spans="1:20" hidden="1" x14ac:dyDescent="0.3">
      <c r="A4417" t="s">
        <v>16984</v>
      </c>
      <c r="B4417" t="s">
        <v>16985</v>
      </c>
      <c r="C4417" s="1" t="str">
        <f t="shared" si="739"/>
        <v>21:0779</v>
      </c>
      <c r="D4417" s="1" t="str">
        <f t="shared" si="740"/>
        <v>21:0221</v>
      </c>
      <c r="E4417" t="s">
        <v>16986</v>
      </c>
      <c r="F4417" t="s">
        <v>16987</v>
      </c>
      <c r="H4417">
        <v>50.366787199999997</v>
      </c>
      <c r="I4417">
        <v>-87.7740972</v>
      </c>
      <c r="J4417" s="1" t="str">
        <f t="shared" si="741"/>
        <v>Fluid (lake)</v>
      </c>
      <c r="K4417" s="1" t="str">
        <f t="shared" si="742"/>
        <v>Untreated Water</v>
      </c>
      <c r="L4417">
        <v>46</v>
      </c>
      <c r="M4417" t="s">
        <v>43</v>
      </c>
      <c r="N4417">
        <v>850</v>
      </c>
      <c r="O4417">
        <v>30</v>
      </c>
      <c r="P4417">
        <v>6.4</v>
      </c>
      <c r="Q4417">
        <v>2.5000000000000001E-2</v>
      </c>
      <c r="R4417">
        <v>11.8</v>
      </c>
      <c r="S4417">
        <v>2.2999999999999998</v>
      </c>
      <c r="T4417">
        <v>36</v>
      </c>
    </row>
    <row r="4418" spans="1:20" hidden="1" x14ac:dyDescent="0.3">
      <c r="A4418" t="s">
        <v>16988</v>
      </c>
      <c r="B4418" t="s">
        <v>16989</v>
      </c>
      <c r="C4418" s="1" t="str">
        <f t="shared" si="739"/>
        <v>21:0779</v>
      </c>
      <c r="D4418" s="1" t="str">
        <f t="shared" si="740"/>
        <v>21:0221</v>
      </c>
      <c r="E4418" t="s">
        <v>16990</v>
      </c>
      <c r="F4418" t="s">
        <v>16991</v>
      </c>
      <c r="H4418">
        <v>50.412518300000002</v>
      </c>
      <c r="I4418">
        <v>-87.742583400000001</v>
      </c>
      <c r="J4418" s="1" t="str">
        <f t="shared" si="741"/>
        <v>Fluid (lake)</v>
      </c>
      <c r="K4418" s="1" t="str">
        <f t="shared" si="742"/>
        <v>Untreated Water</v>
      </c>
      <c r="L4418">
        <v>46</v>
      </c>
      <c r="M4418" t="s">
        <v>53</v>
      </c>
      <c r="N4418">
        <v>851</v>
      </c>
      <c r="O4418">
        <v>30</v>
      </c>
      <c r="P4418">
        <v>6.5</v>
      </c>
      <c r="Q4418">
        <v>2.5000000000000001E-2</v>
      </c>
      <c r="R4418">
        <v>14.6</v>
      </c>
      <c r="S4418">
        <v>3</v>
      </c>
      <c r="T4418">
        <v>48</v>
      </c>
    </row>
    <row r="4419" spans="1:20" hidden="1" x14ac:dyDescent="0.3">
      <c r="A4419" t="s">
        <v>16992</v>
      </c>
      <c r="B4419" t="s">
        <v>16993</v>
      </c>
      <c r="C4419" s="1" t="str">
        <f t="shared" si="739"/>
        <v>21:0779</v>
      </c>
      <c r="D4419" s="1" t="str">
        <f t="shared" si="740"/>
        <v>21:0221</v>
      </c>
      <c r="E4419" t="s">
        <v>16994</v>
      </c>
      <c r="F4419" t="s">
        <v>16995</v>
      </c>
      <c r="H4419">
        <v>50.4128933</v>
      </c>
      <c r="I4419">
        <v>-87.7128929</v>
      </c>
      <c r="J4419" s="1" t="str">
        <f t="shared" si="741"/>
        <v>Fluid (lake)</v>
      </c>
      <c r="K4419" s="1" t="str">
        <f t="shared" si="742"/>
        <v>Untreated Water</v>
      </c>
      <c r="L4419">
        <v>46</v>
      </c>
      <c r="M4419" t="s">
        <v>58</v>
      </c>
      <c r="N4419">
        <v>852</v>
      </c>
      <c r="O4419">
        <v>30</v>
      </c>
      <c r="P4419">
        <v>6.7</v>
      </c>
      <c r="Q4419">
        <v>2.5000000000000001E-2</v>
      </c>
      <c r="R4419">
        <v>15</v>
      </c>
      <c r="S4419">
        <v>4</v>
      </c>
      <c r="T4419">
        <v>54</v>
      </c>
    </row>
    <row r="4420" spans="1:20" hidden="1" x14ac:dyDescent="0.3">
      <c r="A4420" t="s">
        <v>16996</v>
      </c>
      <c r="B4420" t="s">
        <v>16997</v>
      </c>
      <c r="C4420" s="1" t="str">
        <f t="shared" si="739"/>
        <v>21:0779</v>
      </c>
      <c r="D4420" s="1" t="str">
        <f t="shared" si="740"/>
        <v>21:0221</v>
      </c>
      <c r="E4420" t="s">
        <v>16998</v>
      </c>
      <c r="F4420" t="s">
        <v>16999</v>
      </c>
      <c r="H4420">
        <v>50.486529699999998</v>
      </c>
      <c r="I4420">
        <v>-87.696857699999995</v>
      </c>
      <c r="J4420" s="1" t="str">
        <f t="shared" si="741"/>
        <v>Fluid (lake)</v>
      </c>
      <c r="K4420" s="1" t="str">
        <f t="shared" si="742"/>
        <v>Untreated Water</v>
      </c>
      <c r="L4420">
        <v>46</v>
      </c>
      <c r="M4420" t="s">
        <v>63</v>
      </c>
      <c r="N4420">
        <v>853</v>
      </c>
      <c r="O4420">
        <v>30</v>
      </c>
      <c r="P4420">
        <v>6.4</v>
      </c>
      <c r="Q4420">
        <v>2.5000000000000001E-2</v>
      </c>
      <c r="R4420">
        <v>12.4</v>
      </c>
      <c r="S4420">
        <v>2.8</v>
      </c>
      <c r="T4420">
        <v>43</v>
      </c>
    </row>
    <row r="4421" spans="1:20" hidden="1" x14ac:dyDescent="0.3">
      <c r="A4421" t="s">
        <v>17000</v>
      </c>
      <c r="B4421" t="s">
        <v>17001</v>
      </c>
      <c r="C4421" s="1" t="str">
        <f t="shared" si="739"/>
        <v>21:0779</v>
      </c>
      <c r="D4421" s="1" t="str">
        <f t="shared" si="740"/>
        <v>21:0221</v>
      </c>
      <c r="E4421" t="s">
        <v>17002</v>
      </c>
      <c r="F4421" t="s">
        <v>17003</v>
      </c>
      <c r="H4421">
        <v>50.483422400000002</v>
      </c>
      <c r="I4421">
        <v>-87.6479018</v>
      </c>
      <c r="J4421" s="1" t="str">
        <f t="shared" si="741"/>
        <v>Fluid (lake)</v>
      </c>
      <c r="K4421" s="1" t="str">
        <f t="shared" si="742"/>
        <v>Untreated Water</v>
      </c>
      <c r="L4421">
        <v>46</v>
      </c>
      <c r="M4421" t="s">
        <v>68</v>
      </c>
      <c r="N4421">
        <v>854</v>
      </c>
      <c r="O4421">
        <v>40</v>
      </c>
      <c r="P4421">
        <v>8.1</v>
      </c>
      <c r="Q4421">
        <v>0.68</v>
      </c>
      <c r="R4421">
        <v>45</v>
      </c>
      <c r="S4421">
        <v>10</v>
      </c>
      <c r="T4421">
        <v>144</v>
      </c>
    </row>
    <row r="4422" spans="1:20" hidden="1" x14ac:dyDescent="0.3">
      <c r="A4422" t="s">
        <v>17004</v>
      </c>
      <c r="B4422" t="s">
        <v>17005</v>
      </c>
      <c r="C4422" s="1" t="str">
        <f t="shared" si="739"/>
        <v>21:0779</v>
      </c>
      <c r="D4422" s="1" t="str">
        <f t="shared" si="740"/>
        <v>21:0221</v>
      </c>
      <c r="E4422" t="s">
        <v>17006</v>
      </c>
      <c r="F4422" t="s">
        <v>17007</v>
      </c>
      <c r="H4422">
        <v>50.463850200000003</v>
      </c>
      <c r="I4422">
        <v>-87.658004599999998</v>
      </c>
      <c r="J4422" s="1" t="str">
        <f t="shared" si="741"/>
        <v>Fluid (lake)</v>
      </c>
      <c r="K4422" s="1" t="str">
        <f t="shared" si="742"/>
        <v>Untreated Water</v>
      </c>
      <c r="L4422">
        <v>46</v>
      </c>
      <c r="M4422" t="s">
        <v>73</v>
      </c>
      <c r="N4422">
        <v>855</v>
      </c>
      <c r="O4422">
        <v>30</v>
      </c>
      <c r="P4422">
        <v>6.2</v>
      </c>
      <c r="Q4422">
        <v>3.66</v>
      </c>
      <c r="R4422">
        <v>6.2</v>
      </c>
      <c r="S4422">
        <v>1.4</v>
      </c>
      <c r="T4422">
        <v>19</v>
      </c>
    </row>
    <row r="4423" spans="1:20" hidden="1" x14ac:dyDescent="0.3">
      <c r="A4423" t="s">
        <v>17008</v>
      </c>
      <c r="B4423" t="s">
        <v>17009</v>
      </c>
      <c r="C4423" s="1" t="str">
        <f t="shared" si="739"/>
        <v>21:0779</v>
      </c>
      <c r="D4423" s="1" t="str">
        <f t="shared" si="740"/>
        <v>21:0221</v>
      </c>
      <c r="E4423" t="s">
        <v>17010</v>
      </c>
      <c r="F4423" t="s">
        <v>17011</v>
      </c>
      <c r="H4423">
        <v>50.454920100000002</v>
      </c>
      <c r="I4423">
        <v>-87.662684600000006</v>
      </c>
      <c r="J4423" s="1" t="str">
        <f t="shared" si="741"/>
        <v>Fluid (lake)</v>
      </c>
      <c r="K4423" s="1" t="str">
        <f t="shared" si="742"/>
        <v>Untreated Water</v>
      </c>
      <c r="L4423">
        <v>46</v>
      </c>
      <c r="M4423" t="s">
        <v>78</v>
      </c>
      <c r="N4423">
        <v>856</v>
      </c>
      <c r="O4423">
        <v>30</v>
      </c>
      <c r="P4423">
        <v>6.4</v>
      </c>
      <c r="Q4423">
        <v>2.5000000000000001E-2</v>
      </c>
      <c r="R4423">
        <v>10.4</v>
      </c>
      <c r="S4423">
        <v>2.5</v>
      </c>
      <c r="T4423">
        <v>31</v>
      </c>
    </row>
    <row r="4424" spans="1:20" hidden="1" x14ac:dyDescent="0.3">
      <c r="A4424" t="s">
        <v>17012</v>
      </c>
      <c r="B4424" t="s">
        <v>17013</v>
      </c>
      <c r="C4424" s="1" t="str">
        <f t="shared" si="739"/>
        <v>21:0779</v>
      </c>
      <c r="D4424" s="1" t="str">
        <f t="shared" si="740"/>
        <v>21:0221</v>
      </c>
      <c r="E4424" t="s">
        <v>17014</v>
      </c>
      <c r="F4424" t="s">
        <v>17015</v>
      </c>
      <c r="H4424">
        <v>50.439438500000001</v>
      </c>
      <c r="I4424">
        <v>-87.653892999999997</v>
      </c>
      <c r="J4424" s="1" t="str">
        <f t="shared" si="741"/>
        <v>Fluid (lake)</v>
      </c>
      <c r="K4424" s="1" t="str">
        <f t="shared" si="742"/>
        <v>Untreated Water</v>
      </c>
      <c r="L4424">
        <v>46</v>
      </c>
      <c r="M4424" t="s">
        <v>83</v>
      </c>
      <c r="N4424">
        <v>857</v>
      </c>
      <c r="O4424">
        <v>40</v>
      </c>
      <c r="P4424">
        <v>6.5</v>
      </c>
      <c r="Q4424">
        <v>2.5000000000000001E-2</v>
      </c>
      <c r="R4424">
        <v>10.8</v>
      </c>
      <c r="S4424">
        <v>2.9</v>
      </c>
      <c r="T4424">
        <v>34</v>
      </c>
    </row>
    <row r="4425" spans="1:20" hidden="1" x14ac:dyDescent="0.3">
      <c r="A4425" t="s">
        <v>17016</v>
      </c>
      <c r="B4425" t="s">
        <v>17017</v>
      </c>
      <c r="C4425" s="1" t="str">
        <f t="shared" si="739"/>
        <v>21:0779</v>
      </c>
      <c r="D4425" s="1" t="str">
        <f t="shared" si="740"/>
        <v>21:0221</v>
      </c>
      <c r="E4425" t="s">
        <v>17018</v>
      </c>
      <c r="F4425" t="s">
        <v>17019</v>
      </c>
      <c r="H4425">
        <v>50.423744800000001</v>
      </c>
      <c r="I4425">
        <v>-87.641064200000002</v>
      </c>
      <c r="J4425" s="1" t="str">
        <f t="shared" si="741"/>
        <v>Fluid (lake)</v>
      </c>
      <c r="K4425" s="1" t="str">
        <f t="shared" si="742"/>
        <v>Untreated Water</v>
      </c>
      <c r="L4425">
        <v>46</v>
      </c>
      <c r="M4425" t="s">
        <v>88</v>
      </c>
      <c r="N4425">
        <v>858</v>
      </c>
      <c r="O4425">
        <v>40</v>
      </c>
      <c r="P4425">
        <v>6.5</v>
      </c>
      <c r="Q4425">
        <v>2.5000000000000001E-2</v>
      </c>
      <c r="R4425">
        <v>14.8</v>
      </c>
      <c r="S4425">
        <v>3.1</v>
      </c>
      <c r="T4425">
        <v>48</v>
      </c>
    </row>
    <row r="4426" spans="1:20" hidden="1" x14ac:dyDescent="0.3">
      <c r="A4426" t="s">
        <v>17020</v>
      </c>
      <c r="B4426" t="s">
        <v>17021</v>
      </c>
      <c r="C4426" s="1" t="str">
        <f t="shared" si="739"/>
        <v>21:0779</v>
      </c>
      <c r="D4426" s="1" t="str">
        <f t="shared" si="740"/>
        <v>21:0221</v>
      </c>
      <c r="E4426" t="s">
        <v>17022</v>
      </c>
      <c r="F4426" t="s">
        <v>17023</v>
      </c>
      <c r="H4426">
        <v>50.409995199999997</v>
      </c>
      <c r="I4426">
        <v>-87.669489799999994</v>
      </c>
      <c r="J4426" s="1" t="str">
        <f t="shared" si="741"/>
        <v>Fluid (lake)</v>
      </c>
      <c r="K4426" s="1" t="str">
        <f t="shared" si="742"/>
        <v>Untreated Water</v>
      </c>
      <c r="L4426">
        <v>46</v>
      </c>
      <c r="M4426" t="s">
        <v>93</v>
      </c>
      <c r="N4426">
        <v>859</v>
      </c>
      <c r="O4426">
        <v>40</v>
      </c>
      <c r="P4426">
        <v>6.4</v>
      </c>
      <c r="Q4426">
        <v>2.5000000000000001E-2</v>
      </c>
      <c r="R4426">
        <v>8.8000000000000007</v>
      </c>
      <c r="S4426">
        <v>1.6</v>
      </c>
      <c r="T4426">
        <v>24</v>
      </c>
    </row>
    <row r="4427" spans="1:20" hidden="1" x14ac:dyDescent="0.3">
      <c r="A4427" t="s">
        <v>17024</v>
      </c>
      <c r="B4427" t="s">
        <v>17025</v>
      </c>
      <c r="C4427" s="1" t="str">
        <f t="shared" si="739"/>
        <v>21:0779</v>
      </c>
      <c r="D4427" s="1" t="str">
        <f t="shared" si="740"/>
        <v>21:0221</v>
      </c>
      <c r="E4427" t="s">
        <v>17026</v>
      </c>
      <c r="F4427" t="s">
        <v>17027</v>
      </c>
      <c r="H4427">
        <v>50.396899900000001</v>
      </c>
      <c r="I4427">
        <v>-87.697106599999998</v>
      </c>
      <c r="J4427" s="1" t="str">
        <f t="shared" si="741"/>
        <v>Fluid (lake)</v>
      </c>
      <c r="K4427" s="1" t="str">
        <f t="shared" si="742"/>
        <v>Untreated Water</v>
      </c>
      <c r="L4427">
        <v>46</v>
      </c>
      <c r="M4427" t="s">
        <v>98</v>
      </c>
      <c r="N4427">
        <v>860</v>
      </c>
      <c r="O4427">
        <v>30</v>
      </c>
      <c r="P4427">
        <v>6.6</v>
      </c>
      <c r="Q4427">
        <v>2.5000000000000001E-2</v>
      </c>
      <c r="R4427">
        <v>15.2</v>
      </c>
      <c r="S4427">
        <v>3</v>
      </c>
      <c r="T4427">
        <v>48</v>
      </c>
    </row>
    <row r="4428" spans="1:20" hidden="1" x14ac:dyDescent="0.3">
      <c r="A4428" t="s">
        <v>17028</v>
      </c>
      <c r="B4428" t="s">
        <v>17029</v>
      </c>
      <c r="C4428" s="1" t="str">
        <f t="shared" si="739"/>
        <v>21:0779</v>
      </c>
      <c r="D4428" s="1" t="str">
        <f t="shared" si="740"/>
        <v>21:0221</v>
      </c>
      <c r="E4428" t="s">
        <v>17030</v>
      </c>
      <c r="F4428" t="s">
        <v>17031</v>
      </c>
      <c r="H4428">
        <v>50.364103399999998</v>
      </c>
      <c r="I4428">
        <v>-87.6951222</v>
      </c>
      <c r="J4428" s="1" t="str">
        <f t="shared" si="741"/>
        <v>Fluid (lake)</v>
      </c>
      <c r="K4428" s="1" t="str">
        <f t="shared" si="742"/>
        <v>Untreated Water</v>
      </c>
      <c r="L4428">
        <v>46</v>
      </c>
      <c r="M4428" t="s">
        <v>103</v>
      </c>
      <c r="N4428">
        <v>861</v>
      </c>
      <c r="O4428">
        <v>40</v>
      </c>
      <c r="P4428">
        <v>7.3</v>
      </c>
      <c r="Q4428">
        <v>2.5000000000000001E-2</v>
      </c>
      <c r="R4428">
        <v>30</v>
      </c>
      <c r="S4428">
        <v>5.4</v>
      </c>
      <c r="T4428">
        <v>87</v>
      </c>
    </row>
    <row r="4429" spans="1:20" hidden="1" x14ac:dyDescent="0.3">
      <c r="A4429" t="s">
        <v>17032</v>
      </c>
      <c r="B4429" t="s">
        <v>17033</v>
      </c>
      <c r="C4429" s="1" t="str">
        <f t="shared" si="739"/>
        <v>21:0779</v>
      </c>
      <c r="D4429" s="1" t="str">
        <f t="shared" si="740"/>
        <v>21:0221</v>
      </c>
      <c r="E4429" t="s">
        <v>17034</v>
      </c>
      <c r="F4429" t="s">
        <v>17035</v>
      </c>
      <c r="H4429">
        <v>50.352436400000002</v>
      </c>
      <c r="I4429">
        <v>-87.694010300000002</v>
      </c>
      <c r="J4429" s="1" t="str">
        <f t="shared" si="741"/>
        <v>Fluid (lake)</v>
      </c>
      <c r="K4429" s="1" t="str">
        <f t="shared" si="742"/>
        <v>Untreated Water</v>
      </c>
      <c r="L4429">
        <v>46</v>
      </c>
      <c r="M4429" t="s">
        <v>108</v>
      </c>
      <c r="N4429">
        <v>862</v>
      </c>
      <c r="O4429">
        <v>30</v>
      </c>
      <c r="P4429">
        <v>6.8</v>
      </c>
      <c r="Q4429">
        <v>2.5000000000000001E-2</v>
      </c>
      <c r="R4429">
        <v>23</v>
      </c>
      <c r="S4429">
        <v>3.9</v>
      </c>
      <c r="T4429">
        <v>66</v>
      </c>
    </row>
    <row r="4430" spans="1:20" hidden="1" x14ac:dyDescent="0.3">
      <c r="A4430" t="s">
        <v>17036</v>
      </c>
      <c r="B4430" t="s">
        <v>17037</v>
      </c>
      <c r="C4430" s="1" t="str">
        <f t="shared" si="739"/>
        <v>21:0779</v>
      </c>
      <c r="D4430" s="1" t="str">
        <f t="shared" si="740"/>
        <v>21:0221</v>
      </c>
      <c r="E4430" t="s">
        <v>17038</v>
      </c>
      <c r="F4430" t="s">
        <v>17039</v>
      </c>
      <c r="H4430">
        <v>50.350717299999999</v>
      </c>
      <c r="I4430">
        <v>-87.739357200000001</v>
      </c>
      <c r="J4430" s="1" t="str">
        <f t="shared" si="741"/>
        <v>Fluid (lake)</v>
      </c>
      <c r="K4430" s="1" t="str">
        <f t="shared" si="742"/>
        <v>Untreated Water</v>
      </c>
      <c r="L4430">
        <v>46</v>
      </c>
      <c r="M4430" t="s">
        <v>113</v>
      </c>
      <c r="N4430">
        <v>863</v>
      </c>
      <c r="O4430">
        <v>30</v>
      </c>
      <c r="P4430">
        <v>6.8</v>
      </c>
      <c r="Q4430">
        <v>2.5000000000000001E-2</v>
      </c>
      <c r="R4430">
        <v>18.399999999999999</v>
      </c>
      <c r="S4430">
        <v>3.5</v>
      </c>
      <c r="T4430">
        <v>57</v>
      </c>
    </row>
    <row r="4431" spans="1:20" hidden="1" x14ac:dyDescent="0.3">
      <c r="A4431" t="s">
        <v>17040</v>
      </c>
      <c r="B4431" t="s">
        <v>17041</v>
      </c>
      <c r="C4431" s="1" t="str">
        <f t="shared" si="739"/>
        <v>21:0779</v>
      </c>
      <c r="D4431" s="1" t="str">
        <f t="shared" si="740"/>
        <v>21:0221</v>
      </c>
      <c r="E4431" t="s">
        <v>17042</v>
      </c>
      <c r="F4431" t="s">
        <v>17043</v>
      </c>
      <c r="H4431">
        <v>50.339844599999999</v>
      </c>
      <c r="I4431">
        <v>-87.750486899999999</v>
      </c>
      <c r="J4431" s="1" t="str">
        <f t="shared" si="741"/>
        <v>Fluid (lake)</v>
      </c>
      <c r="K4431" s="1" t="str">
        <f t="shared" si="742"/>
        <v>Untreated Water</v>
      </c>
      <c r="L4431">
        <v>47</v>
      </c>
      <c r="M4431" t="s">
        <v>33</v>
      </c>
      <c r="N4431">
        <v>864</v>
      </c>
      <c r="O4431">
        <v>50</v>
      </c>
      <c r="P4431">
        <v>6.5</v>
      </c>
      <c r="Q4431">
        <v>2.5000000000000001E-2</v>
      </c>
      <c r="R4431">
        <v>14.8</v>
      </c>
      <c r="S4431">
        <v>3</v>
      </c>
      <c r="T4431">
        <v>45</v>
      </c>
    </row>
    <row r="4432" spans="1:20" hidden="1" x14ac:dyDescent="0.3">
      <c r="A4432" t="s">
        <v>17044</v>
      </c>
      <c r="B4432" t="s">
        <v>17045</v>
      </c>
      <c r="C4432" s="1" t="str">
        <f t="shared" si="739"/>
        <v>21:0779</v>
      </c>
      <c r="D4432" s="1" t="str">
        <f t="shared" si="740"/>
        <v>21:0221</v>
      </c>
      <c r="E4432" t="s">
        <v>17046</v>
      </c>
      <c r="F4432" t="s">
        <v>17047</v>
      </c>
      <c r="H4432">
        <v>50.323820099999999</v>
      </c>
      <c r="I4432">
        <v>-87.718908299999995</v>
      </c>
      <c r="J4432" s="1" t="str">
        <f t="shared" si="741"/>
        <v>Fluid (lake)</v>
      </c>
      <c r="K4432" s="1" t="str">
        <f t="shared" si="742"/>
        <v>Untreated Water</v>
      </c>
      <c r="L4432">
        <v>47</v>
      </c>
      <c r="M4432" t="s">
        <v>24</v>
      </c>
      <c r="N4432">
        <v>865</v>
      </c>
      <c r="O4432">
        <v>30</v>
      </c>
      <c r="P4432">
        <v>6.5</v>
      </c>
      <c r="Q4432">
        <v>2.5000000000000001E-2</v>
      </c>
      <c r="R4432">
        <v>13.2</v>
      </c>
      <c r="S4432">
        <v>2.8</v>
      </c>
      <c r="T4432">
        <v>42</v>
      </c>
    </row>
    <row r="4433" spans="1:20" hidden="1" x14ac:dyDescent="0.3">
      <c r="A4433" t="s">
        <v>17048</v>
      </c>
      <c r="B4433" t="s">
        <v>17049</v>
      </c>
      <c r="C4433" s="1" t="str">
        <f t="shared" si="739"/>
        <v>21:0779</v>
      </c>
      <c r="D4433" s="1" t="str">
        <f t="shared" si="740"/>
        <v>21:0221</v>
      </c>
      <c r="E4433" t="s">
        <v>17046</v>
      </c>
      <c r="F4433" t="s">
        <v>17050</v>
      </c>
      <c r="H4433">
        <v>50.323820099999999</v>
      </c>
      <c r="I4433">
        <v>-87.718908299999995</v>
      </c>
      <c r="J4433" s="1" t="str">
        <f t="shared" si="741"/>
        <v>Fluid (lake)</v>
      </c>
      <c r="K4433" s="1" t="str">
        <f t="shared" si="742"/>
        <v>Untreated Water</v>
      </c>
      <c r="L4433">
        <v>47</v>
      </c>
      <c r="M4433" t="s">
        <v>28</v>
      </c>
      <c r="N4433">
        <v>866</v>
      </c>
      <c r="O4433">
        <v>30</v>
      </c>
      <c r="P4433">
        <v>6.5</v>
      </c>
      <c r="Q4433">
        <v>2.5000000000000001E-2</v>
      </c>
      <c r="R4433">
        <v>13</v>
      </c>
      <c r="S4433">
        <v>3</v>
      </c>
      <c r="T4433">
        <v>42</v>
      </c>
    </row>
    <row r="4434" spans="1:20" hidden="1" x14ac:dyDescent="0.3">
      <c r="A4434" t="s">
        <v>17051</v>
      </c>
      <c r="B4434" t="s">
        <v>17052</v>
      </c>
      <c r="C4434" s="1" t="str">
        <f t="shared" si="739"/>
        <v>21:0779</v>
      </c>
      <c r="D4434" s="1" t="str">
        <f>HYPERLINK("https://geochem.nrcan.gc.ca/cdogs/content/svy/svy_e.htm", "")</f>
        <v/>
      </c>
      <c r="G4434" s="1" t="str">
        <f>HYPERLINK("https://geochem.nrcan.gc.ca/cdogs/content/cr_/cr_00089_e.htm", "89")</f>
        <v>89</v>
      </c>
      <c r="J4434" t="s">
        <v>46</v>
      </c>
      <c r="K4434" t="s">
        <v>47</v>
      </c>
      <c r="L4434">
        <v>47</v>
      </c>
      <c r="M4434" t="s">
        <v>48</v>
      </c>
      <c r="N4434">
        <v>867</v>
      </c>
      <c r="O4434">
        <v>200</v>
      </c>
      <c r="P4434">
        <v>7.6</v>
      </c>
      <c r="Q4434">
        <v>3.75</v>
      </c>
      <c r="R4434">
        <v>46</v>
      </c>
      <c r="S4434">
        <v>5.6</v>
      </c>
      <c r="T4434">
        <v>106</v>
      </c>
    </row>
    <row r="4435" spans="1:20" hidden="1" x14ac:dyDescent="0.3">
      <c r="A4435" t="s">
        <v>17053</v>
      </c>
      <c r="B4435" t="s">
        <v>17054</v>
      </c>
      <c r="C4435" s="1" t="str">
        <f t="shared" si="739"/>
        <v>21:0779</v>
      </c>
      <c r="D4435" s="1" t="str">
        <f t="shared" ref="D4435:D4460" si="743">HYPERLINK("https://geochem.nrcan.gc.ca/cdogs/content/svy/svy210221_e.htm", "21:0221")</f>
        <v>21:0221</v>
      </c>
      <c r="E4435" t="s">
        <v>17055</v>
      </c>
      <c r="F4435" t="s">
        <v>17056</v>
      </c>
      <c r="H4435">
        <v>50.310982899999999</v>
      </c>
      <c r="I4435">
        <v>-87.703322799999995</v>
      </c>
      <c r="J4435" s="1" t="str">
        <f t="shared" ref="J4435:J4460" si="744">HYPERLINK("https://geochem.nrcan.gc.ca/cdogs/content/kwd/kwd020016_e.htm", "Fluid (lake)")</f>
        <v>Fluid (lake)</v>
      </c>
      <c r="K4435" s="1" t="str">
        <f t="shared" ref="K4435:K4460" si="745">HYPERLINK("https://geochem.nrcan.gc.ca/cdogs/content/kwd/kwd080007_e.htm", "Untreated Water")</f>
        <v>Untreated Water</v>
      </c>
      <c r="L4435">
        <v>47</v>
      </c>
      <c r="M4435" t="s">
        <v>38</v>
      </c>
      <c r="N4435">
        <v>868</v>
      </c>
      <c r="O4435">
        <v>50</v>
      </c>
      <c r="P4435">
        <v>6.5</v>
      </c>
      <c r="Q4435">
        <v>2.5000000000000001E-2</v>
      </c>
      <c r="R4435">
        <v>15.2</v>
      </c>
      <c r="S4435">
        <v>2.7</v>
      </c>
      <c r="T4435">
        <v>42</v>
      </c>
    </row>
    <row r="4436" spans="1:20" hidden="1" x14ac:dyDescent="0.3">
      <c r="A4436" t="s">
        <v>17057</v>
      </c>
      <c r="B4436" t="s">
        <v>17058</v>
      </c>
      <c r="C4436" s="1" t="str">
        <f t="shared" si="739"/>
        <v>21:0779</v>
      </c>
      <c r="D4436" s="1" t="str">
        <f t="shared" si="743"/>
        <v>21:0221</v>
      </c>
      <c r="E4436" t="s">
        <v>17059</v>
      </c>
      <c r="F4436" t="s">
        <v>17060</v>
      </c>
      <c r="H4436">
        <v>50.289007900000001</v>
      </c>
      <c r="I4436">
        <v>-87.693482099999997</v>
      </c>
      <c r="J4436" s="1" t="str">
        <f t="shared" si="744"/>
        <v>Fluid (lake)</v>
      </c>
      <c r="K4436" s="1" t="str">
        <f t="shared" si="745"/>
        <v>Untreated Water</v>
      </c>
      <c r="L4436">
        <v>47</v>
      </c>
      <c r="M4436" t="s">
        <v>43</v>
      </c>
      <c r="N4436">
        <v>869</v>
      </c>
      <c r="O4436">
        <v>40</v>
      </c>
      <c r="P4436">
        <v>6.4</v>
      </c>
      <c r="Q4436">
        <v>2.5000000000000001E-2</v>
      </c>
      <c r="R4436">
        <v>13</v>
      </c>
      <c r="S4436">
        <v>2.8</v>
      </c>
      <c r="T4436">
        <v>38</v>
      </c>
    </row>
    <row r="4437" spans="1:20" hidden="1" x14ac:dyDescent="0.3">
      <c r="A4437" t="s">
        <v>17061</v>
      </c>
      <c r="B4437" t="s">
        <v>17062</v>
      </c>
      <c r="C4437" s="1" t="str">
        <f t="shared" si="739"/>
        <v>21:0779</v>
      </c>
      <c r="D4437" s="1" t="str">
        <f t="shared" si="743"/>
        <v>21:0221</v>
      </c>
      <c r="E4437" t="s">
        <v>17063</v>
      </c>
      <c r="F4437" t="s">
        <v>17064</v>
      </c>
      <c r="H4437">
        <v>50.246088399999998</v>
      </c>
      <c r="I4437">
        <v>-87.651992000000007</v>
      </c>
      <c r="J4437" s="1" t="str">
        <f t="shared" si="744"/>
        <v>Fluid (lake)</v>
      </c>
      <c r="K4437" s="1" t="str">
        <f t="shared" si="745"/>
        <v>Untreated Water</v>
      </c>
      <c r="L4437">
        <v>47</v>
      </c>
      <c r="M4437" t="s">
        <v>53</v>
      </c>
      <c r="N4437">
        <v>870</v>
      </c>
      <c r="O4437">
        <v>50</v>
      </c>
      <c r="P4437">
        <v>6.4</v>
      </c>
      <c r="Q4437">
        <v>2.5000000000000001E-2</v>
      </c>
      <c r="R4437">
        <v>14.4</v>
      </c>
      <c r="S4437">
        <v>2.2000000000000002</v>
      </c>
      <c r="T4437">
        <v>41</v>
      </c>
    </row>
    <row r="4438" spans="1:20" hidden="1" x14ac:dyDescent="0.3">
      <c r="A4438" t="s">
        <v>17065</v>
      </c>
      <c r="B4438" t="s">
        <v>17066</v>
      </c>
      <c r="C4438" s="1" t="str">
        <f t="shared" si="739"/>
        <v>21:0779</v>
      </c>
      <c r="D4438" s="1" t="str">
        <f t="shared" si="743"/>
        <v>21:0221</v>
      </c>
      <c r="E4438" t="s">
        <v>17067</v>
      </c>
      <c r="F4438" t="s">
        <v>17068</v>
      </c>
      <c r="H4438">
        <v>50.212991899999999</v>
      </c>
      <c r="I4438">
        <v>-87.687714900000003</v>
      </c>
      <c r="J4438" s="1" t="str">
        <f t="shared" si="744"/>
        <v>Fluid (lake)</v>
      </c>
      <c r="K4438" s="1" t="str">
        <f t="shared" si="745"/>
        <v>Untreated Water</v>
      </c>
      <c r="L4438">
        <v>47</v>
      </c>
      <c r="M4438" t="s">
        <v>58</v>
      </c>
      <c r="N4438">
        <v>871</v>
      </c>
      <c r="O4438">
        <v>40</v>
      </c>
      <c r="P4438">
        <v>6.7</v>
      </c>
      <c r="Q4438">
        <v>2.5000000000000001E-2</v>
      </c>
      <c r="R4438">
        <v>22</v>
      </c>
      <c r="S4438">
        <v>4.4000000000000004</v>
      </c>
      <c r="T4438">
        <v>66</v>
      </c>
    </row>
    <row r="4439" spans="1:20" hidden="1" x14ac:dyDescent="0.3">
      <c r="A4439" t="s">
        <v>17069</v>
      </c>
      <c r="B4439" t="s">
        <v>17070</v>
      </c>
      <c r="C4439" s="1" t="str">
        <f t="shared" si="739"/>
        <v>21:0779</v>
      </c>
      <c r="D4439" s="1" t="str">
        <f t="shared" si="743"/>
        <v>21:0221</v>
      </c>
      <c r="E4439" t="s">
        <v>17071</v>
      </c>
      <c r="F4439" t="s">
        <v>17072</v>
      </c>
      <c r="H4439">
        <v>50.195190699999998</v>
      </c>
      <c r="I4439">
        <v>-87.6650578</v>
      </c>
      <c r="J4439" s="1" t="str">
        <f t="shared" si="744"/>
        <v>Fluid (lake)</v>
      </c>
      <c r="K4439" s="1" t="str">
        <f t="shared" si="745"/>
        <v>Untreated Water</v>
      </c>
      <c r="L4439">
        <v>47</v>
      </c>
      <c r="M4439" t="s">
        <v>63</v>
      </c>
      <c r="N4439">
        <v>872</v>
      </c>
      <c r="O4439">
        <v>40</v>
      </c>
      <c r="P4439">
        <v>7.7</v>
      </c>
      <c r="Q4439">
        <v>0.23</v>
      </c>
      <c r="R4439">
        <v>50</v>
      </c>
      <c r="S4439">
        <v>10.199999999999999</v>
      </c>
      <c r="T4439">
        <v>152</v>
      </c>
    </row>
    <row r="4440" spans="1:20" hidden="1" x14ac:dyDescent="0.3">
      <c r="A4440" t="s">
        <v>17073</v>
      </c>
      <c r="B4440" t="s">
        <v>17074</v>
      </c>
      <c r="C4440" s="1" t="str">
        <f t="shared" si="739"/>
        <v>21:0779</v>
      </c>
      <c r="D4440" s="1" t="str">
        <f t="shared" si="743"/>
        <v>21:0221</v>
      </c>
      <c r="E4440" t="s">
        <v>17075</v>
      </c>
      <c r="F4440" t="s">
        <v>17076</v>
      </c>
      <c r="H4440">
        <v>50.1755651</v>
      </c>
      <c r="I4440">
        <v>-87.671507899999995</v>
      </c>
      <c r="J4440" s="1" t="str">
        <f t="shared" si="744"/>
        <v>Fluid (lake)</v>
      </c>
      <c r="K4440" s="1" t="str">
        <f t="shared" si="745"/>
        <v>Untreated Water</v>
      </c>
      <c r="L4440">
        <v>47</v>
      </c>
      <c r="M4440" t="s">
        <v>68</v>
      </c>
      <c r="N4440">
        <v>873</v>
      </c>
      <c r="O4440">
        <v>40</v>
      </c>
      <c r="P4440">
        <v>6.6</v>
      </c>
      <c r="Q4440">
        <v>2.5000000000000001E-2</v>
      </c>
      <c r="R4440">
        <v>24</v>
      </c>
      <c r="S4440">
        <v>3.4</v>
      </c>
      <c r="T4440">
        <v>63</v>
      </c>
    </row>
    <row r="4441" spans="1:20" hidden="1" x14ac:dyDescent="0.3">
      <c r="A4441" t="s">
        <v>17077</v>
      </c>
      <c r="B4441" t="s">
        <v>17078</v>
      </c>
      <c r="C4441" s="1" t="str">
        <f t="shared" si="739"/>
        <v>21:0779</v>
      </c>
      <c r="D4441" s="1" t="str">
        <f t="shared" si="743"/>
        <v>21:0221</v>
      </c>
      <c r="E4441" t="s">
        <v>17079</v>
      </c>
      <c r="F4441" t="s">
        <v>17080</v>
      </c>
      <c r="H4441">
        <v>50.167028100000003</v>
      </c>
      <c r="I4441">
        <v>-87.652948100000003</v>
      </c>
      <c r="J4441" s="1" t="str">
        <f t="shared" si="744"/>
        <v>Fluid (lake)</v>
      </c>
      <c r="K4441" s="1" t="str">
        <f t="shared" si="745"/>
        <v>Untreated Water</v>
      </c>
      <c r="L4441">
        <v>47</v>
      </c>
      <c r="M4441" t="s">
        <v>73</v>
      </c>
      <c r="N4441">
        <v>874</v>
      </c>
      <c r="O4441">
        <v>40</v>
      </c>
      <c r="P4441">
        <v>7.1</v>
      </c>
      <c r="Q4441">
        <v>0.23</v>
      </c>
      <c r="R4441">
        <v>36</v>
      </c>
      <c r="S4441">
        <v>6.2</v>
      </c>
      <c r="T4441">
        <v>107</v>
      </c>
    </row>
    <row r="4442" spans="1:20" hidden="1" x14ac:dyDescent="0.3">
      <c r="A4442" t="s">
        <v>17081</v>
      </c>
      <c r="B4442" t="s">
        <v>17082</v>
      </c>
      <c r="C4442" s="1" t="str">
        <f t="shared" si="739"/>
        <v>21:0779</v>
      </c>
      <c r="D4442" s="1" t="str">
        <f t="shared" si="743"/>
        <v>21:0221</v>
      </c>
      <c r="E4442" t="s">
        <v>17083</v>
      </c>
      <c r="F4442" t="s">
        <v>17084</v>
      </c>
      <c r="H4442">
        <v>50.148528800000001</v>
      </c>
      <c r="I4442">
        <v>-87.629980099999997</v>
      </c>
      <c r="J4442" s="1" t="str">
        <f t="shared" si="744"/>
        <v>Fluid (lake)</v>
      </c>
      <c r="K4442" s="1" t="str">
        <f t="shared" si="745"/>
        <v>Untreated Water</v>
      </c>
      <c r="L4442">
        <v>47</v>
      </c>
      <c r="M4442" t="s">
        <v>78</v>
      </c>
      <c r="N4442">
        <v>875</v>
      </c>
      <c r="O4442">
        <v>30</v>
      </c>
      <c r="P4442">
        <v>6.9</v>
      </c>
      <c r="Q4442">
        <v>0.08</v>
      </c>
      <c r="R4442">
        <v>29</v>
      </c>
      <c r="S4442">
        <v>5</v>
      </c>
      <c r="T4442">
        <v>83</v>
      </c>
    </row>
    <row r="4443" spans="1:20" hidden="1" x14ac:dyDescent="0.3">
      <c r="A4443" t="s">
        <v>17085</v>
      </c>
      <c r="B4443" t="s">
        <v>17086</v>
      </c>
      <c r="C4443" s="1" t="str">
        <f t="shared" si="739"/>
        <v>21:0779</v>
      </c>
      <c r="D4443" s="1" t="str">
        <f t="shared" si="743"/>
        <v>21:0221</v>
      </c>
      <c r="E4443" t="s">
        <v>17087</v>
      </c>
      <c r="F4443" t="s">
        <v>17088</v>
      </c>
      <c r="H4443">
        <v>50.126451400000001</v>
      </c>
      <c r="I4443">
        <v>-87.570414799999995</v>
      </c>
      <c r="J4443" s="1" t="str">
        <f t="shared" si="744"/>
        <v>Fluid (lake)</v>
      </c>
      <c r="K4443" s="1" t="str">
        <f t="shared" si="745"/>
        <v>Untreated Water</v>
      </c>
      <c r="L4443">
        <v>47</v>
      </c>
      <c r="M4443" t="s">
        <v>83</v>
      </c>
      <c r="N4443">
        <v>876</v>
      </c>
      <c r="O4443">
        <v>40</v>
      </c>
      <c r="P4443">
        <v>6.8</v>
      </c>
      <c r="Q4443">
        <v>0.06</v>
      </c>
      <c r="R4443">
        <v>26</v>
      </c>
      <c r="S4443">
        <v>4.5999999999999996</v>
      </c>
      <c r="T4443">
        <v>76</v>
      </c>
    </row>
    <row r="4444" spans="1:20" hidden="1" x14ac:dyDescent="0.3">
      <c r="A4444" t="s">
        <v>17089</v>
      </c>
      <c r="B4444" t="s">
        <v>17090</v>
      </c>
      <c r="C4444" s="1" t="str">
        <f t="shared" si="739"/>
        <v>21:0779</v>
      </c>
      <c r="D4444" s="1" t="str">
        <f t="shared" si="743"/>
        <v>21:0221</v>
      </c>
      <c r="E4444" t="s">
        <v>17091</v>
      </c>
      <c r="F4444" t="s">
        <v>17092</v>
      </c>
      <c r="H4444">
        <v>50.137246400000002</v>
      </c>
      <c r="I4444">
        <v>-87.571760400000002</v>
      </c>
      <c r="J4444" s="1" t="str">
        <f t="shared" si="744"/>
        <v>Fluid (lake)</v>
      </c>
      <c r="K4444" s="1" t="str">
        <f t="shared" si="745"/>
        <v>Untreated Water</v>
      </c>
      <c r="L4444">
        <v>47</v>
      </c>
      <c r="M4444" t="s">
        <v>88</v>
      </c>
      <c r="N4444">
        <v>877</v>
      </c>
      <c r="O4444">
        <v>30</v>
      </c>
      <c r="P4444">
        <v>6.3</v>
      </c>
      <c r="Q4444">
        <v>2.5000000000000001E-2</v>
      </c>
      <c r="R4444">
        <v>9.4</v>
      </c>
      <c r="S4444">
        <v>1.5</v>
      </c>
      <c r="T4444">
        <v>26</v>
      </c>
    </row>
    <row r="4445" spans="1:20" hidden="1" x14ac:dyDescent="0.3">
      <c r="A4445" t="s">
        <v>17093</v>
      </c>
      <c r="B4445" t="s">
        <v>17094</v>
      </c>
      <c r="C4445" s="1" t="str">
        <f t="shared" si="739"/>
        <v>21:0779</v>
      </c>
      <c r="D4445" s="1" t="str">
        <f t="shared" si="743"/>
        <v>21:0221</v>
      </c>
      <c r="E4445" t="s">
        <v>17095</v>
      </c>
      <c r="F4445" t="s">
        <v>17096</v>
      </c>
      <c r="H4445">
        <v>50.1590597</v>
      </c>
      <c r="I4445">
        <v>-87.574764099999996</v>
      </c>
      <c r="J4445" s="1" t="str">
        <f t="shared" si="744"/>
        <v>Fluid (lake)</v>
      </c>
      <c r="K4445" s="1" t="str">
        <f t="shared" si="745"/>
        <v>Untreated Water</v>
      </c>
      <c r="L4445">
        <v>47</v>
      </c>
      <c r="M4445" t="s">
        <v>93</v>
      </c>
      <c r="N4445">
        <v>878</v>
      </c>
      <c r="O4445">
        <v>30</v>
      </c>
      <c r="P4445">
        <v>6.5</v>
      </c>
      <c r="Q4445">
        <v>2.5000000000000001E-2</v>
      </c>
      <c r="R4445">
        <v>14.6</v>
      </c>
      <c r="S4445">
        <v>3</v>
      </c>
      <c r="T4445">
        <v>46</v>
      </c>
    </row>
    <row r="4446" spans="1:20" hidden="1" x14ac:dyDescent="0.3">
      <c r="A4446" t="s">
        <v>17097</v>
      </c>
      <c r="B4446" t="s">
        <v>17098</v>
      </c>
      <c r="C4446" s="1" t="str">
        <f t="shared" si="739"/>
        <v>21:0779</v>
      </c>
      <c r="D4446" s="1" t="str">
        <f t="shared" si="743"/>
        <v>21:0221</v>
      </c>
      <c r="E4446" t="s">
        <v>17099</v>
      </c>
      <c r="F4446" t="s">
        <v>17100</v>
      </c>
      <c r="H4446">
        <v>50.1758071</v>
      </c>
      <c r="I4446">
        <v>-87.609807799999999</v>
      </c>
      <c r="J4446" s="1" t="str">
        <f t="shared" si="744"/>
        <v>Fluid (lake)</v>
      </c>
      <c r="K4446" s="1" t="str">
        <f t="shared" si="745"/>
        <v>Untreated Water</v>
      </c>
      <c r="L4446">
        <v>47</v>
      </c>
      <c r="M4446" t="s">
        <v>98</v>
      </c>
      <c r="N4446">
        <v>879</v>
      </c>
      <c r="O4446">
        <v>40</v>
      </c>
      <c r="P4446">
        <v>6.9</v>
      </c>
      <c r="Q4446">
        <v>2.5000000000000001E-2</v>
      </c>
      <c r="R4446">
        <v>25</v>
      </c>
      <c r="S4446">
        <v>4.4000000000000004</v>
      </c>
      <c r="T4446">
        <v>78</v>
      </c>
    </row>
    <row r="4447" spans="1:20" hidden="1" x14ac:dyDescent="0.3">
      <c r="A4447" t="s">
        <v>17101</v>
      </c>
      <c r="B4447" t="s">
        <v>17102</v>
      </c>
      <c r="C4447" s="1" t="str">
        <f t="shared" si="739"/>
        <v>21:0779</v>
      </c>
      <c r="D4447" s="1" t="str">
        <f t="shared" si="743"/>
        <v>21:0221</v>
      </c>
      <c r="E4447" t="s">
        <v>17103</v>
      </c>
      <c r="F4447" t="s">
        <v>17104</v>
      </c>
      <c r="H4447">
        <v>50.222441400000001</v>
      </c>
      <c r="I4447">
        <v>-87.631344200000001</v>
      </c>
      <c r="J4447" s="1" t="str">
        <f t="shared" si="744"/>
        <v>Fluid (lake)</v>
      </c>
      <c r="K4447" s="1" t="str">
        <f t="shared" si="745"/>
        <v>Untreated Water</v>
      </c>
      <c r="L4447">
        <v>47</v>
      </c>
      <c r="M4447" t="s">
        <v>103</v>
      </c>
      <c r="N4447">
        <v>880</v>
      </c>
      <c r="O4447">
        <v>30</v>
      </c>
      <c r="P4447">
        <v>6.8</v>
      </c>
      <c r="Q4447">
        <v>2.5000000000000001E-2</v>
      </c>
      <c r="R4447">
        <v>19.2</v>
      </c>
      <c r="S4447">
        <v>3.2</v>
      </c>
      <c r="T4447">
        <v>61</v>
      </c>
    </row>
    <row r="4448" spans="1:20" hidden="1" x14ac:dyDescent="0.3">
      <c r="A4448" t="s">
        <v>17105</v>
      </c>
      <c r="B4448" t="s">
        <v>17106</v>
      </c>
      <c r="C4448" s="1" t="str">
        <f t="shared" si="739"/>
        <v>21:0779</v>
      </c>
      <c r="D4448" s="1" t="str">
        <f t="shared" si="743"/>
        <v>21:0221</v>
      </c>
      <c r="E4448" t="s">
        <v>17107</v>
      </c>
      <c r="F4448" t="s">
        <v>17108</v>
      </c>
      <c r="H4448">
        <v>50.2599734</v>
      </c>
      <c r="I4448">
        <v>-87.609252799999993</v>
      </c>
      <c r="J4448" s="1" t="str">
        <f t="shared" si="744"/>
        <v>Fluid (lake)</v>
      </c>
      <c r="K4448" s="1" t="str">
        <f t="shared" si="745"/>
        <v>Untreated Water</v>
      </c>
      <c r="L4448">
        <v>47</v>
      </c>
      <c r="M4448" t="s">
        <v>108</v>
      </c>
      <c r="N4448">
        <v>881</v>
      </c>
      <c r="O4448">
        <v>20</v>
      </c>
      <c r="P4448">
        <v>6.8</v>
      </c>
      <c r="Q4448">
        <v>2.5000000000000001E-2</v>
      </c>
      <c r="R4448">
        <v>18.399999999999999</v>
      </c>
      <c r="S4448">
        <v>3.4</v>
      </c>
      <c r="T4448">
        <v>57</v>
      </c>
    </row>
    <row r="4449" spans="1:20" hidden="1" x14ac:dyDescent="0.3">
      <c r="A4449" t="s">
        <v>17109</v>
      </c>
      <c r="B4449" t="s">
        <v>17110</v>
      </c>
      <c r="C4449" s="1" t="str">
        <f t="shared" si="739"/>
        <v>21:0779</v>
      </c>
      <c r="D4449" s="1" t="str">
        <f t="shared" si="743"/>
        <v>21:0221</v>
      </c>
      <c r="E4449" t="s">
        <v>17111</v>
      </c>
      <c r="F4449" t="s">
        <v>17112</v>
      </c>
      <c r="H4449">
        <v>50.2817601</v>
      </c>
      <c r="I4449">
        <v>-87.606765499999995</v>
      </c>
      <c r="J4449" s="1" t="str">
        <f t="shared" si="744"/>
        <v>Fluid (lake)</v>
      </c>
      <c r="K4449" s="1" t="str">
        <f t="shared" si="745"/>
        <v>Untreated Water</v>
      </c>
      <c r="L4449">
        <v>47</v>
      </c>
      <c r="M4449" t="s">
        <v>113</v>
      </c>
      <c r="N4449">
        <v>882</v>
      </c>
      <c r="O4449">
        <v>20</v>
      </c>
      <c r="P4449">
        <v>6.4</v>
      </c>
      <c r="Q4449">
        <v>2.5000000000000001E-2</v>
      </c>
      <c r="R4449">
        <v>11.6</v>
      </c>
      <c r="S4449">
        <v>1.9</v>
      </c>
      <c r="T4449">
        <v>30</v>
      </c>
    </row>
    <row r="4450" spans="1:20" hidden="1" x14ac:dyDescent="0.3">
      <c r="A4450" t="s">
        <v>17113</v>
      </c>
      <c r="B4450" t="s">
        <v>17114</v>
      </c>
      <c r="C4450" s="1" t="str">
        <f t="shared" si="739"/>
        <v>21:0779</v>
      </c>
      <c r="D4450" s="1" t="str">
        <f t="shared" si="743"/>
        <v>21:0221</v>
      </c>
      <c r="E4450" t="s">
        <v>17115</v>
      </c>
      <c r="F4450" t="s">
        <v>17116</v>
      </c>
      <c r="H4450">
        <v>50.283278600000003</v>
      </c>
      <c r="I4450">
        <v>-87.630603199999996</v>
      </c>
      <c r="J4450" s="1" t="str">
        <f t="shared" si="744"/>
        <v>Fluid (lake)</v>
      </c>
      <c r="K4450" s="1" t="str">
        <f t="shared" si="745"/>
        <v>Untreated Water</v>
      </c>
      <c r="L4450">
        <v>48</v>
      </c>
      <c r="M4450" t="s">
        <v>24</v>
      </c>
      <c r="N4450">
        <v>883</v>
      </c>
      <c r="O4450">
        <v>50</v>
      </c>
      <c r="P4450">
        <v>6.4</v>
      </c>
      <c r="Q4450">
        <v>2.5000000000000001E-2</v>
      </c>
      <c r="R4450">
        <v>14.4</v>
      </c>
      <c r="S4450">
        <v>2.4</v>
      </c>
      <c r="T4450">
        <v>41</v>
      </c>
    </row>
    <row r="4451" spans="1:20" hidden="1" x14ac:dyDescent="0.3">
      <c r="A4451" t="s">
        <v>17117</v>
      </c>
      <c r="B4451" t="s">
        <v>17118</v>
      </c>
      <c r="C4451" s="1" t="str">
        <f t="shared" si="739"/>
        <v>21:0779</v>
      </c>
      <c r="D4451" s="1" t="str">
        <f t="shared" si="743"/>
        <v>21:0221</v>
      </c>
      <c r="E4451" t="s">
        <v>17115</v>
      </c>
      <c r="F4451" t="s">
        <v>17119</v>
      </c>
      <c r="H4451">
        <v>50.283278600000003</v>
      </c>
      <c r="I4451">
        <v>-87.630603199999996</v>
      </c>
      <c r="J4451" s="1" t="str">
        <f t="shared" si="744"/>
        <v>Fluid (lake)</v>
      </c>
      <c r="K4451" s="1" t="str">
        <f t="shared" si="745"/>
        <v>Untreated Water</v>
      </c>
      <c r="L4451">
        <v>48</v>
      </c>
      <c r="M4451" t="s">
        <v>28</v>
      </c>
      <c r="N4451">
        <v>884</v>
      </c>
      <c r="O4451">
        <v>50</v>
      </c>
      <c r="P4451">
        <v>6.5</v>
      </c>
      <c r="Q4451">
        <v>2.5000000000000001E-2</v>
      </c>
      <c r="R4451">
        <v>13.6</v>
      </c>
      <c r="S4451">
        <v>2.2999999999999998</v>
      </c>
      <c r="T4451">
        <v>41</v>
      </c>
    </row>
    <row r="4452" spans="1:20" hidden="1" x14ac:dyDescent="0.3">
      <c r="A4452" t="s">
        <v>17120</v>
      </c>
      <c r="B4452" t="s">
        <v>17121</v>
      </c>
      <c r="C4452" s="1" t="str">
        <f t="shared" si="739"/>
        <v>21:0779</v>
      </c>
      <c r="D4452" s="1" t="str">
        <f t="shared" si="743"/>
        <v>21:0221</v>
      </c>
      <c r="E4452" t="s">
        <v>17122</v>
      </c>
      <c r="F4452" t="s">
        <v>17123</v>
      </c>
      <c r="H4452">
        <v>50.3081903</v>
      </c>
      <c r="I4452">
        <v>-87.622393900000006</v>
      </c>
      <c r="J4452" s="1" t="str">
        <f t="shared" si="744"/>
        <v>Fluid (lake)</v>
      </c>
      <c r="K4452" s="1" t="str">
        <f t="shared" si="745"/>
        <v>Untreated Water</v>
      </c>
      <c r="L4452">
        <v>48</v>
      </c>
      <c r="M4452" t="s">
        <v>33</v>
      </c>
      <c r="N4452">
        <v>885</v>
      </c>
      <c r="O4452">
        <v>40</v>
      </c>
      <c r="P4452">
        <v>6.6</v>
      </c>
      <c r="Q4452">
        <v>2.5000000000000001E-2</v>
      </c>
      <c r="R4452">
        <v>13.6</v>
      </c>
      <c r="S4452">
        <v>3.4</v>
      </c>
      <c r="T4452">
        <v>43</v>
      </c>
    </row>
    <row r="4453" spans="1:20" hidden="1" x14ac:dyDescent="0.3">
      <c r="A4453" t="s">
        <v>17124</v>
      </c>
      <c r="B4453" t="s">
        <v>17125</v>
      </c>
      <c r="C4453" s="1" t="str">
        <f t="shared" si="739"/>
        <v>21:0779</v>
      </c>
      <c r="D4453" s="1" t="str">
        <f t="shared" si="743"/>
        <v>21:0221</v>
      </c>
      <c r="E4453" t="s">
        <v>17126</v>
      </c>
      <c r="F4453" t="s">
        <v>17127</v>
      </c>
      <c r="H4453">
        <v>50.312027399999998</v>
      </c>
      <c r="I4453">
        <v>-87.647554600000007</v>
      </c>
      <c r="J4453" s="1" t="str">
        <f t="shared" si="744"/>
        <v>Fluid (lake)</v>
      </c>
      <c r="K4453" s="1" t="str">
        <f t="shared" si="745"/>
        <v>Untreated Water</v>
      </c>
      <c r="L4453">
        <v>48</v>
      </c>
      <c r="M4453" t="s">
        <v>38</v>
      </c>
      <c r="N4453">
        <v>886</v>
      </c>
      <c r="O4453">
        <v>40</v>
      </c>
      <c r="P4453">
        <v>6.6</v>
      </c>
      <c r="Q4453">
        <v>2.5000000000000001E-2</v>
      </c>
      <c r="R4453">
        <v>13.8</v>
      </c>
      <c r="S4453">
        <v>3.1</v>
      </c>
      <c r="T4453">
        <v>44</v>
      </c>
    </row>
    <row r="4454" spans="1:20" hidden="1" x14ac:dyDescent="0.3">
      <c r="A4454" t="s">
        <v>17128</v>
      </c>
      <c r="B4454" t="s">
        <v>17129</v>
      </c>
      <c r="C4454" s="1" t="str">
        <f t="shared" si="739"/>
        <v>21:0779</v>
      </c>
      <c r="D4454" s="1" t="str">
        <f t="shared" si="743"/>
        <v>21:0221</v>
      </c>
      <c r="E4454" t="s">
        <v>17130</v>
      </c>
      <c r="F4454" t="s">
        <v>17131</v>
      </c>
      <c r="H4454">
        <v>50.330986500000002</v>
      </c>
      <c r="I4454">
        <v>-87.668000899999996</v>
      </c>
      <c r="J4454" s="1" t="str">
        <f t="shared" si="744"/>
        <v>Fluid (lake)</v>
      </c>
      <c r="K4454" s="1" t="str">
        <f t="shared" si="745"/>
        <v>Untreated Water</v>
      </c>
      <c r="L4454">
        <v>48</v>
      </c>
      <c r="M4454" t="s">
        <v>43</v>
      </c>
      <c r="N4454">
        <v>887</v>
      </c>
      <c r="O4454">
        <v>50</v>
      </c>
      <c r="P4454">
        <v>6.6</v>
      </c>
      <c r="Q4454">
        <v>2.5000000000000001E-2</v>
      </c>
      <c r="R4454">
        <v>12.8</v>
      </c>
      <c r="S4454">
        <v>2.8</v>
      </c>
      <c r="T4454">
        <v>41</v>
      </c>
    </row>
    <row r="4455" spans="1:20" hidden="1" x14ac:dyDescent="0.3">
      <c r="A4455" t="s">
        <v>17132</v>
      </c>
      <c r="B4455" t="s">
        <v>17133</v>
      </c>
      <c r="C4455" s="1" t="str">
        <f t="shared" si="739"/>
        <v>21:0779</v>
      </c>
      <c r="D4455" s="1" t="str">
        <f t="shared" si="743"/>
        <v>21:0221</v>
      </c>
      <c r="E4455" t="s">
        <v>17134</v>
      </c>
      <c r="F4455" t="s">
        <v>17135</v>
      </c>
      <c r="H4455">
        <v>50.362044699999998</v>
      </c>
      <c r="I4455">
        <v>-87.654799100000005</v>
      </c>
      <c r="J4455" s="1" t="str">
        <f t="shared" si="744"/>
        <v>Fluid (lake)</v>
      </c>
      <c r="K4455" s="1" t="str">
        <f t="shared" si="745"/>
        <v>Untreated Water</v>
      </c>
      <c r="L4455">
        <v>48</v>
      </c>
      <c r="M4455" t="s">
        <v>53</v>
      </c>
      <c r="N4455">
        <v>888</v>
      </c>
      <c r="O4455">
        <v>40</v>
      </c>
      <c r="P4455">
        <v>6.7</v>
      </c>
      <c r="Q4455">
        <v>2.5000000000000001E-2</v>
      </c>
      <c r="R4455">
        <v>14.2</v>
      </c>
      <c r="S4455">
        <v>3</v>
      </c>
      <c r="T4455">
        <v>44</v>
      </c>
    </row>
    <row r="4456" spans="1:20" hidden="1" x14ac:dyDescent="0.3">
      <c r="A4456" t="s">
        <v>17136</v>
      </c>
      <c r="B4456" t="s">
        <v>17137</v>
      </c>
      <c r="C4456" s="1" t="str">
        <f t="shared" si="739"/>
        <v>21:0779</v>
      </c>
      <c r="D4456" s="1" t="str">
        <f t="shared" si="743"/>
        <v>21:0221</v>
      </c>
      <c r="E4456" t="s">
        <v>17138</v>
      </c>
      <c r="F4456" t="s">
        <v>17139</v>
      </c>
      <c r="H4456">
        <v>50.4156537</v>
      </c>
      <c r="I4456">
        <v>-87.629019799999995</v>
      </c>
      <c r="J4456" s="1" t="str">
        <f t="shared" si="744"/>
        <v>Fluid (lake)</v>
      </c>
      <c r="K4456" s="1" t="str">
        <f t="shared" si="745"/>
        <v>Untreated Water</v>
      </c>
      <c r="L4456">
        <v>48</v>
      </c>
      <c r="M4456" t="s">
        <v>58</v>
      </c>
      <c r="N4456">
        <v>889</v>
      </c>
      <c r="O4456">
        <v>30</v>
      </c>
      <c r="P4456">
        <v>6.6</v>
      </c>
      <c r="Q4456">
        <v>2.5000000000000001E-2</v>
      </c>
      <c r="R4456">
        <v>13.8</v>
      </c>
      <c r="S4456">
        <v>2.9</v>
      </c>
      <c r="T4456">
        <v>48</v>
      </c>
    </row>
    <row r="4457" spans="1:20" hidden="1" x14ac:dyDescent="0.3">
      <c r="A4457" t="s">
        <v>17140</v>
      </c>
      <c r="B4457" t="s">
        <v>17141</v>
      </c>
      <c r="C4457" s="1" t="str">
        <f t="shared" si="739"/>
        <v>21:0779</v>
      </c>
      <c r="D4457" s="1" t="str">
        <f t="shared" si="743"/>
        <v>21:0221</v>
      </c>
      <c r="E4457" t="s">
        <v>17142</v>
      </c>
      <c r="F4457" t="s">
        <v>17143</v>
      </c>
      <c r="H4457">
        <v>50.434575100000004</v>
      </c>
      <c r="I4457">
        <v>-87.591548399999994</v>
      </c>
      <c r="J4457" s="1" t="str">
        <f t="shared" si="744"/>
        <v>Fluid (lake)</v>
      </c>
      <c r="K4457" s="1" t="str">
        <f t="shared" si="745"/>
        <v>Untreated Water</v>
      </c>
      <c r="L4457">
        <v>48</v>
      </c>
      <c r="M4457" t="s">
        <v>63</v>
      </c>
      <c r="N4457">
        <v>890</v>
      </c>
      <c r="O4457">
        <v>30</v>
      </c>
      <c r="P4457">
        <v>6.6</v>
      </c>
      <c r="Q4457">
        <v>2.5000000000000001E-2</v>
      </c>
      <c r="R4457">
        <v>14.4</v>
      </c>
      <c r="S4457">
        <v>2.9</v>
      </c>
      <c r="T4457">
        <v>49</v>
      </c>
    </row>
    <row r="4458" spans="1:20" hidden="1" x14ac:dyDescent="0.3">
      <c r="A4458" t="s">
        <v>17144</v>
      </c>
      <c r="B4458" t="s">
        <v>17145</v>
      </c>
      <c r="C4458" s="1" t="str">
        <f t="shared" si="739"/>
        <v>21:0779</v>
      </c>
      <c r="D4458" s="1" t="str">
        <f t="shared" si="743"/>
        <v>21:0221</v>
      </c>
      <c r="E4458" t="s">
        <v>17146</v>
      </c>
      <c r="F4458" t="s">
        <v>17147</v>
      </c>
      <c r="H4458">
        <v>50.450012800000003</v>
      </c>
      <c r="I4458">
        <v>-87.595810900000004</v>
      </c>
      <c r="J4458" s="1" t="str">
        <f t="shared" si="744"/>
        <v>Fluid (lake)</v>
      </c>
      <c r="K4458" s="1" t="str">
        <f t="shared" si="745"/>
        <v>Untreated Water</v>
      </c>
      <c r="L4458">
        <v>48</v>
      </c>
      <c r="M4458" t="s">
        <v>68</v>
      </c>
      <c r="N4458">
        <v>891</v>
      </c>
      <c r="O4458">
        <v>20</v>
      </c>
      <c r="P4458">
        <v>6.5</v>
      </c>
      <c r="Q4458">
        <v>0.06</v>
      </c>
      <c r="R4458">
        <v>14</v>
      </c>
      <c r="S4458">
        <v>3</v>
      </c>
      <c r="T4458">
        <v>44</v>
      </c>
    </row>
    <row r="4459" spans="1:20" hidden="1" x14ac:dyDescent="0.3">
      <c r="A4459" t="s">
        <v>17148</v>
      </c>
      <c r="B4459" t="s">
        <v>17149</v>
      </c>
      <c r="C4459" s="1" t="str">
        <f t="shared" si="739"/>
        <v>21:0779</v>
      </c>
      <c r="D4459" s="1" t="str">
        <f t="shared" si="743"/>
        <v>21:0221</v>
      </c>
      <c r="E4459" t="s">
        <v>17150</v>
      </c>
      <c r="F4459" t="s">
        <v>17151</v>
      </c>
      <c r="H4459">
        <v>50.462819799999998</v>
      </c>
      <c r="I4459">
        <v>-87.623092299999996</v>
      </c>
      <c r="J4459" s="1" t="str">
        <f t="shared" si="744"/>
        <v>Fluid (lake)</v>
      </c>
      <c r="K4459" s="1" t="str">
        <f t="shared" si="745"/>
        <v>Untreated Water</v>
      </c>
      <c r="L4459">
        <v>48</v>
      </c>
      <c r="M4459" t="s">
        <v>73</v>
      </c>
      <c r="N4459">
        <v>892</v>
      </c>
      <c r="O4459">
        <v>20</v>
      </c>
      <c r="P4459">
        <v>6.2</v>
      </c>
      <c r="Q4459">
        <v>2.5000000000000001E-2</v>
      </c>
      <c r="R4459">
        <v>6.4</v>
      </c>
      <c r="S4459">
        <v>1.6</v>
      </c>
      <c r="T4459">
        <v>17</v>
      </c>
    </row>
    <row r="4460" spans="1:20" hidden="1" x14ac:dyDescent="0.3">
      <c r="A4460" t="s">
        <v>17152</v>
      </c>
      <c r="B4460" t="s">
        <v>17153</v>
      </c>
      <c r="C4460" s="1" t="str">
        <f t="shared" si="739"/>
        <v>21:0779</v>
      </c>
      <c r="D4460" s="1" t="str">
        <f t="shared" si="743"/>
        <v>21:0221</v>
      </c>
      <c r="E4460" t="s">
        <v>17154</v>
      </c>
      <c r="F4460" t="s">
        <v>17155</v>
      </c>
      <c r="H4460">
        <v>50.479772799999999</v>
      </c>
      <c r="I4460">
        <v>-87.592068600000005</v>
      </c>
      <c r="J4460" s="1" t="str">
        <f t="shared" si="744"/>
        <v>Fluid (lake)</v>
      </c>
      <c r="K4460" s="1" t="str">
        <f t="shared" si="745"/>
        <v>Untreated Water</v>
      </c>
      <c r="L4460">
        <v>48</v>
      </c>
      <c r="M4460" t="s">
        <v>78</v>
      </c>
      <c r="N4460">
        <v>893</v>
      </c>
      <c r="O4460">
        <v>20</v>
      </c>
      <c r="P4460">
        <v>6.5</v>
      </c>
      <c r="Q4460">
        <v>0.05</v>
      </c>
      <c r="R4460">
        <v>13.4</v>
      </c>
      <c r="S4460">
        <v>2.5</v>
      </c>
      <c r="T4460">
        <v>43</v>
      </c>
    </row>
    <row r="4461" spans="1:20" hidden="1" x14ac:dyDescent="0.3">
      <c r="A4461" t="s">
        <v>17156</v>
      </c>
      <c r="B4461" t="s">
        <v>17157</v>
      </c>
      <c r="C4461" s="1" t="str">
        <f t="shared" si="739"/>
        <v>21:0779</v>
      </c>
      <c r="D4461" s="1" t="str">
        <f>HYPERLINK("https://geochem.nrcan.gc.ca/cdogs/content/svy/svy_e.htm", "")</f>
        <v/>
      </c>
      <c r="G4461" s="1" t="str">
        <f>HYPERLINK("https://geochem.nrcan.gc.ca/cdogs/content/cr_/cr_00088_e.htm", "88")</f>
        <v>88</v>
      </c>
      <c r="J4461" t="s">
        <v>46</v>
      </c>
      <c r="K4461" t="s">
        <v>47</v>
      </c>
      <c r="L4461">
        <v>48</v>
      </c>
      <c r="M4461" t="s">
        <v>48</v>
      </c>
      <c r="N4461">
        <v>894</v>
      </c>
      <c r="O4461">
        <v>90</v>
      </c>
      <c r="P4461">
        <v>6.9</v>
      </c>
      <c r="Q4461">
        <v>0.09</v>
      </c>
      <c r="R4461">
        <v>33</v>
      </c>
      <c r="S4461">
        <v>4.2</v>
      </c>
      <c r="T4461">
        <v>105</v>
      </c>
    </row>
    <row r="4462" spans="1:20" hidden="1" x14ac:dyDescent="0.3">
      <c r="A4462" t="s">
        <v>17158</v>
      </c>
      <c r="B4462" t="s">
        <v>17159</v>
      </c>
      <c r="C4462" s="1" t="str">
        <f t="shared" si="739"/>
        <v>21:0779</v>
      </c>
      <c r="D4462" s="1" t="str">
        <f t="shared" ref="D4462:D4479" si="746">HYPERLINK("https://geochem.nrcan.gc.ca/cdogs/content/svy/svy210221_e.htm", "21:0221")</f>
        <v>21:0221</v>
      </c>
      <c r="E4462" t="s">
        <v>17160</v>
      </c>
      <c r="F4462" t="s">
        <v>17161</v>
      </c>
      <c r="H4462">
        <v>50.491497699999996</v>
      </c>
      <c r="I4462">
        <v>-87.546722700000004</v>
      </c>
      <c r="J4462" s="1" t="str">
        <f t="shared" ref="J4462:J4479" si="747">HYPERLINK("https://geochem.nrcan.gc.ca/cdogs/content/kwd/kwd020016_e.htm", "Fluid (lake)")</f>
        <v>Fluid (lake)</v>
      </c>
      <c r="K4462" s="1" t="str">
        <f t="shared" ref="K4462:K4479" si="748">HYPERLINK("https://geochem.nrcan.gc.ca/cdogs/content/kwd/kwd080007_e.htm", "Untreated Water")</f>
        <v>Untreated Water</v>
      </c>
      <c r="L4462">
        <v>48</v>
      </c>
      <c r="M4462" t="s">
        <v>83</v>
      </c>
      <c r="N4462">
        <v>895</v>
      </c>
      <c r="O4462">
        <v>50</v>
      </c>
      <c r="P4462">
        <v>7.8</v>
      </c>
      <c r="Q4462">
        <v>0.56000000000000005</v>
      </c>
      <c r="R4462">
        <v>39</v>
      </c>
      <c r="S4462">
        <v>5.8</v>
      </c>
      <c r="T4462">
        <v>121</v>
      </c>
    </row>
    <row r="4463" spans="1:20" hidden="1" x14ac:dyDescent="0.3">
      <c r="A4463" t="s">
        <v>17162</v>
      </c>
      <c r="B4463" t="s">
        <v>17163</v>
      </c>
      <c r="C4463" s="1" t="str">
        <f t="shared" si="739"/>
        <v>21:0779</v>
      </c>
      <c r="D4463" s="1" t="str">
        <f t="shared" si="746"/>
        <v>21:0221</v>
      </c>
      <c r="E4463" t="s">
        <v>17164</v>
      </c>
      <c r="F4463" t="s">
        <v>17165</v>
      </c>
      <c r="H4463">
        <v>50.494429699999998</v>
      </c>
      <c r="I4463">
        <v>-87.529246499999999</v>
      </c>
      <c r="J4463" s="1" t="str">
        <f t="shared" si="747"/>
        <v>Fluid (lake)</v>
      </c>
      <c r="K4463" s="1" t="str">
        <f t="shared" si="748"/>
        <v>Untreated Water</v>
      </c>
      <c r="L4463">
        <v>48</v>
      </c>
      <c r="M4463" t="s">
        <v>88</v>
      </c>
      <c r="N4463">
        <v>896</v>
      </c>
      <c r="O4463">
        <v>30</v>
      </c>
      <c r="P4463">
        <v>6.1</v>
      </c>
      <c r="Q4463">
        <v>2.5000000000000001E-2</v>
      </c>
      <c r="R4463">
        <v>6.4</v>
      </c>
      <c r="S4463">
        <v>1.3</v>
      </c>
      <c r="T4463">
        <v>21</v>
      </c>
    </row>
    <row r="4464" spans="1:20" hidden="1" x14ac:dyDescent="0.3">
      <c r="A4464" t="s">
        <v>17166</v>
      </c>
      <c r="B4464" t="s">
        <v>17167</v>
      </c>
      <c r="C4464" s="1" t="str">
        <f t="shared" ref="C4464:C4527" si="749">HYPERLINK("https://geochem.nrcan.gc.ca/cdogs/content/bdl/bdl210779_e.htm", "21:0779")</f>
        <v>21:0779</v>
      </c>
      <c r="D4464" s="1" t="str">
        <f t="shared" si="746"/>
        <v>21:0221</v>
      </c>
      <c r="E4464" t="s">
        <v>17168</v>
      </c>
      <c r="F4464" t="s">
        <v>17169</v>
      </c>
      <c r="H4464">
        <v>50.472405500000001</v>
      </c>
      <c r="I4464">
        <v>-87.542782799999998</v>
      </c>
      <c r="J4464" s="1" t="str">
        <f t="shared" si="747"/>
        <v>Fluid (lake)</v>
      </c>
      <c r="K4464" s="1" t="str">
        <f t="shared" si="748"/>
        <v>Untreated Water</v>
      </c>
      <c r="L4464">
        <v>48</v>
      </c>
      <c r="M4464" t="s">
        <v>93</v>
      </c>
      <c r="N4464">
        <v>897</v>
      </c>
      <c r="O4464">
        <v>30</v>
      </c>
      <c r="P4464">
        <v>6.5</v>
      </c>
      <c r="Q4464">
        <v>2.5000000000000001E-2</v>
      </c>
      <c r="R4464">
        <v>11.2</v>
      </c>
      <c r="S4464">
        <v>2.6</v>
      </c>
      <c r="T4464">
        <v>33</v>
      </c>
    </row>
    <row r="4465" spans="1:20" hidden="1" x14ac:dyDescent="0.3">
      <c r="A4465" t="s">
        <v>17170</v>
      </c>
      <c r="B4465" t="s">
        <v>17171</v>
      </c>
      <c r="C4465" s="1" t="str">
        <f t="shared" si="749"/>
        <v>21:0779</v>
      </c>
      <c r="D4465" s="1" t="str">
        <f t="shared" si="746"/>
        <v>21:0221</v>
      </c>
      <c r="E4465" t="s">
        <v>17172</v>
      </c>
      <c r="F4465" t="s">
        <v>17173</v>
      </c>
      <c r="H4465">
        <v>50.449420099999998</v>
      </c>
      <c r="I4465">
        <v>-87.550098000000006</v>
      </c>
      <c r="J4465" s="1" t="str">
        <f t="shared" si="747"/>
        <v>Fluid (lake)</v>
      </c>
      <c r="K4465" s="1" t="str">
        <f t="shared" si="748"/>
        <v>Untreated Water</v>
      </c>
      <c r="L4465">
        <v>48</v>
      </c>
      <c r="M4465" t="s">
        <v>98</v>
      </c>
      <c r="N4465">
        <v>898</v>
      </c>
      <c r="O4465">
        <v>30</v>
      </c>
      <c r="P4465">
        <v>6.3</v>
      </c>
      <c r="Q4465">
        <v>2.5000000000000001E-2</v>
      </c>
      <c r="R4465">
        <v>7.6</v>
      </c>
      <c r="S4465">
        <v>1.9</v>
      </c>
      <c r="T4465">
        <v>23</v>
      </c>
    </row>
    <row r="4466" spans="1:20" hidden="1" x14ac:dyDescent="0.3">
      <c r="A4466" t="s">
        <v>17174</v>
      </c>
      <c r="B4466" t="s">
        <v>17175</v>
      </c>
      <c r="C4466" s="1" t="str">
        <f t="shared" si="749"/>
        <v>21:0779</v>
      </c>
      <c r="D4466" s="1" t="str">
        <f t="shared" si="746"/>
        <v>21:0221</v>
      </c>
      <c r="E4466" t="s">
        <v>17176</v>
      </c>
      <c r="F4466" t="s">
        <v>17177</v>
      </c>
      <c r="H4466">
        <v>50.440190200000004</v>
      </c>
      <c r="I4466">
        <v>-87.541105400000006</v>
      </c>
      <c r="J4466" s="1" t="str">
        <f t="shared" si="747"/>
        <v>Fluid (lake)</v>
      </c>
      <c r="K4466" s="1" t="str">
        <f t="shared" si="748"/>
        <v>Untreated Water</v>
      </c>
      <c r="L4466">
        <v>48</v>
      </c>
      <c r="M4466" t="s">
        <v>103</v>
      </c>
      <c r="N4466">
        <v>899</v>
      </c>
      <c r="O4466">
        <v>40</v>
      </c>
      <c r="P4466">
        <v>6.6</v>
      </c>
      <c r="Q4466">
        <v>2.5000000000000001E-2</v>
      </c>
      <c r="R4466">
        <v>16.600000000000001</v>
      </c>
      <c r="S4466">
        <v>3.2</v>
      </c>
      <c r="T4466">
        <v>51</v>
      </c>
    </row>
    <row r="4467" spans="1:20" hidden="1" x14ac:dyDescent="0.3">
      <c r="A4467" t="s">
        <v>17178</v>
      </c>
      <c r="B4467" t="s">
        <v>17179</v>
      </c>
      <c r="C4467" s="1" t="str">
        <f t="shared" si="749"/>
        <v>21:0779</v>
      </c>
      <c r="D4467" s="1" t="str">
        <f t="shared" si="746"/>
        <v>21:0221</v>
      </c>
      <c r="E4467" t="s">
        <v>17180</v>
      </c>
      <c r="F4467" t="s">
        <v>17181</v>
      </c>
      <c r="H4467">
        <v>50.407551499999997</v>
      </c>
      <c r="I4467">
        <v>-87.562307700000005</v>
      </c>
      <c r="J4467" s="1" t="str">
        <f t="shared" si="747"/>
        <v>Fluid (lake)</v>
      </c>
      <c r="K4467" s="1" t="str">
        <f t="shared" si="748"/>
        <v>Untreated Water</v>
      </c>
      <c r="L4467">
        <v>48</v>
      </c>
      <c r="M4467" t="s">
        <v>108</v>
      </c>
      <c r="N4467">
        <v>900</v>
      </c>
      <c r="O4467">
        <v>30</v>
      </c>
      <c r="P4467">
        <v>6.3</v>
      </c>
      <c r="Q4467">
        <v>2.5000000000000001E-2</v>
      </c>
      <c r="R4467">
        <v>8</v>
      </c>
      <c r="S4467">
        <v>1.6</v>
      </c>
      <c r="T4467">
        <v>20</v>
      </c>
    </row>
    <row r="4468" spans="1:20" hidden="1" x14ac:dyDescent="0.3">
      <c r="A4468" t="s">
        <v>17182</v>
      </c>
      <c r="B4468" t="s">
        <v>17183</v>
      </c>
      <c r="C4468" s="1" t="str">
        <f t="shared" si="749"/>
        <v>21:0779</v>
      </c>
      <c r="D4468" s="1" t="str">
        <f t="shared" si="746"/>
        <v>21:0221</v>
      </c>
      <c r="E4468" t="s">
        <v>17184</v>
      </c>
      <c r="F4468" t="s">
        <v>17185</v>
      </c>
      <c r="H4468">
        <v>50.408122499999998</v>
      </c>
      <c r="I4468">
        <v>-87.585070099999996</v>
      </c>
      <c r="J4468" s="1" t="str">
        <f t="shared" si="747"/>
        <v>Fluid (lake)</v>
      </c>
      <c r="K4468" s="1" t="str">
        <f t="shared" si="748"/>
        <v>Untreated Water</v>
      </c>
      <c r="L4468">
        <v>48</v>
      </c>
      <c r="M4468" t="s">
        <v>113</v>
      </c>
      <c r="N4468">
        <v>901</v>
      </c>
      <c r="O4468">
        <v>30</v>
      </c>
      <c r="P4468">
        <v>6.6</v>
      </c>
      <c r="Q4468">
        <v>2.5000000000000001E-2</v>
      </c>
      <c r="R4468">
        <v>15.4</v>
      </c>
      <c r="S4468">
        <v>3.3</v>
      </c>
      <c r="T4468">
        <v>49</v>
      </c>
    </row>
    <row r="4469" spans="1:20" hidden="1" x14ac:dyDescent="0.3">
      <c r="A4469" t="s">
        <v>17186</v>
      </c>
      <c r="B4469" t="s">
        <v>17187</v>
      </c>
      <c r="C4469" s="1" t="str">
        <f t="shared" si="749"/>
        <v>21:0779</v>
      </c>
      <c r="D4469" s="1" t="str">
        <f t="shared" si="746"/>
        <v>21:0221</v>
      </c>
      <c r="E4469" t="s">
        <v>17188</v>
      </c>
      <c r="F4469" t="s">
        <v>17189</v>
      </c>
      <c r="H4469">
        <v>50.356468900000003</v>
      </c>
      <c r="I4469">
        <v>-87.603470200000004</v>
      </c>
      <c r="J4469" s="1" t="str">
        <f t="shared" si="747"/>
        <v>Fluid (lake)</v>
      </c>
      <c r="K4469" s="1" t="str">
        <f t="shared" si="748"/>
        <v>Untreated Water</v>
      </c>
      <c r="L4469">
        <v>49</v>
      </c>
      <c r="M4469" t="s">
        <v>24</v>
      </c>
      <c r="N4469">
        <v>902</v>
      </c>
      <c r="O4469">
        <v>70</v>
      </c>
      <c r="P4469">
        <v>6.6</v>
      </c>
      <c r="Q4469">
        <v>2.5000000000000001E-2</v>
      </c>
      <c r="R4469">
        <v>18.8</v>
      </c>
      <c r="S4469">
        <v>3.5</v>
      </c>
      <c r="T4469">
        <v>60</v>
      </c>
    </row>
    <row r="4470" spans="1:20" hidden="1" x14ac:dyDescent="0.3">
      <c r="A4470" t="s">
        <v>17190</v>
      </c>
      <c r="B4470" t="s">
        <v>17191</v>
      </c>
      <c r="C4470" s="1" t="str">
        <f t="shared" si="749"/>
        <v>21:0779</v>
      </c>
      <c r="D4470" s="1" t="str">
        <f t="shared" si="746"/>
        <v>21:0221</v>
      </c>
      <c r="E4470" t="s">
        <v>17188</v>
      </c>
      <c r="F4470" t="s">
        <v>17192</v>
      </c>
      <c r="H4470">
        <v>50.356468900000003</v>
      </c>
      <c r="I4470">
        <v>-87.603470200000004</v>
      </c>
      <c r="J4470" s="1" t="str">
        <f t="shared" si="747"/>
        <v>Fluid (lake)</v>
      </c>
      <c r="K4470" s="1" t="str">
        <f t="shared" si="748"/>
        <v>Untreated Water</v>
      </c>
      <c r="L4470">
        <v>49</v>
      </c>
      <c r="M4470" t="s">
        <v>28</v>
      </c>
      <c r="N4470">
        <v>903</v>
      </c>
      <c r="O4470">
        <v>50</v>
      </c>
      <c r="P4470">
        <v>6.6</v>
      </c>
      <c r="Q4470">
        <v>2.5000000000000001E-2</v>
      </c>
      <c r="R4470">
        <v>18.2</v>
      </c>
      <c r="S4470">
        <v>3.5</v>
      </c>
      <c r="T4470">
        <v>60</v>
      </c>
    </row>
    <row r="4471" spans="1:20" hidden="1" x14ac:dyDescent="0.3">
      <c r="A4471" t="s">
        <v>17193</v>
      </c>
      <c r="B4471" t="s">
        <v>17194</v>
      </c>
      <c r="C4471" s="1" t="str">
        <f t="shared" si="749"/>
        <v>21:0779</v>
      </c>
      <c r="D4471" s="1" t="str">
        <f t="shared" si="746"/>
        <v>21:0221</v>
      </c>
      <c r="E4471" t="s">
        <v>17195</v>
      </c>
      <c r="F4471" t="s">
        <v>17196</v>
      </c>
      <c r="H4471">
        <v>50.345147300000001</v>
      </c>
      <c r="I4471">
        <v>-87.628595700000005</v>
      </c>
      <c r="J4471" s="1" t="str">
        <f t="shared" si="747"/>
        <v>Fluid (lake)</v>
      </c>
      <c r="K4471" s="1" t="str">
        <f t="shared" si="748"/>
        <v>Untreated Water</v>
      </c>
      <c r="L4471">
        <v>49</v>
      </c>
      <c r="M4471" t="s">
        <v>33</v>
      </c>
      <c r="N4471">
        <v>904</v>
      </c>
      <c r="O4471">
        <v>40</v>
      </c>
      <c r="P4471">
        <v>6.6</v>
      </c>
      <c r="Q4471">
        <v>2.5000000000000001E-2</v>
      </c>
      <c r="R4471">
        <v>19.8</v>
      </c>
      <c r="S4471">
        <v>3.7</v>
      </c>
      <c r="T4471">
        <v>59</v>
      </c>
    </row>
    <row r="4472" spans="1:20" hidden="1" x14ac:dyDescent="0.3">
      <c r="A4472" t="s">
        <v>17197</v>
      </c>
      <c r="B4472" t="s">
        <v>17198</v>
      </c>
      <c r="C4472" s="1" t="str">
        <f t="shared" si="749"/>
        <v>21:0779</v>
      </c>
      <c r="D4472" s="1" t="str">
        <f t="shared" si="746"/>
        <v>21:0221</v>
      </c>
      <c r="E4472" t="s">
        <v>17199</v>
      </c>
      <c r="F4472" t="s">
        <v>17200</v>
      </c>
      <c r="H4472">
        <v>50.340421399999997</v>
      </c>
      <c r="I4472">
        <v>-87.602354000000005</v>
      </c>
      <c r="J4472" s="1" t="str">
        <f t="shared" si="747"/>
        <v>Fluid (lake)</v>
      </c>
      <c r="K4472" s="1" t="str">
        <f t="shared" si="748"/>
        <v>Untreated Water</v>
      </c>
      <c r="L4472">
        <v>49</v>
      </c>
      <c r="M4472" t="s">
        <v>38</v>
      </c>
      <c r="N4472">
        <v>905</v>
      </c>
      <c r="O4472">
        <v>30</v>
      </c>
      <c r="P4472">
        <v>6.4</v>
      </c>
      <c r="Q4472">
        <v>2.5000000000000001E-2</v>
      </c>
      <c r="R4472">
        <v>11</v>
      </c>
      <c r="S4472">
        <v>2.2000000000000002</v>
      </c>
      <c r="T4472">
        <v>30</v>
      </c>
    </row>
    <row r="4473" spans="1:20" hidden="1" x14ac:dyDescent="0.3">
      <c r="A4473" t="s">
        <v>17201</v>
      </c>
      <c r="B4473" t="s">
        <v>17202</v>
      </c>
      <c r="C4473" s="1" t="str">
        <f t="shared" si="749"/>
        <v>21:0779</v>
      </c>
      <c r="D4473" s="1" t="str">
        <f t="shared" si="746"/>
        <v>21:0221</v>
      </c>
      <c r="E4473" t="s">
        <v>17203</v>
      </c>
      <c r="F4473" t="s">
        <v>17204</v>
      </c>
      <c r="H4473">
        <v>50.320291300000001</v>
      </c>
      <c r="I4473">
        <v>-87.629855699999993</v>
      </c>
      <c r="J4473" s="1" t="str">
        <f t="shared" si="747"/>
        <v>Fluid (lake)</v>
      </c>
      <c r="K4473" s="1" t="str">
        <f t="shared" si="748"/>
        <v>Untreated Water</v>
      </c>
      <c r="L4473">
        <v>49</v>
      </c>
      <c r="M4473" t="s">
        <v>43</v>
      </c>
      <c r="N4473">
        <v>906</v>
      </c>
      <c r="O4473">
        <v>30</v>
      </c>
      <c r="P4473">
        <v>6.8</v>
      </c>
      <c r="Q4473">
        <v>0.08</v>
      </c>
      <c r="R4473">
        <v>20</v>
      </c>
      <c r="S4473">
        <v>4</v>
      </c>
      <c r="T4473">
        <v>65</v>
      </c>
    </row>
    <row r="4474" spans="1:20" hidden="1" x14ac:dyDescent="0.3">
      <c r="A4474" t="s">
        <v>17205</v>
      </c>
      <c r="B4474" t="s">
        <v>17206</v>
      </c>
      <c r="C4474" s="1" t="str">
        <f t="shared" si="749"/>
        <v>21:0779</v>
      </c>
      <c r="D4474" s="1" t="str">
        <f t="shared" si="746"/>
        <v>21:0221</v>
      </c>
      <c r="E4474" t="s">
        <v>17207</v>
      </c>
      <c r="F4474" t="s">
        <v>17208</v>
      </c>
      <c r="H4474">
        <v>50.312538500000002</v>
      </c>
      <c r="I4474">
        <v>-87.611468000000002</v>
      </c>
      <c r="J4474" s="1" t="str">
        <f t="shared" si="747"/>
        <v>Fluid (lake)</v>
      </c>
      <c r="K4474" s="1" t="str">
        <f t="shared" si="748"/>
        <v>Untreated Water</v>
      </c>
      <c r="L4474">
        <v>49</v>
      </c>
      <c r="M4474" t="s">
        <v>53</v>
      </c>
      <c r="N4474">
        <v>907</v>
      </c>
      <c r="O4474">
        <v>30</v>
      </c>
      <c r="P4474">
        <v>6.6</v>
      </c>
      <c r="Q4474">
        <v>2.5000000000000001E-2</v>
      </c>
      <c r="R4474">
        <v>16.2</v>
      </c>
      <c r="S4474">
        <v>3.6</v>
      </c>
      <c r="T4474">
        <v>52</v>
      </c>
    </row>
    <row r="4475" spans="1:20" hidden="1" x14ac:dyDescent="0.3">
      <c r="A4475" t="s">
        <v>17209</v>
      </c>
      <c r="B4475" t="s">
        <v>17210</v>
      </c>
      <c r="C4475" s="1" t="str">
        <f t="shared" si="749"/>
        <v>21:0779</v>
      </c>
      <c r="D4475" s="1" t="str">
        <f t="shared" si="746"/>
        <v>21:0221</v>
      </c>
      <c r="E4475" t="s">
        <v>17211</v>
      </c>
      <c r="F4475" t="s">
        <v>17212</v>
      </c>
      <c r="H4475">
        <v>50.299771100000001</v>
      </c>
      <c r="I4475">
        <v>-87.591774400000006</v>
      </c>
      <c r="J4475" s="1" t="str">
        <f t="shared" si="747"/>
        <v>Fluid (lake)</v>
      </c>
      <c r="K4475" s="1" t="str">
        <f t="shared" si="748"/>
        <v>Untreated Water</v>
      </c>
      <c r="L4475">
        <v>49</v>
      </c>
      <c r="M4475" t="s">
        <v>58</v>
      </c>
      <c r="N4475">
        <v>908</v>
      </c>
      <c r="O4475">
        <v>40</v>
      </c>
      <c r="P4475">
        <v>7.3</v>
      </c>
      <c r="Q4475">
        <v>7.0000000000000007E-2</v>
      </c>
      <c r="R4475">
        <v>30</v>
      </c>
      <c r="S4475">
        <v>4.8</v>
      </c>
      <c r="T4475">
        <v>90</v>
      </c>
    </row>
    <row r="4476" spans="1:20" hidden="1" x14ac:dyDescent="0.3">
      <c r="A4476" t="s">
        <v>17213</v>
      </c>
      <c r="B4476" t="s">
        <v>17214</v>
      </c>
      <c r="C4476" s="1" t="str">
        <f t="shared" si="749"/>
        <v>21:0779</v>
      </c>
      <c r="D4476" s="1" t="str">
        <f t="shared" si="746"/>
        <v>21:0221</v>
      </c>
      <c r="E4476" t="s">
        <v>17215</v>
      </c>
      <c r="F4476" t="s">
        <v>17216</v>
      </c>
      <c r="H4476">
        <v>50.257281499999998</v>
      </c>
      <c r="I4476">
        <v>-87.583603299999993</v>
      </c>
      <c r="J4476" s="1" t="str">
        <f t="shared" si="747"/>
        <v>Fluid (lake)</v>
      </c>
      <c r="K4476" s="1" t="str">
        <f t="shared" si="748"/>
        <v>Untreated Water</v>
      </c>
      <c r="L4476">
        <v>49</v>
      </c>
      <c r="M4476" t="s">
        <v>63</v>
      </c>
      <c r="N4476">
        <v>909</v>
      </c>
      <c r="O4476">
        <v>30</v>
      </c>
      <c r="P4476">
        <v>6.4</v>
      </c>
      <c r="Q4476">
        <v>2.5000000000000001E-2</v>
      </c>
      <c r="R4476">
        <v>12.4</v>
      </c>
      <c r="S4476">
        <v>1.6</v>
      </c>
      <c r="T4476">
        <v>33</v>
      </c>
    </row>
    <row r="4477" spans="1:20" hidden="1" x14ac:dyDescent="0.3">
      <c r="A4477" t="s">
        <v>17217</v>
      </c>
      <c r="B4477" t="s">
        <v>17218</v>
      </c>
      <c r="C4477" s="1" t="str">
        <f t="shared" si="749"/>
        <v>21:0779</v>
      </c>
      <c r="D4477" s="1" t="str">
        <f t="shared" si="746"/>
        <v>21:0221</v>
      </c>
      <c r="E4477" t="s">
        <v>17219</v>
      </c>
      <c r="F4477" t="s">
        <v>17220</v>
      </c>
      <c r="H4477">
        <v>50.232871899999999</v>
      </c>
      <c r="I4477">
        <v>-87.565582800000001</v>
      </c>
      <c r="J4477" s="1" t="str">
        <f t="shared" si="747"/>
        <v>Fluid (lake)</v>
      </c>
      <c r="K4477" s="1" t="str">
        <f t="shared" si="748"/>
        <v>Untreated Water</v>
      </c>
      <c r="L4477">
        <v>49</v>
      </c>
      <c r="M4477" t="s">
        <v>68</v>
      </c>
      <c r="N4477">
        <v>910</v>
      </c>
      <c r="O4477">
        <v>30</v>
      </c>
      <c r="P4477">
        <v>6.5</v>
      </c>
      <c r="Q4477">
        <v>2.5000000000000001E-2</v>
      </c>
      <c r="R4477">
        <v>15.2</v>
      </c>
      <c r="S4477">
        <v>2.9</v>
      </c>
      <c r="T4477">
        <v>46</v>
      </c>
    </row>
    <row r="4478" spans="1:20" hidden="1" x14ac:dyDescent="0.3">
      <c r="A4478" t="s">
        <v>17221</v>
      </c>
      <c r="B4478" t="s">
        <v>17222</v>
      </c>
      <c r="C4478" s="1" t="str">
        <f t="shared" si="749"/>
        <v>21:0779</v>
      </c>
      <c r="D4478" s="1" t="str">
        <f t="shared" si="746"/>
        <v>21:0221</v>
      </c>
      <c r="E4478" t="s">
        <v>17223</v>
      </c>
      <c r="F4478" t="s">
        <v>17224</v>
      </c>
      <c r="H4478">
        <v>50.206743799999998</v>
      </c>
      <c r="I4478">
        <v>-87.563985000000002</v>
      </c>
      <c r="J4478" s="1" t="str">
        <f t="shared" si="747"/>
        <v>Fluid (lake)</v>
      </c>
      <c r="K4478" s="1" t="str">
        <f t="shared" si="748"/>
        <v>Untreated Water</v>
      </c>
      <c r="L4478">
        <v>49</v>
      </c>
      <c r="M4478" t="s">
        <v>73</v>
      </c>
      <c r="N4478">
        <v>911</v>
      </c>
      <c r="O4478">
        <v>20</v>
      </c>
      <c r="P4478">
        <v>6.9</v>
      </c>
      <c r="Q4478">
        <v>2.5000000000000001E-2</v>
      </c>
      <c r="R4478">
        <v>24</v>
      </c>
      <c r="S4478">
        <v>3.5</v>
      </c>
      <c r="T4478">
        <v>71</v>
      </c>
    </row>
    <row r="4479" spans="1:20" hidden="1" x14ac:dyDescent="0.3">
      <c r="A4479" t="s">
        <v>17225</v>
      </c>
      <c r="B4479" t="s">
        <v>17226</v>
      </c>
      <c r="C4479" s="1" t="str">
        <f t="shared" si="749"/>
        <v>21:0779</v>
      </c>
      <c r="D4479" s="1" t="str">
        <f t="shared" si="746"/>
        <v>21:0221</v>
      </c>
      <c r="E4479" t="s">
        <v>17227</v>
      </c>
      <c r="F4479" t="s">
        <v>17228</v>
      </c>
      <c r="H4479">
        <v>50.195054399999997</v>
      </c>
      <c r="I4479">
        <v>-87.583489700000001</v>
      </c>
      <c r="J4479" s="1" t="str">
        <f t="shared" si="747"/>
        <v>Fluid (lake)</v>
      </c>
      <c r="K4479" s="1" t="str">
        <f t="shared" si="748"/>
        <v>Untreated Water</v>
      </c>
      <c r="L4479">
        <v>49</v>
      </c>
      <c r="M4479" t="s">
        <v>78</v>
      </c>
      <c r="N4479">
        <v>912</v>
      </c>
      <c r="O4479">
        <v>30</v>
      </c>
      <c r="P4479">
        <v>7.1</v>
      </c>
      <c r="Q4479">
        <v>0.05</v>
      </c>
      <c r="R4479">
        <v>34</v>
      </c>
      <c r="S4479">
        <v>5.2</v>
      </c>
      <c r="T4479">
        <v>104</v>
      </c>
    </row>
    <row r="4480" spans="1:20" hidden="1" x14ac:dyDescent="0.3">
      <c r="A4480" t="s">
        <v>17229</v>
      </c>
      <c r="B4480" t="s">
        <v>17230</v>
      </c>
      <c r="C4480" s="1" t="str">
        <f t="shared" si="749"/>
        <v>21:0779</v>
      </c>
      <c r="D4480" s="1" t="str">
        <f>HYPERLINK("https://geochem.nrcan.gc.ca/cdogs/content/svy/svy_e.htm", "")</f>
        <v/>
      </c>
      <c r="G4480" s="1" t="str">
        <f>HYPERLINK("https://geochem.nrcan.gc.ca/cdogs/content/cr_/cr_00087_e.htm", "87")</f>
        <v>87</v>
      </c>
      <c r="J4480" t="s">
        <v>46</v>
      </c>
      <c r="K4480" t="s">
        <v>47</v>
      </c>
      <c r="L4480">
        <v>49</v>
      </c>
      <c r="M4480" t="s">
        <v>48</v>
      </c>
      <c r="N4480">
        <v>913</v>
      </c>
      <c r="O4480">
        <v>40</v>
      </c>
      <c r="P4480">
        <v>6.4</v>
      </c>
      <c r="Q4480">
        <v>0.5</v>
      </c>
      <c r="R4480">
        <v>14</v>
      </c>
      <c r="S4480">
        <v>2.2999999999999998</v>
      </c>
      <c r="T4480">
        <v>40</v>
      </c>
    </row>
    <row r="4481" spans="1:20" hidden="1" x14ac:dyDescent="0.3">
      <c r="A4481" t="s">
        <v>17231</v>
      </c>
      <c r="B4481" t="s">
        <v>17232</v>
      </c>
      <c r="C4481" s="1" t="str">
        <f t="shared" si="749"/>
        <v>21:0779</v>
      </c>
      <c r="D4481" s="1" t="str">
        <f t="shared" ref="D4481:D4490" si="750">HYPERLINK("https://geochem.nrcan.gc.ca/cdogs/content/svy/svy210221_e.htm", "21:0221")</f>
        <v>21:0221</v>
      </c>
      <c r="E4481" t="s">
        <v>17233</v>
      </c>
      <c r="F4481" t="s">
        <v>17234</v>
      </c>
      <c r="H4481">
        <v>50.185007800000001</v>
      </c>
      <c r="I4481">
        <v>-87.578212699999995</v>
      </c>
      <c r="J4481" s="1" t="str">
        <f t="shared" ref="J4481:J4490" si="751">HYPERLINK("https://geochem.nrcan.gc.ca/cdogs/content/kwd/kwd020016_e.htm", "Fluid (lake)")</f>
        <v>Fluid (lake)</v>
      </c>
      <c r="K4481" s="1" t="str">
        <f t="shared" ref="K4481:K4490" si="752">HYPERLINK("https://geochem.nrcan.gc.ca/cdogs/content/kwd/kwd080007_e.htm", "Untreated Water")</f>
        <v>Untreated Water</v>
      </c>
      <c r="L4481">
        <v>49</v>
      </c>
      <c r="M4481" t="s">
        <v>83</v>
      </c>
      <c r="N4481">
        <v>914</v>
      </c>
      <c r="O4481">
        <v>40</v>
      </c>
      <c r="P4481">
        <v>6.9</v>
      </c>
      <c r="Q4481">
        <v>2.5000000000000001E-2</v>
      </c>
      <c r="R4481">
        <v>31</v>
      </c>
      <c r="S4481">
        <v>5.2</v>
      </c>
      <c r="T4481">
        <v>90</v>
      </c>
    </row>
    <row r="4482" spans="1:20" hidden="1" x14ac:dyDescent="0.3">
      <c r="A4482" t="s">
        <v>17235</v>
      </c>
      <c r="B4482" t="s">
        <v>17236</v>
      </c>
      <c r="C4482" s="1" t="str">
        <f t="shared" si="749"/>
        <v>21:0779</v>
      </c>
      <c r="D4482" s="1" t="str">
        <f t="shared" si="750"/>
        <v>21:0221</v>
      </c>
      <c r="E4482" t="s">
        <v>17237</v>
      </c>
      <c r="F4482" t="s">
        <v>17238</v>
      </c>
      <c r="H4482">
        <v>50.148891599999999</v>
      </c>
      <c r="I4482">
        <v>-87.547922799999995</v>
      </c>
      <c r="J4482" s="1" t="str">
        <f t="shared" si="751"/>
        <v>Fluid (lake)</v>
      </c>
      <c r="K4482" s="1" t="str">
        <f t="shared" si="752"/>
        <v>Untreated Water</v>
      </c>
      <c r="L4482">
        <v>49</v>
      </c>
      <c r="M4482" t="s">
        <v>88</v>
      </c>
      <c r="N4482">
        <v>915</v>
      </c>
      <c r="O4482">
        <v>30</v>
      </c>
      <c r="P4482">
        <v>6.6</v>
      </c>
      <c r="Q4482">
        <v>2.5000000000000001E-2</v>
      </c>
      <c r="R4482">
        <v>21</v>
      </c>
      <c r="S4482">
        <v>4.2</v>
      </c>
      <c r="T4482">
        <v>68</v>
      </c>
    </row>
    <row r="4483" spans="1:20" hidden="1" x14ac:dyDescent="0.3">
      <c r="A4483" t="s">
        <v>17239</v>
      </c>
      <c r="B4483" t="s">
        <v>17240</v>
      </c>
      <c r="C4483" s="1" t="str">
        <f t="shared" si="749"/>
        <v>21:0779</v>
      </c>
      <c r="D4483" s="1" t="str">
        <f t="shared" si="750"/>
        <v>21:0221</v>
      </c>
      <c r="E4483" t="s">
        <v>17241</v>
      </c>
      <c r="F4483" t="s">
        <v>17242</v>
      </c>
      <c r="H4483">
        <v>50.118356900000002</v>
      </c>
      <c r="I4483">
        <v>-87.536454199999994</v>
      </c>
      <c r="J4483" s="1" t="str">
        <f t="shared" si="751"/>
        <v>Fluid (lake)</v>
      </c>
      <c r="K4483" s="1" t="str">
        <f t="shared" si="752"/>
        <v>Untreated Water</v>
      </c>
      <c r="L4483">
        <v>49</v>
      </c>
      <c r="M4483" t="s">
        <v>93</v>
      </c>
      <c r="N4483">
        <v>916</v>
      </c>
      <c r="O4483">
        <v>40</v>
      </c>
      <c r="P4483">
        <v>6.8</v>
      </c>
      <c r="Q4483">
        <v>2.5000000000000001E-2</v>
      </c>
      <c r="R4483">
        <v>24</v>
      </c>
      <c r="S4483">
        <v>3.3</v>
      </c>
      <c r="T4483">
        <v>71</v>
      </c>
    </row>
    <row r="4484" spans="1:20" hidden="1" x14ac:dyDescent="0.3">
      <c r="A4484" t="s">
        <v>17243</v>
      </c>
      <c r="B4484" t="s">
        <v>17244</v>
      </c>
      <c r="C4484" s="1" t="str">
        <f t="shared" si="749"/>
        <v>21:0779</v>
      </c>
      <c r="D4484" s="1" t="str">
        <f t="shared" si="750"/>
        <v>21:0221</v>
      </c>
      <c r="E4484" t="s">
        <v>17245</v>
      </c>
      <c r="F4484" t="s">
        <v>17246</v>
      </c>
      <c r="H4484">
        <v>50.102718500000002</v>
      </c>
      <c r="I4484">
        <v>-87.541816999999995</v>
      </c>
      <c r="J4484" s="1" t="str">
        <f t="shared" si="751"/>
        <v>Fluid (lake)</v>
      </c>
      <c r="K4484" s="1" t="str">
        <f t="shared" si="752"/>
        <v>Untreated Water</v>
      </c>
      <c r="L4484">
        <v>49</v>
      </c>
      <c r="M4484" t="s">
        <v>98</v>
      </c>
      <c r="N4484">
        <v>917</v>
      </c>
      <c r="O4484">
        <v>40</v>
      </c>
      <c r="P4484">
        <v>6.7</v>
      </c>
      <c r="Q4484">
        <v>2.5000000000000001E-2</v>
      </c>
      <c r="R4484">
        <v>24</v>
      </c>
      <c r="S4484">
        <v>4.2</v>
      </c>
      <c r="T4484">
        <v>72</v>
      </c>
    </row>
    <row r="4485" spans="1:20" hidden="1" x14ac:dyDescent="0.3">
      <c r="A4485" t="s">
        <v>17247</v>
      </c>
      <c r="B4485" t="s">
        <v>17248</v>
      </c>
      <c r="C4485" s="1" t="str">
        <f t="shared" si="749"/>
        <v>21:0779</v>
      </c>
      <c r="D4485" s="1" t="str">
        <f t="shared" si="750"/>
        <v>21:0221</v>
      </c>
      <c r="E4485" t="s">
        <v>17249</v>
      </c>
      <c r="F4485" t="s">
        <v>17250</v>
      </c>
      <c r="H4485">
        <v>50.006427199999997</v>
      </c>
      <c r="I4485">
        <v>-87.542018100000007</v>
      </c>
      <c r="J4485" s="1" t="str">
        <f t="shared" si="751"/>
        <v>Fluid (lake)</v>
      </c>
      <c r="K4485" s="1" t="str">
        <f t="shared" si="752"/>
        <v>Untreated Water</v>
      </c>
      <c r="L4485">
        <v>49</v>
      </c>
      <c r="M4485" t="s">
        <v>103</v>
      </c>
      <c r="N4485">
        <v>918</v>
      </c>
      <c r="O4485">
        <v>20</v>
      </c>
      <c r="P4485">
        <v>6.3</v>
      </c>
      <c r="Q4485">
        <v>2.5000000000000001E-2</v>
      </c>
      <c r="R4485">
        <v>11</v>
      </c>
      <c r="S4485">
        <v>0.8</v>
      </c>
      <c r="T4485">
        <v>34</v>
      </c>
    </row>
    <row r="4486" spans="1:20" hidden="1" x14ac:dyDescent="0.3">
      <c r="A4486" t="s">
        <v>17251</v>
      </c>
      <c r="B4486" t="s">
        <v>17252</v>
      </c>
      <c r="C4486" s="1" t="str">
        <f t="shared" si="749"/>
        <v>21:0779</v>
      </c>
      <c r="D4486" s="1" t="str">
        <f t="shared" si="750"/>
        <v>21:0221</v>
      </c>
      <c r="E4486" t="s">
        <v>17253</v>
      </c>
      <c r="F4486" t="s">
        <v>17254</v>
      </c>
      <c r="H4486">
        <v>50.048893499999998</v>
      </c>
      <c r="I4486">
        <v>-87.509113499999998</v>
      </c>
      <c r="J4486" s="1" t="str">
        <f t="shared" si="751"/>
        <v>Fluid (lake)</v>
      </c>
      <c r="K4486" s="1" t="str">
        <f t="shared" si="752"/>
        <v>Untreated Water</v>
      </c>
      <c r="L4486">
        <v>49</v>
      </c>
      <c r="M4486" t="s">
        <v>108</v>
      </c>
      <c r="N4486">
        <v>919</v>
      </c>
      <c r="O4486">
        <v>20</v>
      </c>
      <c r="P4486">
        <v>6</v>
      </c>
      <c r="Q4486">
        <v>2.5000000000000001E-2</v>
      </c>
      <c r="R4486">
        <v>4</v>
      </c>
      <c r="S4486">
        <v>1.9</v>
      </c>
      <c r="T4486">
        <v>9</v>
      </c>
    </row>
    <row r="4487" spans="1:20" hidden="1" x14ac:dyDescent="0.3">
      <c r="A4487" t="s">
        <v>17255</v>
      </c>
      <c r="B4487" t="s">
        <v>17256</v>
      </c>
      <c r="C4487" s="1" t="str">
        <f t="shared" si="749"/>
        <v>21:0779</v>
      </c>
      <c r="D4487" s="1" t="str">
        <f t="shared" si="750"/>
        <v>21:0221</v>
      </c>
      <c r="E4487" t="s">
        <v>17257</v>
      </c>
      <c r="F4487" t="s">
        <v>17258</v>
      </c>
      <c r="H4487">
        <v>50.061664700000001</v>
      </c>
      <c r="I4487">
        <v>-87.535179400000004</v>
      </c>
      <c r="J4487" s="1" t="str">
        <f t="shared" si="751"/>
        <v>Fluid (lake)</v>
      </c>
      <c r="K4487" s="1" t="str">
        <f t="shared" si="752"/>
        <v>Untreated Water</v>
      </c>
      <c r="L4487">
        <v>49</v>
      </c>
      <c r="M4487" t="s">
        <v>113</v>
      </c>
      <c r="N4487">
        <v>920</v>
      </c>
      <c r="O4487">
        <v>20</v>
      </c>
      <c r="P4487">
        <v>6.3</v>
      </c>
      <c r="Q4487">
        <v>2.5000000000000001E-2</v>
      </c>
      <c r="R4487">
        <v>11.4</v>
      </c>
      <c r="S4487">
        <v>1.8</v>
      </c>
      <c r="T4487">
        <v>33</v>
      </c>
    </row>
    <row r="4488" spans="1:20" hidden="1" x14ac:dyDescent="0.3">
      <c r="A4488" t="s">
        <v>17259</v>
      </c>
      <c r="B4488" t="s">
        <v>17260</v>
      </c>
      <c r="C4488" s="1" t="str">
        <f t="shared" si="749"/>
        <v>21:0779</v>
      </c>
      <c r="D4488" s="1" t="str">
        <f t="shared" si="750"/>
        <v>21:0221</v>
      </c>
      <c r="E4488" t="s">
        <v>17261</v>
      </c>
      <c r="F4488" t="s">
        <v>17262</v>
      </c>
      <c r="H4488">
        <v>50.085592300000002</v>
      </c>
      <c r="I4488">
        <v>-87.5063289</v>
      </c>
      <c r="J4488" s="1" t="str">
        <f t="shared" si="751"/>
        <v>Fluid (lake)</v>
      </c>
      <c r="K4488" s="1" t="str">
        <f t="shared" si="752"/>
        <v>Untreated Water</v>
      </c>
      <c r="L4488">
        <v>50</v>
      </c>
      <c r="M4488" t="s">
        <v>24</v>
      </c>
      <c r="N4488">
        <v>921</v>
      </c>
      <c r="O4488">
        <v>60</v>
      </c>
      <c r="P4488">
        <v>6.5</v>
      </c>
      <c r="Q4488">
        <v>2.5000000000000001E-2</v>
      </c>
      <c r="R4488">
        <v>14.2</v>
      </c>
      <c r="S4488">
        <v>2.2000000000000002</v>
      </c>
      <c r="T4488">
        <v>41</v>
      </c>
    </row>
    <row r="4489" spans="1:20" hidden="1" x14ac:dyDescent="0.3">
      <c r="A4489" t="s">
        <v>17263</v>
      </c>
      <c r="B4489" t="s">
        <v>17264</v>
      </c>
      <c r="C4489" s="1" t="str">
        <f t="shared" si="749"/>
        <v>21:0779</v>
      </c>
      <c r="D4489" s="1" t="str">
        <f t="shared" si="750"/>
        <v>21:0221</v>
      </c>
      <c r="E4489" t="s">
        <v>17261</v>
      </c>
      <c r="F4489" t="s">
        <v>17265</v>
      </c>
      <c r="H4489">
        <v>50.085592300000002</v>
      </c>
      <c r="I4489">
        <v>-87.5063289</v>
      </c>
      <c r="J4489" s="1" t="str">
        <f t="shared" si="751"/>
        <v>Fluid (lake)</v>
      </c>
      <c r="K4489" s="1" t="str">
        <f t="shared" si="752"/>
        <v>Untreated Water</v>
      </c>
      <c r="L4489">
        <v>50</v>
      </c>
      <c r="M4489" t="s">
        <v>28</v>
      </c>
      <c r="N4489">
        <v>922</v>
      </c>
      <c r="O4489">
        <v>50</v>
      </c>
      <c r="P4489">
        <v>6.4</v>
      </c>
      <c r="Q4489">
        <v>2.5000000000000001E-2</v>
      </c>
      <c r="R4489">
        <v>13</v>
      </c>
      <c r="S4489">
        <v>2.4</v>
      </c>
      <c r="T4489">
        <v>41</v>
      </c>
    </row>
    <row r="4490" spans="1:20" hidden="1" x14ac:dyDescent="0.3">
      <c r="A4490" t="s">
        <v>17266</v>
      </c>
      <c r="B4490" t="s">
        <v>17267</v>
      </c>
      <c r="C4490" s="1" t="str">
        <f t="shared" si="749"/>
        <v>21:0779</v>
      </c>
      <c r="D4490" s="1" t="str">
        <f t="shared" si="750"/>
        <v>21:0221</v>
      </c>
      <c r="E4490" t="s">
        <v>17268</v>
      </c>
      <c r="F4490" t="s">
        <v>17269</v>
      </c>
      <c r="H4490">
        <v>50.153362199999997</v>
      </c>
      <c r="I4490">
        <v>-87.520425900000006</v>
      </c>
      <c r="J4490" s="1" t="str">
        <f t="shared" si="751"/>
        <v>Fluid (lake)</v>
      </c>
      <c r="K4490" s="1" t="str">
        <f t="shared" si="752"/>
        <v>Untreated Water</v>
      </c>
      <c r="L4490">
        <v>50</v>
      </c>
      <c r="M4490" t="s">
        <v>33</v>
      </c>
      <c r="N4490">
        <v>923</v>
      </c>
      <c r="O4490">
        <v>50</v>
      </c>
      <c r="P4490">
        <v>6.7</v>
      </c>
      <c r="Q4490">
        <v>2.5000000000000001E-2</v>
      </c>
      <c r="R4490">
        <v>25</v>
      </c>
      <c r="S4490">
        <v>4.2</v>
      </c>
      <c r="T4490">
        <v>76</v>
      </c>
    </row>
    <row r="4491" spans="1:20" hidden="1" x14ac:dyDescent="0.3">
      <c r="A4491" t="s">
        <v>17270</v>
      </c>
      <c r="B4491" t="s">
        <v>17271</v>
      </c>
      <c r="C4491" s="1" t="str">
        <f t="shared" si="749"/>
        <v>21:0779</v>
      </c>
      <c r="D4491" s="1" t="str">
        <f>HYPERLINK("https://geochem.nrcan.gc.ca/cdogs/content/svy/svy_e.htm", "")</f>
        <v/>
      </c>
      <c r="G4491" s="1" t="str">
        <f>HYPERLINK("https://geochem.nrcan.gc.ca/cdogs/content/cr_/cr_00087_e.htm", "87")</f>
        <v>87</v>
      </c>
      <c r="J4491" t="s">
        <v>46</v>
      </c>
      <c r="K4491" t="s">
        <v>47</v>
      </c>
      <c r="L4491">
        <v>50</v>
      </c>
      <c r="M4491" t="s">
        <v>48</v>
      </c>
      <c r="N4491">
        <v>924</v>
      </c>
      <c r="O4491">
        <v>60</v>
      </c>
      <c r="P4491">
        <v>6.4</v>
      </c>
      <c r="Q4491">
        <v>0.45</v>
      </c>
      <c r="R4491">
        <v>14</v>
      </c>
      <c r="S4491">
        <v>2.4</v>
      </c>
      <c r="T4491">
        <v>40</v>
      </c>
    </row>
    <row r="4492" spans="1:20" hidden="1" x14ac:dyDescent="0.3">
      <c r="A4492" t="s">
        <v>17272</v>
      </c>
      <c r="B4492" t="s">
        <v>17273</v>
      </c>
      <c r="C4492" s="1" t="str">
        <f t="shared" si="749"/>
        <v>21:0779</v>
      </c>
      <c r="D4492" s="1" t="str">
        <f t="shared" ref="D4492:D4506" si="753">HYPERLINK("https://geochem.nrcan.gc.ca/cdogs/content/svy/svy210221_e.htm", "21:0221")</f>
        <v>21:0221</v>
      </c>
      <c r="E4492" t="s">
        <v>17274</v>
      </c>
      <c r="F4492" t="s">
        <v>17275</v>
      </c>
      <c r="H4492">
        <v>50.181319700000003</v>
      </c>
      <c r="I4492">
        <v>-87.517395800000003</v>
      </c>
      <c r="J4492" s="1" t="str">
        <f t="shared" ref="J4492:J4506" si="754">HYPERLINK("https://geochem.nrcan.gc.ca/cdogs/content/kwd/kwd020016_e.htm", "Fluid (lake)")</f>
        <v>Fluid (lake)</v>
      </c>
      <c r="K4492" s="1" t="str">
        <f t="shared" ref="K4492:K4506" si="755">HYPERLINK("https://geochem.nrcan.gc.ca/cdogs/content/kwd/kwd080007_e.htm", "Untreated Water")</f>
        <v>Untreated Water</v>
      </c>
      <c r="L4492">
        <v>50</v>
      </c>
      <c r="M4492" t="s">
        <v>38</v>
      </c>
      <c r="N4492">
        <v>925</v>
      </c>
      <c r="O4492">
        <v>50</v>
      </c>
      <c r="P4492">
        <v>7.2</v>
      </c>
      <c r="Q4492">
        <v>2.5000000000000001E-2</v>
      </c>
      <c r="R4492">
        <v>32</v>
      </c>
      <c r="S4492">
        <v>5.8</v>
      </c>
      <c r="T4492">
        <v>100</v>
      </c>
    </row>
    <row r="4493" spans="1:20" hidden="1" x14ac:dyDescent="0.3">
      <c r="A4493" t="s">
        <v>17276</v>
      </c>
      <c r="B4493" t="s">
        <v>17277</v>
      </c>
      <c r="C4493" s="1" t="str">
        <f t="shared" si="749"/>
        <v>21:0779</v>
      </c>
      <c r="D4493" s="1" t="str">
        <f t="shared" si="753"/>
        <v>21:0221</v>
      </c>
      <c r="E4493" t="s">
        <v>17278</v>
      </c>
      <c r="F4493" t="s">
        <v>17279</v>
      </c>
      <c r="H4493">
        <v>50.1821555</v>
      </c>
      <c r="I4493">
        <v>-87.548834999999997</v>
      </c>
      <c r="J4493" s="1" t="str">
        <f t="shared" si="754"/>
        <v>Fluid (lake)</v>
      </c>
      <c r="K4493" s="1" t="str">
        <f t="shared" si="755"/>
        <v>Untreated Water</v>
      </c>
      <c r="L4493">
        <v>50</v>
      </c>
      <c r="M4493" t="s">
        <v>43</v>
      </c>
      <c r="N4493">
        <v>926</v>
      </c>
      <c r="O4493">
        <v>40</v>
      </c>
      <c r="P4493">
        <v>7.6</v>
      </c>
      <c r="Q4493">
        <v>0.22</v>
      </c>
      <c r="R4493">
        <v>40</v>
      </c>
      <c r="S4493">
        <v>6.4</v>
      </c>
      <c r="T4493">
        <v>126</v>
      </c>
    </row>
    <row r="4494" spans="1:20" hidden="1" x14ac:dyDescent="0.3">
      <c r="A4494" t="s">
        <v>17280</v>
      </c>
      <c r="B4494" t="s">
        <v>17281</v>
      </c>
      <c r="C4494" s="1" t="str">
        <f t="shared" si="749"/>
        <v>21:0779</v>
      </c>
      <c r="D4494" s="1" t="str">
        <f t="shared" si="753"/>
        <v>21:0221</v>
      </c>
      <c r="E4494" t="s">
        <v>17282</v>
      </c>
      <c r="F4494" t="s">
        <v>17283</v>
      </c>
      <c r="H4494">
        <v>50.201346999999998</v>
      </c>
      <c r="I4494">
        <v>-87.5452856</v>
      </c>
      <c r="J4494" s="1" t="str">
        <f t="shared" si="754"/>
        <v>Fluid (lake)</v>
      </c>
      <c r="K4494" s="1" t="str">
        <f t="shared" si="755"/>
        <v>Untreated Water</v>
      </c>
      <c r="L4494">
        <v>50</v>
      </c>
      <c r="M4494" t="s">
        <v>53</v>
      </c>
      <c r="N4494">
        <v>927</v>
      </c>
      <c r="O4494">
        <v>40</v>
      </c>
      <c r="P4494">
        <v>7.7</v>
      </c>
      <c r="Q4494">
        <v>0.09</v>
      </c>
      <c r="R4494">
        <v>50</v>
      </c>
      <c r="S4494">
        <v>7</v>
      </c>
      <c r="T4494">
        <v>146</v>
      </c>
    </row>
    <row r="4495" spans="1:20" hidden="1" x14ac:dyDescent="0.3">
      <c r="A4495" t="s">
        <v>17284</v>
      </c>
      <c r="B4495" t="s">
        <v>17285</v>
      </c>
      <c r="C4495" s="1" t="str">
        <f t="shared" si="749"/>
        <v>21:0779</v>
      </c>
      <c r="D4495" s="1" t="str">
        <f t="shared" si="753"/>
        <v>21:0221</v>
      </c>
      <c r="E4495" t="s">
        <v>17286</v>
      </c>
      <c r="F4495" t="s">
        <v>17287</v>
      </c>
      <c r="H4495">
        <v>50.195248399999997</v>
      </c>
      <c r="I4495">
        <v>-87.533853899999997</v>
      </c>
      <c r="J4495" s="1" t="str">
        <f t="shared" si="754"/>
        <v>Fluid (lake)</v>
      </c>
      <c r="K4495" s="1" t="str">
        <f t="shared" si="755"/>
        <v>Untreated Water</v>
      </c>
      <c r="L4495">
        <v>50</v>
      </c>
      <c r="M4495" t="s">
        <v>58</v>
      </c>
      <c r="N4495">
        <v>928</v>
      </c>
      <c r="O4495">
        <v>40</v>
      </c>
      <c r="P4495">
        <v>6.9</v>
      </c>
      <c r="Q4495">
        <v>2.5000000000000001E-2</v>
      </c>
      <c r="R4495">
        <v>28</v>
      </c>
      <c r="S4495">
        <v>4.8</v>
      </c>
      <c r="T4495">
        <v>86</v>
      </c>
    </row>
    <row r="4496" spans="1:20" hidden="1" x14ac:dyDescent="0.3">
      <c r="A4496" t="s">
        <v>17288</v>
      </c>
      <c r="B4496" t="s">
        <v>17289</v>
      </c>
      <c r="C4496" s="1" t="str">
        <f t="shared" si="749"/>
        <v>21:0779</v>
      </c>
      <c r="D4496" s="1" t="str">
        <f t="shared" si="753"/>
        <v>21:0221</v>
      </c>
      <c r="E4496" t="s">
        <v>17290</v>
      </c>
      <c r="F4496" t="s">
        <v>17291</v>
      </c>
      <c r="H4496">
        <v>50.203012700000002</v>
      </c>
      <c r="I4496">
        <v>-87.509250499999993</v>
      </c>
      <c r="J4496" s="1" t="str">
        <f t="shared" si="754"/>
        <v>Fluid (lake)</v>
      </c>
      <c r="K4496" s="1" t="str">
        <f t="shared" si="755"/>
        <v>Untreated Water</v>
      </c>
      <c r="L4496">
        <v>50</v>
      </c>
      <c r="M4496" t="s">
        <v>63</v>
      </c>
      <c r="N4496">
        <v>929</v>
      </c>
      <c r="O4496">
        <v>50</v>
      </c>
      <c r="P4496">
        <v>7.3</v>
      </c>
      <c r="Q4496">
        <v>0.11</v>
      </c>
      <c r="R4496">
        <v>35</v>
      </c>
      <c r="S4496">
        <v>6.6</v>
      </c>
      <c r="T4496">
        <v>118</v>
      </c>
    </row>
    <row r="4497" spans="1:20" hidden="1" x14ac:dyDescent="0.3">
      <c r="A4497" t="s">
        <v>17292</v>
      </c>
      <c r="B4497" t="s">
        <v>17293</v>
      </c>
      <c r="C4497" s="1" t="str">
        <f t="shared" si="749"/>
        <v>21:0779</v>
      </c>
      <c r="D4497" s="1" t="str">
        <f t="shared" si="753"/>
        <v>21:0221</v>
      </c>
      <c r="E4497" t="s">
        <v>17294</v>
      </c>
      <c r="F4497" t="s">
        <v>17295</v>
      </c>
      <c r="H4497">
        <v>50.220925700000002</v>
      </c>
      <c r="I4497">
        <v>-87.513912599999998</v>
      </c>
      <c r="J4497" s="1" t="str">
        <f t="shared" si="754"/>
        <v>Fluid (lake)</v>
      </c>
      <c r="K4497" s="1" t="str">
        <f t="shared" si="755"/>
        <v>Untreated Water</v>
      </c>
      <c r="L4497">
        <v>50</v>
      </c>
      <c r="M4497" t="s">
        <v>68</v>
      </c>
      <c r="N4497">
        <v>930</v>
      </c>
      <c r="O4497">
        <v>40</v>
      </c>
      <c r="P4497">
        <v>6.7</v>
      </c>
      <c r="Q4497">
        <v>2.5000000000000001E-2</v>
      </c>
      <c r="R4497">
        <v>24</v>
      </c>
      <c r="S4497">
        <v>3.7</v>
      </c>
      <c r="T4497">
        <v>70</v>
      </c>
    </row>
    <row r="4498" spans="1:20" hidden="1" x14ac:dyDescent="0.3">
      <c r="A4498" t="s">
        <v>17296</v>
      </c>
      <c r="B4498" t="s">
        <v>17297</v>
      </c>
      <c r="C4498" s="1" t="str">
        <f t="shared" si="749"/>
        <v>21:0779</v>
      </c>
      <c r="D4498" s="1" t="str">
        <f t="shared" si="753"/>
        <v>21:0221</v>
      </c>
      <c r="E4498" t="s">
        <v>17298</v>
      </c>
      <c r="F4498" t="s">
        <v>17299</v>
      </c>
      <c r="H4498">
        <v>50.227321099999998</v>
      </c>
      <c r="I4498">
        <v>-87.535613400000003</v>
      </c>
      <c r="J4498" s="1" t="str">
        <f t="shared" si="754"/>
        <v>Fluid (lake)</v>
      </c>
      <c r="K4498" s="1" t="str">
        <f t="shared" si="755"/>
        <v>Untreated Water</v>
      </c>
      <c r="L4498">
        <v>50</v>
      </c>
      <c r="M4498" t="s">
        <v>73</v>
      </c>
      <c r="N4498">
        <v>931</v>
      </c>
      <c r="O4498">
        <v>30</v>
      </c>
      <c r="P4498">
        <v>6.6</v>
      </c>
      <c r="Q4498">
        <v>2.5000000000000001E-2</v>
      </c>
      <c r="R4498">
        <v>16.8</v>
      </c>
      <c r="S4498">
        <v>2.9</v>
      </c>
      <c r="T4498">
        <v>53</v>
      </c>
    </row>
    <row r="4499" spans="1:20" hidden="1" x14ac:dyDescent="0.3">
      <c r="A4499" t="s">
        <v>17300</v>
      </c>
      <c r="B4499" t="s">
        <v>17301</v>
      </c>
      <c r="C4499" s="1" t="str">
        <f t="shared" si="749"/>
        <v>21:0779</v>
      </c>
      <c r="D4499" s="1" t="str">
        <f t="shared" si="753"/>
        <v>21:0221</v>
      </c>
      <c r="E4499" t="s">
        <v>17302</v>
      </c>
      <c r="F4499" t="s">
        <v>17303</v>
      </c>
      <c r="H4499">
        <v>50.238539400000001</v>
      </c>
      <c r="I4499">
        <v>-87.532976399999995</v>
      </c>
      <c r="J4499" s="1" t="str">
        <f t="shared" si="754"/>
        <v>Fluid (lake)</v>
      </c>
      <c r="K4499" s="1" t="str">
        <f t="shared" si="755"/>
        <v>Untreated Water</v>
      </c>
      <c r="L4499">
        <v>50</v>
      </c>
      <c r="M4499" t="s">
        <v>78</v>
      </c>
      <c r="N4499">
        <v>932</v>
      </c>
      <c r="O4499">
        <v>40</v>
      </c>
      <c r="P4499">
        <v>6.3</v>
      </c>
      <c r="Q4499">
        <v>2.5000000000000001E-2</v>
      </c>
      <c r="R4499">
        <v>9.1999999999999993</v>
      </c>
      <c r="S4499">
        <v>2</v>
      </c>
      <c r="T4499">
        <v>25</v>
      </c>
    </row>
    <row r="4500" spans="1:20" hidden="1" x14ac:dyDescent="0.3">
      <c r="A4500" t="s">
        <v>17304</v>
      </c>
      <c r="B4500" t="s">
        <v>17305</v>
      </c>
      <c r="C4500" s="1" t="str">
        <f t="shared" si="749"/>
        <v>21:0779</v>
      </c>
      <c r="D4500" s="1" t="str">
        <f t="shared" si="753"/>
        <v>21:0221</v>
      </c>
      <c r="E4500" t="s">
        <v>17306</v>
      </c>
      <c r="F4500" t="s">
        <v>17307</v>
      </c>
      <c r="H4500">
        <v>50.287916799999998</v>
      </c>
      <c r="I4500">
        <v>-87.557404599999998</v>
      </c>
      <c r="J4500" s="1" t="str">
        <f t="shared" si="754"/>
        <v>Fluid (lake)</v>
      </c>
      <c r="K4500" s="1" t="str">
        <f t="shared" si="755"/>
        <v>Untreated Water</v>
      </c>
      <c r="L4500">
        <v>50</v>
      </c>
      <c r="M4500" t="s">
        <v>83</v>
      </c>
      <c r="N4500">
        <v>933</v>
      </c>
      <c r="O4500">
        <v>30</v>
      </c>
      <c r="P4500">
        <v>6.4</v>
      </c>
      <c r="Q4500">
        <v>2.5000000000000001E-2</v>
      </c>
      <c r="R4500">
        <v>12.2</v>
      </c>
      <c r="S4500">
        <v>2.8</v>
      </c>
      <c r="T4500">
        <v>36</v>
      </c>
    </row>
    <row r="4501" spans="1:20" hidden="1" x14ac:dyDescent="0.3">
      <c r="A4501" t="s">
        <v>17308</v>
      </c>
      <c r="B4501" t="s">
        <v>17309</v>
      </c>
      <c r="C4501" s="1" t="str">
        <f t="shared" si="749"/>
        <v>21:0779</v>
      </c>
      <c r="D4501" s="1" t="str">
        <f t="shared" si="753"/>
        <v>21:0221</v>
      </c>
      <c r="E4501" t="s">
        <v>17310</v>
      </c>
      <c r="F4501" t="s">
        <v>17311</v>
      </c>
      <c r="H4501">
        <v>50.2923671</v>
      </c>
      <c r="I4501">
        <v>-87.574331099999995</v>
      </c>
      <c r="J4501" s="1" t="str">
        <f t="shared" si="754"/>
        <v>Fluid (lake)</v>
      </c>
      <c r="K4501" s="1" t="str">
        <f t="shared" si="755"/>
        <v>Untreated Water</v>
      </c>
      <c r="L4501">
        <v>50</v>
      </c>
      <c r="M4501" t="s">
        <v>88</v>
      </c>
      <c r="N4501">
        <v>934</v>
      </c>
      <c r="O4501">
        <v>30</v>
      </c>
      <c r="P4501">
        <v>6.7</v>
      </c>
      <c r="Q4501">
        <v>2.5000000000000001E-2</v>
      </c>
      <c r="R4501">
        <v>24</v>
      </c>
      <c r="S4501">
        <v>3.8</v>
      </c>
      <c r="T4501">
        <v>73</v>
      </c>
    </row>
    <row r="4502" spans="1:20" hidden="1" x14ac:dyDescent="0.3">
      <c r="A4502" t="s">
        <v>17312</v>
      </c>
      <c r="B4502" t="s">
        <v>17313</v>
      </c>
      <c r="C4502" s="1" t="str">
        <f t="shared" si="749"/>
        <v>21:0779</v>
      </c>
      <c r="D4502" s="1" t="str">
        <f t="shared" si="753"/>
        <v>21:0221</v>
      </c>
      <c r="E4502" t="s">
        <v>17314</v>
      </c>
      <c r="F4502" t="s">
        <v>17315</v>
      </c>
      <c r="H4502">
        <v>50.323386200000002</v>
      </c>
      <c r="I4502">
        <v>-87.555824099999995</v>
      </c>
      <c r="J4502" s="1" t="str">
        <f t="shared" si="754"/>
        <v>Fluid (lake)</v>
      </c>
      <c r="K4502" s="1" t="str">
        <f t="shared" si="755"/>
        <v>Untreated Water</v>
      </c>
      <c r="L4502">
        <v>50</v>
      </c>
      <c r="M4502" t="s">
        <v>93</v>
      </c>
      <c r="N4502">
        <v>935</v>
      </c>
      <c r="O4502">
        <v>40</v>
      </c>
      <c r="P4502">
        <v>6.9</v>
      </c>
      <c r="Q4502">
        <v>0.19</v>
      </c>
      <c r="R4502">
        <v>26</v>
      </c>
      <c r="S4502">
        <v>5.2</v>
      </c>
      <c r="T4502">
        <v>85</v>
      </c>
    </row>
    <row r="4503" spans="1:20" hidden="1" x14ac:dyDescent="0.3">
      <c r="A4503" t="s">
        <v>17316</v>
      </c>
      <c r="B4503" t="s">
        <v>17317</v>
      </c>
      <c r="C4503" s="1" t="str">
        <f t="shared" si="749"/>
        <v>21:0779</v>
      </c>
      <c r="D4503" s="1" t="str">
        <f t="shared" si="753"/>
        <v>21:0221</v>
      </c>
      <c r="E4503" t="s">
        <v>17318</v>
      </c>
      <c r="F4503" t="s">
        <v>17319</v>
      </c>
      <c r="H4503">
        <v>50.376498099999999</v>
      </c>
      <c r="I4503">
        <v>-87.5822352</v>
      </c>
      <c r="J4503" s="1" t="str">
        <f t="shared" si="754"/>
        <v>Fluid (lake)</v>
      </c>
      <c r="K4503" s="1" t="str">
        <f t="shared" si="755"/>
        <v>Untreated Water</v>
      </c>
      <c r="L4503">
        <v>50</v>
      </c>
      <c r="M4503" t="s">
        <v>98</v>
      </c>
      <c r="N4503">
        <v>936</v>
      </c>
      <c r="O4503">
        <v>30</v>
      </c>
      <c r="P4503">
        <v>6.5</v>
      </c>
      <c r="Q4503">
        <v>2.5000000000000001E-2</v>
      </c>
      <c r="R4503">
        <v>12.6</v>
      </c>
      <c r="S4503">
        <v>3</v>
      </c>
      <c r="T4503">
        <v>38</v>
      </c>
    </row>
    <row r="4504" spans="1:20" hidden="1" x14ac:dyDescent="0.3">
      <c r="A4504" t="s">
        <v>17320</v>
      </c>
      <c r="B4504" t="s">
        <v>17321</v>
      </c>
      <c r="C4504" s="1" t="str">
        <f t="shared" si="749"/>
        <v>21:0779</v>
      </c>
      <c r="D4504" s="1" t="str">
        <f t="shared" si="753"/>
        <v>21:0221</v>
      </c>
      <c r="E4504" t="s">
        <v>17322</v>
      </c>
      <c r="F4504" t="s">
        <v>17323</v>
      </c>
      <c r="H4504">
        <v>50.377510399999998</v>
      </c>
      <c r="I4504">
        <v>-87.546019400000006</v>
      </c>
      <c r="J4504" s="1" t="str">
        <f t="shared" si="754"/>
        <v>Fluid (lake)</v>
      </c>
      <c r="K4504" s="1" t="str">
        <f t="shared" si="755"/>
        <v>Untreated Water</v>
      </c>
      <c r="L4504">
        <v>50</v>
      </c>
      <c r="M4504" t="s">
        <v>103</v>
      </c>
      <c r="N4504">
        <v>937</v>
      </c>
      <c r="O4504">
        <v>30</v>
      </c>
      <c r="P4504">
        <v>6.3</v>
      </c>
      <c r="Q4504">
        <v>2.5000000000000001E-2</v>
      </c>
      <c r="R4504">
        <v>10.8</v>
      </c>
      <c r="S4504">
        <v>2.2000000000000002</v>
      </c>
      <c r="T4504">
        <v>27</v>
      </c>
    </row>
    <row r="4505" spans="1:20" hidden="1" x14ac:dyDescent="0.3">
      <c r="A4505" t="s">
        <v>17324</v>
      </c>
      <c r="B4505" t="s">
        <v>17325</v>
      </c>
      <c r="C4505" s="1" t="str">
        <f t="shared" si="749"/>
        <v>21:0779</v>
      </c>
      <c r="D4505" s="1" t="str">
        <f t="shared" si="753"/>
        <v>21:0221</v>
      </c>
      <c r="E4505" t="s">
        <v>17326</v>
      </c>
      <c r="F4505" t="s">
        <v>17327</v>
      </c>
      <c r="H4505">
        <v>50.373958399999999</v>
      </c>
      <c r="I4505">
        <v>-87.530425399999999</v>
      </c>
      <c r="J4505" s="1" t="str">
        <f t="shared" si="754"/>
        <v>Fluid (lake)</v>
      </c>
      <c r="K4505" s="1" t="str">
        <f t="shared" si="755"/>
        <v>Untreated Water</v>
      </c>
      <c r="L4505">
        <v>50</v>
      </c>
      <c r="M4505" t="s">
        <v>108</v>
      </c>
      <c r="N4505">
        <v>938</v>
      </c>
      <c r="O4505">
        <v>20</v>
      </c>
      <c r="P4505">
        <v>6.3</v>
      </c>
      <c r="Q4505">
        <v>2.5000000000000001E-2</v>
      </c>
      <c r="R4505">
        <v>9.4</v>
      </c>
      <c r="S4505">
        <v>2</v>
      </c>
      <c r="T4505">
        <v>29</v>
      </c>
    </row>
    <row r="4506" spans="1:20" hidden="1" x14ac:dyDescent="0.3">
      <c r="A4506" t="s">
        <v>17328</v>
      </c>
      <c r="B4506" t="s">
        <v>17329</v>
      </c>
      <c r="C4506" s="1" t="str">
        <f t="shared" si="749"/>
        <v>21:0779</v>
      </c>
      <c r="D4506" s="1" t="str">
        <f t="shared" si="753"/>
        <v>21:0221</v>
      </c>
      <c r="E4506" t="s">
        <v>17330</v>
      </c>
      <c r="F4506" t="s">
        <v>17331</v>
      </c>
      <c r="H4506">
        <v>50.392485600000001</v>
      </c>
      <c r="I4506">
        <v>-87.516282000000004</v>
      </c>
      <c r="J4506" s="1" t="str">
        <f t="shared" si="754"/>
        <v>Fluid (lake)</v>
      </c>
      <c r="K4506" s="1" t="str">
        <f t="shared" si="755"/>
        <v>Untreated Water</v>
      </c>
      <c r="L4506">
        <v>50</v>
      </c>
      <c r="M4506" t="s">
        <v>113</v>
      </c>
      <c r="N4506">
        <v>939</v>
      </c>
      <c r="O4506">
        <v>20</v>
      </c>
      <c r="P4506">
        <v>6.4</v>
      </c>
      <c r="Q4506">
        <v>2.5000000000000001E-2</v>
      </c>
      <c r="R4506">
        <v>13.4</v>
      </c>
      <c r="S4506">
        <v>2.5</v>
      </c>
      <c r="T4506">
        <v>43</v>
      </c>
    </row>
    <row r="4507" spans="1:20" hidden="1" x14ac:dyDescent="0.3">
      <c r="A4507" t="s">
        <v>17332</v>
      </c>
      <c r="B4507" t="s">
        <v>17333</v>
      </c>
      <c r="C4507" s="1" t="str">
        <f t="shared" si="749"/>
        <v>21:0779</v>
      </c>
      <c r="D4507" s="1" t="str">
        <f>HYPERLINK("https://geochem.nrcan.gc.ca/cdogs/content/svy/svy_e.htm", "")</f>
        <v/>
      </c>
      <c r="G4507" s="1" t="str">
        <f>HYPERLINK("https://geochem.nrcan.gc.ca/cdogs/content/cr_/cr_00089_e.htm", "89")</f>
        <v>89</v>
      </c>
      <c r="J4507" t="s">
        <v>46</v>
      </c>
      <c r="K4507" t="s">
        <v>47</v>
      </c>
      <c r="L4507">
        <v>51</v>
      </c>
      <c r="M4507" t="s">
        <v>48</v>
      </c>
      <c r="N4507">
        <v>940</v>
      </c>
      <c r="O4507">
        <v>200</v>
      </c>
      <c r="P4507">
        <v>7.5</v>
      </c>
      <c r="Q4507">
        <v>3.89</v>
      </c>
      <c r="R4507">
        <v>44</v>
      </c>
      <c r="S4507">
        <v>5.4</v>
      </c>
      <c r="T4507">
        <v>104</v>
      </c>
    </row>
    <row r="4508" spans="1:20" hidden="1" x14ac:dyDescent="0.3">
      <c r="A4508" t="s">
        <v>17334</v>
      </c>
      <c r="B4508" t="s">
        <v>17335</v>
      </c>
      <c r="C4508" s="1" t="str">
        <f t="shared" si="749"/>
        <v>21:0779</v>
      </c>
      <c r="D4508" s="1" t="str">
        <f t="shared" ref="D4508:D4529" si="756">HYPERLINK("https://geochem.nrcan.gc.ca/cdogs/content/svy/svy210221_e.htm", "21:0221")</f>
        <v>21:0221</v>
      </c>
      <c r="E4508" t="s">
        <v>17336</v>
      </c>
      <c r="F4508" t="s">
        <v>17337</v>
      </c>
      <c r="H4508">
        <v>50.408695299999998</v>
      </c>
      <c r="I4508">
        <v>-87.519497400000006</v>
      </c>
      <c r="J4508" s="1" t="str">
        <f t="shared" ref="J4508:J4529" si="757">HYPERLINK("https://geochem.nrcan.gc.ca/cdogs/content/kwd/kwd020016_e.htm", "Fluid (lake)")</f>
        <v>Fluid (lake)</v>
      </c>
      <c r="K4508" s="1" t="str">
        <f t="shared" ref="K4508:K4529" si="758">HYPERLINK("https://geochem.nrcan.gc.ca/cdogs/content/kwd/kwd080007_e.htm", "Untreated Water")</f>
        <v>Untreated Water</v>
      </c>
      <c r="L4508">
        <v>51</v>
      </c>
      <c r="M4508" t="s">
        <v>24</v>
      </c>
      <c r="N4508">
        <v>941</v>
      </c>
      <c r="O4508">
        <v>50</v>
      </c>
      <c r="P4508">
        <v>6.3</v>
      </c>
      <c r="Q4508">
        <v>2.5000000000000001E-2</v>
      </c>
      <c r="R4508">
        <v>8.4</v>
      </c>
      <c r="S4508">
        <v>1.8</v>
      </c>
      <c r="T4508">
        <v>22</v>
      </c>
    </row>
    <row r="4509" spans="1:20" hidden="1" x14ac:dyDescent="0.3">
      <c r="A4509" t="s">
        <v>17338</v>
      </c>
      <c r="B4509" t="s">
        <v>17339</v>
      </c>
      <c r="C4509" s="1" t="str">
        <f t="shared" si="749"/>
        <v>21:0779</v>
      </c>
      <c r="D4509" s="1" t="str">
        <f t="shared" si="756"/>
        <v>21:0221</v>
      </c>
      <c r="E4509" t="s">
        <v>17336</v>
      </c>
      <c r="F4509" t="s">
        <v>17340</v>
      </c>
      <c r="H4509">
        <v>50.408695299999998</v>
      </c>
      <c r="I4509">
        <v>-87.519497400000006</v>
      </c>
      <c r="J4509" s="1" t="str">
        <f t="shared" si="757"/>
        <v>Fluid (lake)</v>
      </c>
      <c r="K4509" s="1" t="str">
        <f t="shared" si="758"/>
        <v>Untreated Water</v>
      </c>
      <c r="L4509">
        <v>51</v>
      </c>
      <c r="M4509" t="s">
        <v>28</v>
      </c>
      <c r="N4509">
        <v>942</v>
      </c>
      <c r="O4509">
        <v>40</v>
      </c>
      <c r="P4509">
        <v>6.3</v>
      </c>
      <c r="Q4509">
        <v>2.5000000000000001E-2</v>
      </c>
      <c r="R4509">
        <v>8.6</v>
      </c>
      <c r="S4509">
        <v>1.8</v>
      </c>
      <c r="T4509">
        <v>22</v>
      </c>
    </row>
    <row r="4510" spans="1:20" hidden="1" x14ac:dyDescent="0.3">
      <c r="A4510" t="s">
        <v>17341</v>
      </c>
      <c r="B4510" t="s">
        <v>17342</v>
      </c>
      <c r="C4510" s="1" t="str">
        <f t="shared" si="749"/>
        <v>21:0779</v>
      </c>
      <c r="D4510" s="1" t="str">
        <f t="shared" si="756"/>
        <v>21:0221</v>
      </c>
      <c r="E4510" t="s">
        <v>17343</v>
      </c>
      <c r="F4510" t="s">
        <v>17344</v>
      </c>
      <c r="H4510">
        <v>50.432926299999998</v>
      </c>
      <c r="I4510">
        <v>-87.522859499999996</v>
      </c>
      <c r="J4510" s="1" t="str">
        <f t="shared" si="757"/>
        <v>Fluid (lake)</v>
      </c>
      <c r="K4510" s="1" t="str">
        <f t="shared" si="758"/>
        <v>Untreated Water</v>
      </c>
      <c r="L4510">
        <v>51</v>
      </c>
      <c r="M4510" t="s">
        <v>33</v>
      </c>
      <c r="N4510">
        <v>943</v>
      </c>
      <c r="O4510">
        <v>20</v>
      </c>
      <c r="P4510">
        <v>6.5</v>
      </c>
      <c r="Q4510">
        <v>2.5000000000000001E-2</v>
      </c>
      <c r="R4510">
        <v>13</v>
      </c>
      <c r="S4510">
        <v>2.9</v>
      </c>
      <c r="T4510">
        <v>48</v>
      </c>
    </row>
    <row r="4511" spans="1:20" hidden="1" x14ac:dyDescent="0.3">
      <c r="A4511" t="s">
        <v>17345</v>
      </c>
      <c r="B4511" t="s">
        <v>17346</v>
      </c>
      <c r="C4511" s="1" t="str">
        <f t="shared" si="749"/>
        <v>21:0779</v>
      </c>
      <c r="D4511" s="1" t="str">
        <f t="shared" si="756"/>
        <v>21:0221</v>
      </c>
      <c r="E4511" t="s">
        <v>17347</v>
      </c>
      <c r="F4511" t="s">
        <v>17348</v>
      </c>
      <c r="H4511">
        <v>50.4776375</v>
      </c>
      <c r="I4511">
        <v>-87.439002400000007</v>
      </c>
      <c r="J4511" s="1" t="str">
        <f t="shared" si="757"/>
        <v>Fluid (lake)</v>
      </c>
      <c r="K4511" s="1" t="str">
        <f t="shared" si="758"/>
        <v>Untreated Water</v>
      </c>
      <c r="L4511">
        <v>51</v>
      </c>
      <c r="M4511" t="s">
        <v>38</v>
      </c>
      <c r="N4511">
        <v>944</v>
      </c>
      <c r="O4511">
        <v>30</v>
      </c>
      <c r="P4511">
        <v>6.6</v>
      </c>
      <c r="Q4511">
        <v>0.14000000000000001</v>
      </c>
      <c r="R4511">
        <v>20</v>
      </c>
      <c r="S4511">
        <v>4.4000000000000004</v>
      </c>
      <c r="T4511">
        <v>70</v>
      </c>
    </row>
    <row r="4512" spans="1:20" hidden="1" x14ac:dyDescent="0.3">
      <c r="A4512" t="s">
        <v>17349</v>
      </c>
      <c r="B4512" t="s">
        <v>17350</v>
      </c>
      <c r="C4512" s="1" t="str">
        <f t="shared" si="749"/>
        <v>21:0779</v>
      </c>
      <c r="D4512" s="1" t="str">
        <f t="shared" si="756"/>
        <v>21:0221</v>
      </c>
      <c r="E4512" t="s">
        <v>17351</v>
      </c>
      <c r="F4512" t="s">
        <v>17352</v>
      </c>
      <c r="H4512">
        <v>50.484283300000001</v>
      </c>
      <c r="I4512">
        <v>-87.366359399999993</v>
      </c>
      <c r="J4512" s="1" t="str">
        <f t="shared" si="757"/>
        <v>Fluid (lake)</v>
      </c>
      <c r="K4512" s="1" t="str">
        <f t="shared" si="758"/>
        <v>Untreated Water</v>
      </c>
      <c r="L4512">
        <v>51</v>
      </c>
      <c r="M4512" t="s">
        <v>43</v>
      </c>
      <c r="N4512">
        <v>945</v>
      </c>
      <c r="O4512">
        <v>30</v>
      </c>
      <c r="P4512">
        <v>6.6</v>
      </c>
      <c r="Q4512">
        <v>0.13</v>
      </c>
      <c r="R4512">
        <v>20</v>
      </c>
      <c r="S4512">
        <v>4.2</v>
      </c>
      <c r="T4512">
        <v>69</v>
      </c>
    </row>
    <row r="4513" spans="1:20" hidden="1" x14ac:dyDescent="0.3">
      <c r="A4513" t="s">
        <v>17353</v>
      </c>
      <c r="B4513" t="s">
        <v>17354</v>
      </c>
      <c r="C4513" s="1" t="str">
        <f t="shared" si="749"/>
        <v>21:0779</v>
      </c>
      <c r="D4513" s="1" t="str">
        <f t="shared" si="756"/>
        <v>21:0221</v>
      </c>
      <c r="E4513" t="s">
        <v>17355</v>
      </c>
      <c r="F4513" t="s">
        <v>17356</v>
      </c>
      <c r="H4513">
        <v>50.470624399999998</v>
      </c>
      <c r="I4513">
        <v>-87.332815199999999</v>
      </c>
      <c r="J4513" s="1" t="str">
        <f t="shared" si="757"/>
        <v>Fluid (lake)</v>
      </c>
      <c r="K4513" s="1" t="str">
        <f t="shared" si="758"/>
        <v>Untreated Water</v>
      </c>
      <c r="L4513">
        <v>51</v>
      </c>
      <c r="M4513" t="s">
        <v>53</v>
      </c>
      <c r="N4513">
        <v>946</v>
      </c>
      <c r="O4513">
        <v>30</v>
      </c>
      <c r="P4513">
        <v>6.6</v>
      </c>
      <c r="Q4513">
        <v>0.14000000000000001</v>
      </c>
      <c r="R4513">
        <v>19</v>
      </c>
      <c r="S4513">
        <v>4.2</v>
      </c>
      <c r="T4513">
        <v>66</v>
      </c>
    </row>
    <row r="4514" spans="1:20" hidden="1" x14ac:dyDescent="0.3">
      <c r="A4514" t="s">
        <v>17357</v>
      </c>
      <c r="B4514" t="s">
        <v>17358</v>
      </c>
      <c r="C4514" s="1" t="str">
        <f t="shared" si="749"/>
        <v>21:0779</v>
      </c>
      <c r="D4514" s="1" t="str">
        <f t="shared" si="756"/>
        <v>21:0221</v>
      </c>
      <c r="E4514" t="s">
        <v>17359</v>
      </c>
      <c r="F4514" t="s">
        <v>17360</v>
      </c>
      <c r="H4514">
        <v>50.492470400000002</v>
      </c>
      <c r="I4514">
        <v>-87.335505999999995</v>
      </c>
      <c r="J4514" s="1" t="str">
        <f t="shared" si="757"/>
        <v>Fluid (lake)</v>
      </c>
      <c r="K4514" s="1" t="str">
        <f t="shared" si="758"/>
        <v>Untreated Water</v>
      </c>
      <c r="L4514">
        <v>51</v>
      </c>
      <c r="M4514" t="s">
        <v>58</v>
      </c>
      <c r="N4514">
        <v>947</v>
      </c>
      <c r="O4514">
        <v>20</v>
      </c>
      <c r="P4514">
        <v>6.3</v>
      </c>
      <c r="Q4514">
        <v>2.5000000000000001E-2</v>
      </c>
      <c r="R4514">
        <v>14.2</v>
      </c>
      <c r="S4514">
        <v>2.2000000000000002</v>
      </c>
      <c r="T4514">
        <v>44</v>
      </c>
    </row>
    <row r="4515" spans="1:20" hidden="1" x14ac:dyDescent="0.3">
      <c r="A4515" t="s">
        <v>17361</v>
      </c>
      <c r="B4515" t="s">
        <v>17362</v>
      </c>
      <c r="C4515" s="1" t="str">
        <f t="shared" si="749"/>
        <v>21:0779</v>
      </c>
      <c r="D4515" s="1" t="str">
        <f t="shared" si="756"/>
        <v>21:0221</v>
      </c>
      <c r="E4515" t="s">
        <v>17363</v>
      </c>
      <c r="F4515" t="s">
        <v>17364</v>
      </c>
      <c r="H4515">
        <v>50.494774999999997</v>
      </c>
      <c r="I4515">
        <v>-87.294904500000001</v>
      </c>
      <c r="J4515" s="1" t="str">
        <f t="shared" si="757"/>
        <v>Fluid (lake)</v>
      </c>
      <c r="K4515" s="1" t="str">
        <f t="shared" si="758"/>
        <v>Untreated Water</v>
      </c>
      <c r="L4515">
        <v>51</v>
      </c>
      <c r="M4515" t="s">
        <v>63</v>
      </c>
      <c r="N4515">
        <v>948</v>
      </c>
      <c r="O4515">
        <v>30</v>
      </c>
      <c r="P4515">
        <v>6.4</v>
      </c>
      <c r="Q4515">
        <v>2.5000000000000001E-2</v>
      </c>
      <c r="R4515">
        <v>14.4</v>
      </c>
      <c r="S4515">
        <v>3.4</v>
      </c>
      <c r="T4515">
        <v>46</v>
      </c>
    </row>
    <row r="4516" spans="1:20" hidden="1" x14ac:dyDescent="0.3">
      <c r="A4516" t="s">
        <v>17365</v>
      </c>
      <c r="B4516" t="s">
        <v>17366</v>
      </c>
      <c r="C4516" s="1" t="str">
        <f t="shared" si="749"/>
        <v>21:0779</v>
      </c>
      <c r="D4516" s="1" t="str">
        <f t="shared" si="756"/>
        <v>21:0221</v>
      </c>
      <c r="E4516" t="s">
        <v>17367</v>
      </c>
      <c r="F4516" t="s">
        <v>17368</v>
      </c>
      <c r="H4516">
        <v>50.437717900000003</v>
      </c>
      <c r="I4516">
        <v>-87.219482299999996</v>
      </c>
      <c r="J4516" s="1" t="str">
        <f t="shared" si="757"/>
        <v>Fluid (lake)</v>
      </c>
      <c r="K4516" s="1" t="str">
        <f t="shared" si="758"/>
        <v>Untreated Water</v>
      </c>
      <c r="L4516">
        <v>51</v>
      </c>
      <c r="M4516" t="s">
        <v>68</v>
      </c>
      <c r="N4516">
        <v>949</v>
      </c>
      <c r="O4516">
        <v>30</v>
      </c>
      <c r="P4516">
        <v>7.5</v>
      </c>
      <c r="Q4516">
        <v>2.42</v>
      </c>
      <c r="R4516">
        <v>49</v>
      </c>
      <c r="S4516">
        <v>9.6</v>
      </c>
      <c r="T4516">
        <v>155</v>
      </c>
    </row>
    <row r="4517" spans="1:20" hidden="1" x14ac:dyDescent="0.3">
      <c r="A4517" t="s">
        <v>17369</v>
      </c>
      <c r="B4517" t="s">
        <v>17370</v>
      </c>
      <c r="C4517" s="1" t="str">
        <f t="shared" si="749"/>
        <v>21:0779</v>
      </c>
      <c r="D4517" s="1" t="str">
        <f t="shared" si="756"/>
        <v>21:0221</v>
      </c>
      <c r="E4517" t="s">
        <v>17371</v>
      </c>
      <c r="F4517" t="s">
        <v>17372</v>
      </c>
      <c r="H4517">
        <v>50.486014400000002</v>
      </c>
      <c r="I4517">
        <v>-87.163165599999999</v>
      </c>
      <c r="J4517" s="1" t="str">
        <f t="shared" si="757"/>
        <v>Fluid (lake)</v>
      </c>
      <c r="K4517" s="1" t="str">
        <f t="shared" si="758"/>
        <v>Untreated Water</v>
      </c>
      <c r="L4517">
        <v>51</v>
      </c>
      <c r="M4517" t="s">
        <v>73</v>
      </c>
      <c r="N4517">
        <v>950</v>
      </c>
      <c r="O4517">
        <v>20</v>
      </c>
      <c r="P4517">
        <v>6.5</v>
      </c>
      <c r="Q4517">
        <v>0.08</v>
      </c>
      <c r="R4517">
        <v>16.8</v>
      </c>
      <c r="S4517">
        <v>3.3</v>
      </c>
      <c r="T4517">
        <v>52</v>
      </c>
    </row>
    <row r="4518" spans="1:20" hidden="1" x14ac:dyDescent="0.3">
      <c r="A4518" t="s">
        <v>17373</v>
      </c>
      <c r="B4518" t="s">
        <v>17374</v>
      </c>
      <c r="C4518" s="1" t="str">
        <f t="shared" si="749"/>
        <v>21:0779</v>
      </c>
      <c r="D4518" s="1" t="str">
        <f t="shared" si="756"/>
        <v>21:0221</v>
      </c>
      <c r="E4518" t="s">
        <v>17375</v>
      </c>
      <c r="F4518" t="s">
        <v>17376</v>
      </c>
      <c r="H4518">
        <v>50.479214599999999</v>
      </c>
      <c r="I4518">
        <v>-87.135983400000001</v>
      </c>
      <c r="J4518" s="1" t="str">
        <f t="shared" si="757"/>
        <v>Fluid (lake)</v>
      </c>
      <c r="K4518" s="1" t="str">
        <f t="shared" si="758"/>
        <v>Untreated Water</v>
      </c>
      <c r="L4518">
        <v>51</v>
      </c>
      <c r="M4518" t="s">
        <v>78</v>
      </c>
      <c r="N4518">
        <v>951</v>
      </c>
      <c r="O4518">
        <v>20</v>
      </c>
      <c r="P4518">
        <v>6.4</v>
      </c>
      <c r="Q4518">
        <v>0.7</v>
      </c>
      <c r="R4518">
        <v>13.8</v>
      </c>
      <c r="S4518">
        <v>3.4</v>
      </c>
      <c r="T4518">
        <v>45</v>
      </c>
    </row>
    <row r="4519" spans="1:20" hidden="1" x14ac:dyDescent="0.3">
      <c r="A4519" t="s">
        <v>17377</v>
      </c>
      <c r="B4519" t="s">
        <v>17378</v>
      </c>
      <c r="C4519" s="1" t="str">
        <f t="shared" si="749"/>
        <v>21:0779</v>
      </c>
      <c r="D4519" s="1" t="str">
        <f t="shared" si="756"/>
        <v>21:0221</v>
      </c>
      <c r="E4519" t="s">
        <v>17379</v>
      </c>
      <c r="F4519" t="s">
        <v>17380</v>
      </c>
      <c r="H4519">
        <v>50.492042699999999</v>
      </c>
      <c r="I4519">
        <v>-87.132664599999998</v>
      </c>
      <c r="J4519" s="1" t="str">
        <f t="shared" si="757"/>
        <v>Fluid (lake)</v>
      </c>
      <c r="K4519" s="1" t="str">
        <f t="shared" si="758"/>
        <v>Untreated Water</v>
      </c>
      <c r="L4519">
        <v>51</v>
      </c>
      <c r="M4519" t="s">
        <v>83</v>
      </c>
      <c r="N4519">
        <v>952</v>
      </c>
      <c r="O4519">
        <v>20</v>
      </c>
      <c r="P4519">
        <v>6.4</v>
      </c>
      <c r="Q4519">
        <v>2.5000000000000001E-2</v>
      </c>
      <c r="R4519">
        <v>13.4</v>
      </c>
      <c r="S4519">
        <v>3.3</v>
      </c>
      <c r="T4519">
        <v>44</v>
      </c>
    </row>
    <row r="4520" spans="1:20" hidden="1" x14ac:dyDescent="0.3">
      <c r="A4520" t="s">
        <v>17381</v>
      </c>
      <c r="B4520" t="s">
        <v>17382</v>
      </c>
      <c r="C4520" s="1" t="str">
        <f t="shared" si="749"/>
        <v>21:0779</v>
      </c>
      <c r="D4520" s="1" t="str">
        <f t="shared" si="756"/>
        <v>21:0221</v>
      </c>
      <c r="E4520" t="s">
        <v>17383</v>
      </c>
      <c r="F4520" t="s">
        <v>17384</v>
      </c>
      <c r="H4520">
        <v>50.496152199999997</v>
      </c>
      <c r="I4520">
        <v>-87.106888999999995</v>
      </c>
      <c r="J4520" s="1" t="str">
        <f t="shared" si="757"/>
        <v>Fluid (lake)</v>
      </c>
      <c r="K4520" s="1" t="str">
        <f t="shared" si="758"/>
        <v>Untreated Water</v>
      </c>
      <c r="L4520">
        <v>51</v>
      </c>
      <c r="M4520" t="s">
        <v>88</v>
      </c>
      <c r="N4520">
        <v>953</v>
      </c>
      <c r="O4520">
        <v>30</v>
      </c>
      <c r="P4520">
        <v>6.6</v>
      </c>
      <c r="Q4520">
        <v>1.71</v>
      </c>
      <c r="R4520">
        <v>24</v>
      </c>
      <c r="S4520">
        <v>4.4000000000000004</v>
      </c>
      <c r="T4520">
        <v>75</v>
      </c>
    </row>
    <row r="4521" spans="1:20" hidden="1" x14ac:dyDescent="0.3">
      <c r="A4521" t="s">
        <v>17385</v>
      </c>
      <c r="B4521" t="s">
        <v>17386</v>
      </c>
      <c r="C4521" s="1" t="str">
        <f t="shared" si="749"/>
        <v>21:0779</v>
      </c>
      <c r="D4521" s="1" t="str">
        <f t="shared" si="756"/>
        <v>21:0221</v>
      </c>
      <c r="E4521" t="s">
        <v>17387</v>
      </c>
      <c r="F4521" t="s">
        <v>17388</v>
      </c>
      <c r="H4521">
        <v>50.469283799999999</v>
      </c>
      <c r="I4521">
        <v>-87.112986899999996</v>
      </c>
      <c r="J4521" s="1" t="str">
        <f t="shared" si="757"/>
        <v>Fluid (lake)</v>
      </c>
      <c r="K4521" s="1" t="str">
        <f t="shared" si="758"/>
        <v>Untreated Water</v>
      </c>
      <c r="L4521">
        <v>51</v>
      </c>
      <c r="M4521" t="s">
        <v>93</v>
      </c>
      <c r="N4521">
        <v>954</v>
      </c>
      <c r="O4521">
        <v>30</v>
      </c>
      <c r="P4521">
        <v>6.5</v>
      </c>
      <c r="Q4521">
        <v>2.5000000000000001E-2</v>
      </c>
      <c r="R4521">
        <v>14.8</v>
      </c>
      <c r="S4521">
        <v>3.3</v>
      </c>
      <c r="T4521">
        <v>50</v>
      </c>
    </row>
    <row r="4522" spans="1:20" hidden="1" x14ac:dyDescent="0.3">
      <c r="A4522" t="s">
        <v>17389</v>
      </c>
      <c r="B4522" t="s">
        <v>17390</v>
      </c>
      <c r="C4522" s="1" t="str">
        <f t="shared" si="749"/>
        <v>21:0779</v>
      </c>
      <c r="D4522" s="1" t="str">
        <f t="shared" si="756"/>
        <v>21:0221</v>
      </c>
      <c r="E4522" t="s">
        <v>17391</v>
      </c>
      <c r="F4522" t="s">
        <v>17392</v>
      </c>
      <c r="H4522">
        <v>50.462203299999999</v>
      </c>
      <c r="I4522">
        <v>-87.106447099999997</v>
      </c>
      <c r="J4522" s="1" t="str">
        <f t="shared" si="757"/>
        <v>Fluid (lake)</v>
      </c>
      <c r="K4522" s="1" t="str">
        <f t="shared" si="758"/>
        <v>Untreated Water</v>
      </c>
      <c r="L4522">
        <v>51</v>
      </c>
      <c r="M4522" t="s">
        <v>98</v>
      </c>
      <c r="N4522">
        <v>955</v>
      </c>
      <c r="O4522">
        <v>30</v>
      </c>
      <c r="P4522">
        <v>6.8</v>
      </c>
      <c r="Q4522">
        <v>2.5000000000000001E-2</v>
      </c>
      <c r="R4522">
        <v>32</v>
      </c>
      <c r="S4522">
        <v>6</v>
      </c>
      <c r="T4522">
        <v>98</v>
      </c>
    </row>
    <row r="4523" spans="1:20" hidden="1" x14ac:dyDescent="0.3">
      <c r="A4523" t="s">
        <v>17393</v>
      </c>
      <c r="B4523" t="s">
        <v>17394</v>
      </c>
      <c r="C4523" s="1" t="str">
        <f t="shared" si="749"/>
        <v>21:0779</v>
      </c>
      <c r="D4523" s="1" t="str">
        <f t="shared" si="756"/>
        <v>21:0221</v>
      </c>
      <c r="E4523" t="s">
        <v>17395</v>
      </c>
      <c r="F4523" t="s">
        <v>17396</v>
      </c>
      <c r="H4523">
        <v>50.483481099999999</v>
      </c>
      <c r="I4523">
        <v>-87.071623000000002</v>
      </c>
      <c r="J4523" s="1" t="str">
        <f t="shared" si="757"/>
        <v>Fluid (lake)</v>
      </c>
      <c r="K4523" s="1" t="str">
        <f t="shared" si="758"/>
        <v>Untreated Water</v>
      </c>
      <c r="L4523">
        <v>51</v>
      </c>
      <c r="M4523" t="s">
        <v>103</v>
      </c>
      <c r="N4523">
        <v>956</v>
      </c>
      <c r="O4523">
        <v>40</v>
      </c>
      <c r="P4523">
        <v>7.3</v>
      </c>
      <c r="Q4523">
        <v>0.59</v>
      </c>
      <c r="R4523">
        <v>41</v>
      </c>
      <c r="S4523">
        <v>7.4</v>
      </c>
      <c r="T4523">
        <v>129</v>
      </c>
    </row>
    <row r="4524" spans="1:20" hidden="1" x14ac:dyDescent="0.3">
      <c r="A4524" t="s">
        <v>17397</v>
      </c>
      <c r="B4524" t="s">
        <v>17398</v>
      </c>
      <c r="C4524" s="1" t="str">
        <f t="shared" si="749"/>
        <v>21:0779</v>
      </c>
      <c r="D4524" s="1" t="str">
        <f t="shared" si="756"/>
        <v>21:0221</v>
      </c>
      <c r="E4524" t="s">
        <v>17399</v>
      </c>
      <c r="F4524" t="s">
        <v>17400</v>
      </c>
      <c r="H4524">
        <v>50.472203399999998</v>
      </c>
      <c r="I4524">
        <v>-87.055908299999999</v>
      </c>
      <c r="J4524" s="1" t="str">
        <f t="shared" si="757"/>
        <v>Fluid (lake)</v>
      </c>
      <c r="K4524" s="1" t="str">
        <f t="shared" si="758"/>
        <v>Untreated Water</v>
      </c>
      <c r="L4524">
        <v>51</v>
      </c>
      <c r="M4524" t="s">
        <v>108</v>
      </c>
      <c r="N4524">
        <v>957</v>
      </c>
      <c r="O4524">
        <v>40</v>
      </c>
      <c r="P4524">
        <v>6.7</v>
      </c>
      <c r="Q4524">
        <v>0.09</v>
      </c>
      <c r="R4524">
        <v>25</v>
      </c>
      <c r="S4524">
        <v>4.8</v>
      </c>
      <c r="T4524">
        <v>79</v>
      </c>
    </row>
    <row r="4525" spans="1:20" hidden="1" x14ac:dyDescent="0.3">
      <c r="A4525" t="s">
        <v>17401</v>
      </c>
      <c r="B4525" t="s">
        <v>17402</v>
      </c>
      <c r="C4525" s="1" t="str">
        <f t="shared" si="749"/>
        <v>21:0779</v>
      </c>
      <c r="D4525" s="1" t="str">
        <f t="shared" si="756"/>
        <v>21:0221</v>
      </c>
      <c r="E4525" t="s">
        <v>17403</v>
      </c>
      <c r="F4525" t="s">
        <v>17404</v>
      </c>
      <c r="H4525">
        <v>50.4914445</v>
      </c>
      <c r="I4525">
        <v>-87.006984599999996</v>
      </c>
      <c r="J4525" s="1" t="str">
        <f t="shared" si="757"/>
        <v>Fluid (lake)</v>
      </c>
      <c r="K4525" s="1" t="str">
        <f t="shared" si="758"/>
        <v>Untreated Water</v>
      </c>
      <c r="L4525">
        <v>51</v>
      </c>
      <c r="M4525" t="s">
        <v>113</v>
      </c>
      <c r="N4525">
        <v>958</v>
      </c>
      <c r="O4525">
        <v>30</v>
      </c>
      <c r="P4525">
        <v>6.7</v>
      </c>
      <c r="Q4525">
        <v>0.1</v>
      </c>
      <c r="R4525">
        <v>25</v>
      </c>
      <c r="S4525">
        <v>4.8</v>
      </c>
      <c r="T4525">
        <v>79</v>
      </c>
    </row>
    <row r="4526" spans="1:20" hidden="1" x14ac:dyDescent="0.3">
      <c r="A4526" t="s">
        <v>17405</v>
      </c>
      <c r="B4526" t="s">
        <v>17406</v>
      </c>
      <c r="C4526" s="1" t="str">
        <f t="shared" si="749"/>
        <v>21:0779</v>
      </c>
      <c r="D4526" s="1" t="str">
        <f t="shared" si="756"/>
        <v>21:0221</v>
      </c>
      <c r="E4526" t="s">
        <v>17407</v>
      </c>
      <c r="F4526" t="s">
        <v>17408</v>
      </c>
      <c r="H4526">
        <v>50.466835400000001</v>
      </c>
      <c r="I4526">
        <v>-87.029539799999995</v>
      </c>
      <c r="J4526" s="1" t="str">
        <f t="shared" si="757"/>
        <v>Fluid (lake)</v>
      </c>
      <c r="K4526" s="1" t="str">
        <f t="shared" si="758"/>
        <v>Untreated Water</v>
      </c>
      <c r="L4526">
        <v>52</v>
      </c>
      <c r="M4526" t="s">
        <v>24</v>
      </c>
      <c r="N4526">
        <v>959</v>
      </c>
      <c r="O4526">
        <v>40</v>
      </c>
      <c r="P4526">
        <v>6.4</v>
      </c>
      <c r="Q4526">
        <v>2.5000000000000001E-2</v>
      </c>
      <c r="R4526">
        <v>14.4</v>
      </c>
      <c r="S4526">
        <v>3.1</v>
      </c>
      <c r="T4526">
        <v>45</v>
      </c>
    </row>
    <row r="4527" spans="1:20" hidden="1" x14ac:dyDescent="0.3">
      <c r="A4527" t="s">
        <v>17409</v>
      </c>
      <c r="B4527" t="s">
        <v>17410</v>
      </c>
      <c r="C4527" s="1" t="str">
        <f t="shared" si="749"/>
        <v>21:0779</v>
      </c>
      <c r="D4527" s="1" t="str">
        <f t="shared" si="756"/>
        <v>21:0221</v>
      </c>
      <c r="E4527" t="s">
        <v>17407</v>
      </c>
      <c r="F4527" t="s">
        <v>17411</v>
      </c>
      <c r="H4527">
        <v>50.466835400000001</v>
      </c>
      <c r="I4527">
        <v>-87.029539799999995</v>
      </c>
      <c r="J4527" s="1" t="str">
        <f t="shared" si="757"/>
        <v>Fluid (lake)</v>
      </c>
      <c r="K4527" s="1" t="str">
        <f t="shared" si="758"/>
        <v>Untreated Water</v>
      </c>
      <c r="L4527">
        <v>52</v>
      </c>
      <c r="M4527" t="s">
        <v>28</v>
      </c>
      <c r="N4527">
        <v>960</v>
      </c>
      <c r="O4527">
        <v>40</v>
      </c>
      <c r="P4527">
        <v>6.4</v>
      </c>
      <c r="Q4527">
        <v>2.5000000000000001E-2</v>
      </c>
      <c r="R4527">
        <v>14.8</v>
      </c>
      <c r="S4527">
        <v>3.1</v>
      </c>
      <c r="T4527">
        <v>45</v>
      </c>
    </row>
    <row r="4528" spans="1:20" hidden="1" x14ac:dyDescent="0.3">
      <c r="A4528" t="s">
        <v>17412</v>
      </c>
      <c r="B4528" t="s">
        <v>17413</v>
      </c>
      <c r="C4528" s="1" t="str">
        <f t="shared" ref="C4528:C4591" si="759">HYPERLINK("https://geochem.nrcan.gc.ca/cdogs/content/bdl/bdl210779_e.htm", "21:0779")</f>
        <v>21:0779</v>
      </c>
      <c r="D4528" s="1" t="str">
        <f t="shared" si="756"/>
        <v>21:0221</v>
      </c>
      <c r="E4528" t="s">
        <v>17414</v>
      </c>
      <c r="F4528" t="s">
        <v>17415</v>
      </c>
      <c r="H4528">
        <v>50.456232399999998</v>
      </c>
      <c r="I4528">
        <v>-87.053903599999998</v>
      </c>
      <c r="J4528" s="1" t="str">
        <f t="shared" si="757"/>
        <v>Fluid (lake)</v>
      </c>
      <c r="K4528" s="1" t="str">
        <f t="shared" si="758"/>
        <v>Untreated Water</v>
      </c>
      <c r="L4528">
        <v>52</v>
      </c>
      <c r="M4528" t="s">
        <v>33</v>
      </c>
      <c r="N4528">
        <v>961</v>
      </c>
      <c r="O4528">
        <v>50</v>
      </c>
      <c r="P4528">
        <v>6.8</v>
      </c>
      <c r="Q4528">
        <v>0.13</v>
      </c>
      <c r="R4528">
        <v>27</v>
      </c>
      <c r="S4528">
        <v>6.8</v>
      </c>
      <c r="T4528">
        <v>82</v>
      </c>
    </row>
    <row r="4529" spans="1:20" hidden="1" x14ac:dyDescent="0.3">
      <c r="A4529" t="s">
        <v>17416</v>
      </c>
      <c r="B4529" t="s">
        <v>17417</v>
      </c>
      <c r="C4529" s="1" t="str">
        <f t="shared" si="759"/>
        <v>21:0779</v>
      </c>
      <c r="D4529" s="1" t="str">
        <f t="shared" si="756"/>
        <v>21:0221</v>
      </c>
      <c r="E4529" t="s">
        <v>17418</v>
      </c>
      <c r="F4529" t="s">
        <v>17419</v>
      </c>
      <c r="H4529">
        <v>50.448154600000002</v>
      </c>
      <c r="I4529">
        <v>-87.035852599999998</v>
      </c>
      <c r="J4529" s="1" t="str">
        <f t="shared" si="757"/>
        <v>Fluid (lake)</v>
      </c>
      <c r="K4529" s="1" t="str">
        <f t="shared" si="758"/>
        <v>Untreated Water</v>
      </c>
      <c r="L4529">
        <v>52</v>
      </c>
      <c r="M4529" t="s">
        <v>38</v>
      </c>
      <c r="N4529">
        <v>962</v>
      </c>
      <c r="O4529">
        <v>50</v>
      </c>
      <c r="P4529">
        <v>6.9</v>
      </c>
      <c r="Q4529">
        <v>2.5000000000000001E-2</v>
      </c>
      <c r="R4529">
        <v>34</v>
      </c>
      <c r="S4529">
        <v>6.2</v>
      </c>
      <c r="T4529">
        <v>105</v>
      </c>
    </row>
    <row r="4530" spans="1:20" hidden="1" x14ac:dyDescent="0.3">
      <c r="A4530" t="s">
        <v>17420</v>
      </c>
      <c r="B4530" t="s">
        <v>17421</v>
      </c>
      <c r="C4530" s="1" t="str">
        <f t="shared" si="759"/>
        <v>21:0779</v>
      </c>
      <c r="D4530" s="1" t="str">
        <f>HYPERLINK("https://geochem.nrcan.gc.ca/cdogs/content/svy/svy_e.htm", "")</f>
        <v/>
      </c>
      <c r="G4530" s="1" t="str">
        <f>HYPERLINK("https://geochem.nrcan.gc.ca/cdogs/content/cr_/cr_00087_e.htm", "87")</f>
        <v>87</v>
      </c>
      <c r="J4530" t="s">
        <v>46</v>
      </c>
      <c r="K4530" t="s">
        <v>47</v>
      </c>
      <c r="L4530">
        <v>52</v>
      </c>
      <c r="M4530" t="s">
        <v>48</v>
      </c>
      <c r="N4530">
        <v>963</v>
      </c>
      <c r="O4530">
        <v>60</v>
      </c>
      <c r="P4530">
        <v>6.4</v>
      </c>
      <c r="Q4530">
        <v>0.45</v>
      </c>
      <c r="R4530">
        <v>14</v>
      </c>
      <c r="S4530">
        <v>2.2999999999999998</v>
      </c>
      <c r="T4530">
        <v>40</v>
      </c>
    </row>
    <row r="4531" spans="1:20" hidden="1" x14ac:dyDescent="0.3">
      <c r="A4531" t="s">
        <v>17422</v>
      </c>
      <c r="B4531" t="s">
        <v>17423</v>
      </c>
      <c r="C4531" s="1" t="str">
        <f t="shared" si="759"/>
        <v>21:0779</v>
      </c>
      <c r="D4531" s="1" t="str">
        <f t="shared" ref="D4531:D4551" si="760">HYPERLINK("https://geochem.nrcan.gc.ca/cdogs/content/svy/svy210221_e.htm", "21:0221")</f>
        <v>21:0221</v>
      </c>
      <c r="E4531" t="s">
        <v>17424</v>
      </c>
      <c r="F4531" t="s">
        <v>17425</v>
      </c>
      <c r="H4531">
        <v>50.453241499999997</v>
      </c>
      <c r="I4531">
        <v>-87.005825200000004</v>
      </c>
      <c r="J4531" s="1" t="str">
        <f t="shared" ref="J4531:J4551" si="761">HYPERLINK("https://geochem.nrcan.gc.ca/cdogs/content/kwd/kwd020016_e.htm", "Fluid (lake)")</f>
        <v>Fluid (lake)</v>
      </c>
      <c r="K4531" s="1" t="str">
        <f t="shared" ref="K4531:K4551" si="762">HYPERLINK("https://geochem.nrcan.gc.ca/cdogs/content/kwd/kwd080007_e.htm", "Untreated Water")</f>
        <v>Untreated Water</v>
      </c>
      <c r="L4531">
        <v>52</v>
      </c>
      <c r="M4531" t="s">
        <v>43</v>
      </c>
      <c r="N4531">
        <v>964</v>
      </c>
      <c r="O4531">
        <v>40</v>
      </c>
      <c r="P4531">
        <v>6.6</v>
      </c>
      <c r="Q4531">
        <v>2.5000000000000001E-2</v>
      </c>
      <c r="R4531">
        <v>15.4</v>
      </c>
      <c r="S4531">
        <v>3.8</v>
      </c>
      <c r="T4531">
        <v>66</v>
      </c>
    </row>
    <row r="4532" spans="1:20" hidden="1" x14ac:dyDescent="0.3">
      <c r="A4532" t="s">
        <v>17426</v>
      </c>
      <c r="B4532" t="s">
        <v>17427</v>
      </c>
      <c r="C4532" s="1" t="str">
        <f t="shared" si="759"/>
        <v>21:0779</v>
      </c>
      <c r="D4532" s="1" t="str">
        <f t="shared" si="760"/>
        <v>21:0221</v>
      </c>
      <c r="E4532" t="s">
        <v>17428</v>
      </c>
      <c r="F4532" t="s">
        <v>17429</v>
      </c>
      <c r="H4532">
        <v>50.414057</v>
      </c>
      <c r="I4532">
        <v>-87.014378600000001</v>
      </c>
      <c r="J4532" s="1" t="str">
        <f t="shared" si="761"/>
        <v>Fluid (lake)</v>
      </c>
      <c r="K4532" s="1" t="str">
        <f t="shared" si="762"/>
        <v>Untreated Water</v>
      </c>
      <c r="L4532">
        <v>52</v>
      </c>
      <c r="M4532" t="s">
        <v>53</v>
      </c>
      <c r="N4532">
        <v>965</v>
      </c>
      <c r="O4532">
        <v>50</v>
      </c>
      <c r="P4532">
        <v>6.7</v>
      </c>
      <c r="Q4532">
        <v>0.09</v>
      </c>
      <c r="R4532">
        <v>27</v>
      </c>
      <c r="S4532">
        <v>5</v>
      </c>
      <c r="T4532">
        <v>82</v>
      </c>
    </row>
    <row r="4533" spans="1:20" hidden="1" x14ac:dyDescent="0.3">
      <c r="A4533" t="s">
        <v>17430</v>
      </c>
      <c r="B4533" t="s">
        <v>17431</v>
      </c>
      <c r="C4533" s="1" t="str">
        <f t="shared" si="759"/>
        <v>21:0779</v>
      </c>
      <c r="D4533" s="1" t="str">
        <f t="shared" si="760"/>
        <v>21:0221</v>
      </c>
      <c r="E4533" t="s">
        <v>17432</v>
      </c>
      <c r="F4533" t="s">
        <v>17433</v>
      </c>
      <c r="H4533">
        <v>50.390530300000002</v>
      </c>
      <c r="I4533">
        <v>-87.014512199999999</v>
      </c>
      <c r="J4533" s="1" t="str">
        <f t="shared" si="761"/>
        <v>Fluid (lake)</v>
      </c>
      <c r="K4533" s="1" t="str">
        <f t="shared" si="762"/>
        <v>Untreated Water</v>
      </c>
      <c r="L4533">
        <v>52</v>
      </c>
      <c r="M4533" t="s">
        <v>58</v>
      </c>
      <c r="N4533">
        <v>966</v>
      </c>
      <c r="O4533">
        <v>40</v>
      </c>
      <c r="P4533">
        <v>6.9</v>
      </c>
      <c r="Q4533">
        <v>0.11</v>
      </c>
      <c r="R4533">
        <v>26</v>
      </c>
      <c r="S4533">
        <v>5.2</v>
      </c>
      <c r="T4533">
        <v>85</v>
      </c>
    </row>
    <row r="4534" spans="1:20" hidden="1" x14ac:dyDescent="0.3">
      <c r="A4534" t="s">
        <v>17434</v>
      </c>
      <c r="B4534" t="s">
        <v>17435</v>
      </c>
      <c r="C4534" s="1" t="str">
        <f t="shared" si="759"/>
        <v>21:0779</v>
      </c>
      <c r="D4534" s="1" t="str">
        <f t="shared" si="760"/>
        <v>21:0221</v>
      </c>
      <c r="E4534" t="s">
        <v>17436</v>
      </c>
      <c r="F4534" t="s">
        <v>17437</v>
      </c>
      <c r="H4534">
        <v>50.407101300000001</v>
      </c>
      <c r="I4534">
        <v>-87.032403000000002</v>
      </c>
      <c r="J4534" s="1" t="str">
        <f t="shared" si="761"/>
        <v>Fluid (lake)</v>
      </c>
      <c r="K4534" s="1" t="str">
        <f t="shared" si="762"/>
        <v>Untreated Water</v>
      </c>
      <c r="L4534">
        <v>52</v>
      </c>
      <c r="M4534" t="s">
        <v>63</v>
      </c>
      <c r="N4534">
        <v>967</v>
      </c>
      <c r="O4534">
        <v>50</v>
      </c>
      <c r="P4534">
        <v>6.9</v>
      </c>
      <c r="Q4534">
        <v>0.1</v>
      </c>
      <c r="R4534">
        <v>26</v>
      </c>
      <c r="S4534">
        <v>5</v>
      </c>
      <c r="T4534">
        <v>86</v>
      </c>
    </row>
    <row r="4535" spans="1:20" hidden="1" x14ac:dyDescent="0.3">
      <c r="A4535" t="s">
        <v>17438</v>
      </c>
      <c r="B4535" t="s">
        <v>17439</v>
      </c>
      <c r="C4535" s="1" t="str">
        <f t="shared" si="759"/>
        <v>21:0779</v>
      </c>
      <c r="D4535" s="1" t="str">
        <f t="shared" si="760"/>
        <v>21:0221</v>
      </c>
      <c r="E4535" t="s">
        <v>17440</v>
      </c>
      <c r="F4535" t="s">
        <v>17441</v>
      </c>
      <c r="H4535">
        <v>50.414584900000001</v>
      </c>
      <c r="I4535">
        <v>-87.095025399999997</v>
      </c>
      <c r="J4535" s="1" t="str">
        <f t="shared" si="761"/>
        <v>Fluid (lake)</v>
      </c>
      <c r="K4535" s="1" t="str">
        <f t="shared" si="762"/>
        <v>Untreated Water</v>
      </c>
      <c r="L4535">
        <v>52</v>
      </c>
      <c r="M4535" t="s">
        <v>68</v>
      </c>
      <c r="N4535">
        <v>968</v>
      </c>
      <c r="O4535">
        <v>50</v>
      </c>
      <c r="P4535">
        <v>6.8</v>
      </c>
      <c r="Q4535">
        <v>0.12</v>
      </c>
      <c r="R4535">
        <v>25</v>
      </c>
      <c r="S4535">
        <v>5.6</v>
      </c>
      <c r="T4535">
        <v>83</v>
      </c>
    </row>
    <row r="4536" spans="1:20" hidden="1" x14ac:dyDescent="0.3">
      <c r="A4536" t="s">
        <v>17442</v>
      </c>
      <c r="B4536" t="s">
        <v>17443</v>
      </c>
      <c r="C4536" s="1" t="str">
        <f t="shared" si="759"/>
        <v>21:0779</v>
      </c>
      <c r="D4536" s="1" t="str">
        <f t="shared" si="760"/>
        <v>21:0221</v>
      </c>
      <c r="E4536" t="s">
        <v>17444</v>
      </c>
      <c r="F4536" t="s">
        <v>17445</v>
      </c>
      <c r="H4536">
        <v>50.434994400000001</v>
      </c>
      <c r="I4536">
        <v>-87.111033500000005</v>
      </c>
      <c r="J4536" s="1" t="str">
        <f t="shared" si="761"/>
        <v>Fluid (lake)</v>
      </c>
      <c r="K4536" s="1" t="str">
        <f t="shared" si="762"/>
        <v>Untreated Water</v>
      </c>
      <c r="L4536">
        <v>52</v>
      </c>
      <c r="M4536" t="s">
        <v>73</v>
      </c>
      <c r="N4536">
        <v>969</v>
      </c>
      <c r="O4536">
        <v>60</v>
      </c>
      <c r="P4536">
        <v>6.8</v>
      </c>
      <c r="Q4536">
        <v>0.13</v>
      </c>
      <c r="R4536">
        <v>26</v>
      </c>
      <c r="S4536">
        <v>5.4</v>
      </c>
      <c r="T4536">
        <v>85</v>
      </c>
    </row>
    <row r="4537" spans="1:20" hidden="1" x14ac:dyDescent="0.3">
      <c r="A4537" t="s">
        <v>17446</v>
      </c>
      <c r="B4537" t="s">
        <v>17447</v>
      </c>
      <c r="C4537" s="1" t="str">
        <f t="shared" si="759"/>
        <v>21:0779</v>
      </c>
      <c r="D4537" s="1" t="str">
        <f t="shared" si="760"/>
        <v>21:0221</v>
      </c>
      <c r="E4537" t="s">
        <v>17448</v>
      </c>
      <c r="F4537" t="s">
        <v>17449</v>
      </c>
      <c r="H4537">
        <v>50.437618100000002</v>
      </c>
      <c r="I4537">
        <v>-87.1223612</v>
      </c>
      <c r="J4537" s="1" t="str">
        <f t="shared" si="761"/>
        <v>Fluid (lake)</v>
      </c>
      <c r="K4537" s="1" t="str">
        <f t="shared" si="762"/>
        <v>Untreated Water</v>
      </c>
      <c r="L4537">
        <v>52</v>
      </c>
      <c r="M4537" t="s">
        <v>78</v>
      </c>
      <c r="N4537">
        <v>970</v>
      </c>
      <c r="O4537">
        <v>50</v>
      </c>
      <c r="P4537">
        <v>7.1</v>
      </c>
      <c r="Q4537">
        <v>0.14000000000000001</v>
      </c>
      <c r="R4537">
        <v>31</v>
      </c>
      <c r="S4537">
        <v>7</v>
      </c>
      <c r="T4537">
        <v>109</v>
      </c>
    </row>
    <row r="4538" spans="1:20" hidden="1" x14ac:dyDescent="0.3">
      <c r="A4538" t="s">
        <v>17450</v>
      </c>
      <c r="B4538" t="s">
        <v>17451</v>
      </c>
      <c r="C4538" s="1" t="str">
        <f t="shared" si="759"/>
        <v>21:0779</v>
      </c>
      <c r="D4538" s="1" t="str">
        <f t="shared" si="760"/>
        <v>21:0221</v>
      </c>
      <c r="E4538" t="s">
        <v>17452</v>
      </c>
      <c r="F4538" t="s">
        <v>17453</v>
      </c>
      <c r="H4538">
        <v>50.446306</v>
      </c>
      <c r="I4538">
        <v>-87.145396899999994</v>
      </c>
      <c r="J4538" s="1" t="str">
        <f t="shared" si="761"/>
        <v>Fluid (lake)</v>
      </c>
      <c r="K4538" s="1" t="str">
        <f t="shared" si="762"/>
        <v>Untreated Water</v>
      </c>
      <c r="L4538">
        <v>52</v>
      </c>
      <c r="M4538" t="s">
        <v>83</v>
      </c>
      <c r="N4538">
        <v>971</v>
      </c>
      <c r="O4538">
        <v>60</v>
      </c>
      <c r="P4538">
        <v>6.7</v>
      </c>
      <c r="Q4538">
        <v>2.5000000000000001E-2</v>
      </c>
      <c r="R4538">
        <v>25</v>
      </c>
      <c r="S4538">
        <v>5.8</v>
      </c>
      <c r="T4538">
        <v>86</v>
      </c>
    </row>
    <row r="4539" spans="1:20" hidden="1" x14ac:dyDescent="0.3">
      <c r="A4539" t="s">
        <v>17454</v>
      </c>
      <c r="B4539" t="s">
        <v>17455</v>
      </c>
      <c r="C4539" s="1" t="str">
        <f t="shared" si="759"/>
        <v>21:0779</v>
      </c>
      <c r="D4539" s="1" t="str">
        <f t="shared" si="760"/>
        <v>21:0221</v>
      </c>
      <c r="E4539" t="s">
        <v>17456</v>
      </c>
      <c r="F4539" t="s">
        <v>17457</v>
      </c>
      <c r="H4539">
        <v>50.420470399999999</v>
      </c>
      <c r="I4539">
        <v>-87.128412600000004</v>
      </c>
      <c r="J4539" s="1" t="str">
        <f t="shared" si="761"/>
        <v>Fluid (lake)</v>
      </c>
      <c r="K4539" s="1" t="str">
        <f t="shared" si="762"/>
        <v>Untreated Water</v>
      </c>
      <c r="L4539">
        <v>52</v>
      </c>
      <c r="M4539" t="s">
        <v>88</v>
      </c>
      <c r="N4539">
        <v>972</v>
      </c>
      <c r="O4539">
        <v>60</v>
      </c>
      <c r="P4539">
        <v>7.6</v>
      </c>
      <c r="Q4539">
        <v>1.17</v>
      </c>
      <c r="R4539">
        <v>43</v>
      </c>
      <c r="S4539">
        <v>9</v>
      </c>
      <c r="T4539">
        <v>152</v>
      </c>
    </row>
    <row r="4540" spans="1:20" hidden="1" x14ac:dyDescent="0.3">
      <c r="A4540" t="s">
        <v>17458</v>
      </c>
      <c r="B4540" t="s">
        <v>17459</v>
      </c>
      <c r="C4540" s="1" t="str">
        <f t="shared" si="759"/>
        <v>21:0779</v>
      </c>
      <c r="D4540" s="1" t="str">
        <f t="shared" si="760"/>
        <v>21:0221</v>
      </c>
      <c r="E4540" t="s">
        <v>17460</v>
      </c>
      <c r="F4540" t="s">
        <v>17461</v>
      </c>
      <c r="H4540">
        <v>50.415526499999999</v>
      </c>
      <c r="I4540">
        <v>-87.155916199999993</v>
      </c>
      <c r="J4540" s="1" t="str">
        <f t="shared" si="761"/>
        <v>Fluid (lake)</v>
      </c>
      <c r="K4540" s="1" t="str">
        <f t="shared" si="762"/>
        <v>Untreated Water</v>
      </c>
      <c r="L4540">
        <v>52</v>
      </c>
      <c r="M4540" t="s">
        <v>93</v>
      </c>
      <c r="N4540">
        <v>973</v>
      </c>
      <c r="O4540">
        <v>70</v>
      </c>
      <c r="P4540">
        <v>7.5</v>
      </c>
      <c r="Q4540">
        <v>0.48</v>
      </c>
      <c r="R4540">
        <v>46</v>
      </c>
      <c r="S4540">
        <v>10</v>
      </c>
      <c r="T4540">
        <v>165</v>
      </c>
    </row>
    <row r="4541" spans="1:20" hidden="1" x14ac:dyDescent="0.3">
      <c r="A4541" t="s">
        <v>17462</v>
      </c>
      <c r="B4541" t="s">
        <v>17463</v>
      </c>
      <c r="C4541" s="1" t="str">
        <f t="shared" si="759"/>
        <v>21:0779</v>
      </c>
      <c r="D4541" s="1" t="str">
        <f t="shared" si="760"/>
        <v>21:0221</v>
      </c>
      <c r="E4541" t="s">
        <v>17464</v>
      </c>
      <c r="F4541" t="s">
        <v>17465</v>
      </c>
      <c r="H4541">
        <v>50.405824299999999</v>
      </c>
      <c r="I4541">
        <v>-87.167663000000005</v>
      </c>
      <c r="J4541" s="1" t="str">
        <f t="shared" si="761"/>
        <v>Fluid (lake)</v>
      </c>
      <c r="K4541" s="1" t="str">
        <f t="shared" si="762"/>
        <v>Untreated Water</v>
      </c>
      <c r="L4541">
        <v>52</v>
      </c>
      <c r="M4541" t="s">
        <v>98</v>
      </c>
      <c r="N4541">
        <v>974</v>
      </c>
      <c r="O4541">
        <v>100</v>
      </c>
      <c r="P4541">
        <v>7.4</v>
      </c>
      <c r="Q4541">
        <v>2.14</v>
      </c>
      <c r="R4541">
        <v>34</v>
      </c>
      <c r="S4541">
        <v>11.2</v>
      </c>
      <c r="T4541">
        <v>131</v>
      </c>
    </row>
    <row r="4542" spans="1:20" hidden="1" x14ac:dyDescent="0.3">
      <c r="A4542" t="s">
        <v>17466</v>
      </c>
      <c r="B4542" t="s">
        <v>17467</v>
      </c>
      <c r="C4542" s="1" t="str">
        <f t="shared" si="759"/>
        <v>21:0779</v>
      </c>
      <c r="D4542" s="1" t="str">
        <f t="shared" si="760"/>
        <v>21:0221</v>
      </c>
      <c r="E4542" t="s">
        <v>17468</v>
      </c>
      <c r="F4542" t="s">
        <v>17469</v>
      </c>
      <c r="H4542">
        <v>50.413674100000001</v>
      </c>
      <c r="I4542">
        <v>-87.231138000000001</v>
      </c>
      <c r="J4542" s="1" t="str">
        <f t="shared" si="761"/>
        <v>Fluid (lake)</v>
      </c>
      <c r="K4542" s="1" t="str">
        <f t="shared" si="762"/>
        <v>Untreated Water</v>
      </c>
      <c r="L4542">
        <v>52</v>
      </c>
      <c r="M4542" t="s">
        <v>103</v>
      </c>
      <c r="N4542">
        <v>975</v>
      </c>
      <c r="O4542">
        <v>70</v>
      </c>
      <c r="P4542">
        <v>7.4</v>
      </c>
      <c r="Q4542">
        <v>3.56</v>
      </c>
      <c r="R4542">
        <v>57</v>
      </c>
      <c r="S4542">
        <v>3.4</v>
      </c>
      <c r="T4542">
        <v>157</v>
      </c>
    </row>
    <row r="4543" spans="1:20" hidden="1" x14ac:dyDescent="0.3">
      <c r="A4543" t="s">
        <v>17470</v>
      </c>
      <c r="B4543" t="s">
        <v>17471</v>
      </c>
      <c r="C4543" s="1" t="str">
        <f t="shared" si="759"/>
        <v>21:0779</v>
      </c>
      <c r="D4543" s="1" t="str">
        <f t="shared" si="760"/>
        <v>21:0221</v>
      </c>
      <c r="E4543" t="s">
        <v>17472</v>
      </c>
      <c r="F4543" t="s">
        <v>17473</v>
      </c>
      <c r="H4543">
        <v>50.429300699999999</v>
      </c>
      <c r="I4543">
        <v>-87.292555800000002</v>
      </c>
      <c r="J4543" s="1" t="str">
        <f t="shared" si="761"/>
        <v>Fluid (lake)</v>
      </c>
      <c r="K4543" s="1" t="str">
        <f t="shared" si="762"/>
        <v>Untreated Water</v>
      </c>
      <c r="L4543">
        <v>52</v>
      </c>
      <c r="M4543" t="s">
        <v>108</v>
      </c>
      <c r="N4543">
        <v>976</v>
      </c>
      <c r="O4543">
        <v>40</v>
      </c>
      <c r="P4543">
        <v>6.2</v>
      </c>
      <c r="Q4543">
        <v>2.5000000000000001E-2</v>
      </c>
      <c r="R4543">
        <v>7</v>
      </c>
      <c r="S4543">
        <v>2</v>
      </c>
      <c r="T4543">
        <v>21</v>
      </c>
    </row>
    <row r="4544" spans="1:20" hidden="1" x14ac:dyDescent="0.3">
      <c r="A4544" t="s">
        <v>17474</v>
      </c>
      <c r="B4544" t="s">
        <v>17475</v>
      </c>
      <c r="C4544" s="1" t="str">
        <f t="shared" si="759"/>
        <v>21:0779</v>
      </c>
      <c r="D4544" s="1" t="str">
        <f t="shared" si="760"/>
        <v>21:0221</v>
      </c>
      <c r="E4544" t="s">
        <v>17476</v>
      </c>
      <c r="F4544" t="s">
        <v>17477</v>
      </c>
      <c r="H4544">
        <v>50.429739699999999</v>
      </c>
      <c r="I4544">
        <v>-87.371725900000001</v>
      </c>
      <c r="J4544" s="1" t="str">
        <f t="shared" si="761"/>
        <v>Fluid (lake)</v>
      </c>
      <c r="K4544" s="1" t="str">
        <f t="shared" si="762"/>
        <v>Untreated Water</v>
      </c>
      <c r="L4544">
        <v>52</v>
      </c>
      <c r="M4544" t="s">
        <v>113</v>
      </c>
      <c r="N4544">
        <v>977</v>
      </c>
      <c r="O4544">
        <v>50</v>
      </c>
      <c r="P4544">
        <v>7.1</v>
      </c>
      <c r="Q4544">
        <v>0.42</v>
      </c>
      <c r="R4544">
        <v>26</v>
      </c>
      <c r="S4544">
        <v>7.4</v>
      </c>
      <c r="T4544">
        <v>97</v>
      </c>
    </row>
    <row r="4545" spans="1:20" hidden="1" x14ac:dyDescent="0.3">
      <c r="A4545" t="s">
        <v>17478</v>
      </c>
      <c r="B4545" t="s">
        <v>17479</v>
      </c>
      <c r="C4545" s="1" t="str">
        <f t="shared" si="759"/>
        <v>21:0779</v>
      </c>
      <c r="D4545" s="1" t="str">
        <f t="shared" si="760"/>
        <v>21:0221</v>
      </c>
      <c r="E4545" t="s">
        <v>17480</v>
      </c>
      <c r="F4545" t="s">
        <v>17481</v>
      </c>
      <c r="H4545">
        <v>50.374885800000001</v>
      </c>
      <c r="I4545">
        <v>-87.381086199999999</v>
      </c>
      <c r="J4545" s="1" t="str">
        <f t="shared" si="761"/>
        <v>Fluid (lake)</v>
      </c>
      <c r="K4545" s="1" t="str">
        <f t="shared" si="762"/>
        <v>Untreated Water</v>
      </c>
      <c r="L4545">
        <v>53</v>
      </c>
      <c r="M4545" t="s">
        <v>24</v>
      </c>
      <c r="N4545">
        <v>978</v>
      </c>
      <c r="O4545">
        <v>60</v>
      </c>
      <c r="P4545">
        <v>6.3</v>
      </c>
      <c r="Q4545">
        <v>2.5000000000000001E-2</v>
      </c>
      <c r="R4545">
        <v>10</v>
      </c>
      <c r="S4545">
        <v>2.2000000000000002</v>
      </c>
      <c r="T4545">
        <v>31</v>
      </c>
    </row>
    <row r="4546" spans="1:20" hidden="1" x14ac:dyDescent="0.3">
      <c r="A4546" t="s">
        <v>17482</v>
      </c>
      <c r="B4546" t="s">
        <v>17483</v>
      </c>
      <c r="C4546" s="1" t="str">
        <f t="shared" si="759"/>
        <v>21:0779</v>
      </c>
      <c r="D4546" s="1" t="str">
        <f t="shared" si="760"/>
        <v>21:0221</v>
      </c>
      <c r="E4546" t="s">
        <v>17480</v>
      </c>
      <c r="F4546" t="s">
        <v>17484</v>
      </c>
      <c r="H4546">
        <v>50.374885800000001</v>
      </c>
      <c r="I4546">
        <v>-87.381086199999999</v>
      </c>
      <c r="J4546" s="1" t="str">
        <f t="shared" si="761"/>
        <v>Fluid (lake)</v>
      </c>
      <c r="K4546" s="1" t="str">
        <f t="shared" si="762"/>
        <v>Untreated Water</v>
      </c>
      <c r="L4546">
        <v>53</v>
      </c>
      <c r="M4546" t="s">
        <v>28</v>
      </c>
      <c r="N4546">
        <v>979</v>
      </c>
      <c r="O4546">
        <v>50</v>
      </c>
      <c r="P4546">
        <v>6.3</v>
      </c>
      <c r="Q4546">
        <v>2.5000000000000001E-2</v>
      </c>
      <c r="R4546">
        <v>10.199999999999999</v>
      </c>
      <c r="S4546">
        <v>2.2999999999999998</v>
      </c>
      <c r="T4546">
        <v>31</v>
      </c>
    </row>
    <row r="4547" spans="1:20" hidden="1" x14ac:dyDescent="0.3">
      <c r="A4547" t="s">
        <v>17485</v>
      </c>
      <c r="B4547" t="s">
        <v>17486</v>
      </c>
      <c r="C4547" s="1" t="str">
        <f t="shared" si="759"/>
        <v>21:0779</v>
      </c>
      <c r="D4547" s="1" t="str">
        <f t="shared" si="760"/>
        <v>21:0221</v>
      </c>
      <c r="E4547" t="s">
        <v>17487</v>
      </c>
      <c r="F4547" t="s">
        <v>17488</v>
      </c>
      <c r="H4547">
        <v>50.403837799999998</v>
      </c>
      <c r="I4547">
        <v>-87.412064200000003</v>
      </c>
      <c r="J4547" s="1" t="str">
        <f t="shared" si="761"/>
        <v>Fluid (lake)</v>
      </c>
      <c r="K4547" s="1" t="str">
        <f t="shared" si="762"/>
        <v>Untreated Water</v>
      </c>
      <c r="L4547">
        <v>53</v>
      </c>
      <c r="M4547" t="s">
        <v>33</v>
      </c>
      <c r="N4547">
        <v>980</v>
      </c>
      <c r="O4547">
        <v>50</v>
      </c>
      <c r="P4547">
        <v>6.5</v>
      </c>
      <c r="Q4547">
        <v>2.5000000000000001E-2</v>
      </c>
      <c r="R4547">
        <v>16.600000000000001</v>
      </c>
      <c r="S4547">
        <v>3.6</v>
      </c>
      <c r="T4547">
        <v>59</v>
      </c>
    </row>
    <row r="4548" spans="1:20" hidden="1" x14ac:dyDescent="0.3">
      <c r="A4548" t="s">
        <v>17489</v>
      </c>
      <c r="B4548" t="s">
        <v>17490</v>
      </c>
      <c r="C4548" s="1" t="str">
        <f t="shared" si="759"/>
        <v>21:0779</v>
      </c>
      <c r="D4548" s="1" t="str">
        <f t="shared" si="760"/>
        <v>21:0221</v>
      </c>
      <c r="E4548" t="s">
        <v>17491</v>
      </c>
      <c r="F4548" t="s">
        <v>17492</v>
      </c>
      <c r="H4548">
        <v>50.400170099999997</v>
      </c>
      <c r="I4548">
        <v>-87.445759499999994</v>
      </c>
      <c r="J4548" s="1" t="str">
        <f t="shared" si="761"/>
        <v>Fluid (lake)</v>
      </c>
      <c r="K4548" s="1" t="str">
        <f t="shared" si="762"/>
        <v>Untreated Water</v>
      </c>
      <c r="L4548">
        <v>53</v>
      </c>
      <c r="M4548" t="s">
        <v>38</v>
      </c>
      <c r="N4548">
        <v>981</v>
      </c>
      <c r="O4548">
        <v>60</v>
      </c>
      <c r="P4548">
        <v>6.4</v>
      </c>
      <c r="Q4548">
        <v>2.5000000000000001E-2</v>
      </c>
      <c r="R4548">
        <v>12.4</v>
      </c>
      <c r="S4548">
        <v>2.8</v>
      </c>
      <c r="T4548">
        <v>41</v>
      </c>
    </row>
    <row r="4549" spans="1:20" hidden="1" x14ac:dyDescent="0.3">
      <c r="A4549" t="s">
        <v>17493</v>
      </c>
      <c r="B4549" t="s">
        <v>17494</v>
      </c>
      <c r="C4549" s="1" t="str">
        <f t="shared" si="759"/>
        <v>21:0779</v>
      </c>
      <c r="D4549" s="1" t="str">
        <f t="shared" si="760"/>
        <v>21:0221</v>
      </c>
      <c r="E4549" t="s">
        <v>17495</v>
      </c>
      <c r="F4549" t="s">
        <v>17496</v>
      </c>
      <c r="H4549">
        <v>50.394018299999999</v>
      </c>
      <c r="I4549">
        <v>-87.492621099999994</v>
      </c>
      <c r="J4549" s="1" t="str">
        <f t="shared" si="761"/>
        <v>Fluid (lake)</v>
      </c>
      <c r="K4549" s="1" t="str">
        <f t="shared" si="762"/>
        <v>Untreated Water</v>
      </c>
      <c r="L4549">
        <v>53</v>
      </c>
      <c r="M4549" t="s">
        <v>43</v>
      </c>
      <c r="N4549">
        <v>982</v>
      </c>
      <c r="O4549">
        <v>60</v>
      </c>
      <c r="P4549">
        <v>7.4</v>
      </c>
      <c r="Q4549">
        <v>0.19</v>
      </c>
      <c r="R4549">
        <v>38</v>
      </c>
      <c r="S4549">
        <v>7</v>
      </c>
      <c r="T4549">
        <v>127</v>
      </c>
    </row>
    <row r="4550" spans="1:20" hidden="1" x14ac:dyDescent="0.3">
      <c r="A4550" t="s">
        <v>17497</v>
      </c>
      <c r="B4550" t="s">
        <v>17498</v>
      </c>
      <c r="C4550" s="1" t="str">
        <f t="shared" si="759"/>
        <v>21:0779</v>
      </c>
      <c r="D4550" s="1" t="str">
        <f t="shared" si="760"/>
        <v>21:0221</v>
      </c>
      <c r="E4550" t="s">
        <v>17499</v>
      </c>
      <c r="F4550" t="s">
        <v>17500</v>
      </c>
      <c r="H4550">
        <v>50.3770478</v>
      </c>
      <c r="I4550">
        <v>-87.468692200000007</v>
      </c>
      <c r="J4550" s="1" t="str">
        <f t="shared" si="761"/>
        <v>Fluid (lake)</v>
      </c>
      <c r="K4550" s="1" t="str">
        <f t="shared" si="762"/>
        <v>Untreated Water</v>
      </c>
      <c r="L4550">
        <v>53</v>
      </c>
      <c r="M4550" t="s">
        <v>53</v>
      </c>
      <c r="N4550">
        <v>983</v>
      </c>
      <c r="O4550">
        <v>40</v>
      </c>
      <c r="P4550">
        <v>6.6</v>
      </c>
      <c r="Q4550">
        <v>2.5000000000000001E-2</v>
      </c>
      <c r="R4550">
        <v>20</v>
      </c>
      <c r="S4550">
        <v>3.6</v>
      </c>
      <c r="T4550">
        <v>66</v>
      </c>
    </row>
    <row r="4551" spans="1:20" hidden="1" x14ac:dyDescent="0.3">
      <c r="A4551" t="s">
        <v>17501</v>
      </c>
      <c r="B4551" t="s">
        <v>17502</v>
      </c>
      <c r="C4551" s="1" t="str">
        <f t="shared" si="759"/>
        <v>21:0779</v>
      </c>
      <c r="D4551" s="1" t="str">
        <f t="shared" si="760"/>
        <v>21:0221</v>
      </c>
      <c r="E4551" t="s">
        <v>17503</v>
      </c>
      <c r="F4551" t="s">
        <v>17504</v>
      </c>
      <c r="H4551">
        <v>50.364194599999998</v>
      </c>
      <c r="I4551">
        <v>-87.480095000000006</v>
      </c>
      <c r="J4551" s="1" t="str">
        <f t="shared" si="761"/>
        <v>Fluid (lake)</v>
      </c>
      <c r="K4551" s="1" t="str">
        <f t="shared" si="762"/>
        <v>Untreated Water</v>
      </c>
      <c r="L4551">
        <v>53</v>
      </c>
      <c r="M4551" t="s">
        <v>58</v>
      </c>
      <c r="N4551">
        <v>984</v>
      </c>
      <c r="O4551">
        <v>40</v>
      </c>
      <c r="P4551">
        <v>6.5</v>
      </c>
      <c r="Q4551">
        <v>2.5000000000000001E-2</v>
      </c>
      <c r="R4551">
        <v>17.399999999999999</v>
      </c>
      <c r="S4551">
        <v>3.4</v>
      </c>
      <c r="T4551">
        <v>55</v>
      </c>
    </row>
    <row r="4552" spans="1:20" hidden="1" x14ac:dyDescent="0.3">
      <c r="A4552" t="s">
        <v>17505</v>
      </c>
      <c r="B4552" t="s">
        <v>17506</v>
      </c>
      <c r="C4552" s="1" t="str">
        <f t="shared" si="759"/>
        <v>21:0779</v>
      </c>
      <c r="D4552" s="1" t="str">
        <f>HYPERLINK("https://geochem.nrcan.gc.ca/cdogs/content/svy/svy_e.htm", "")</f>
        <v/>
      </c>
      <c r="G4552" s="1" t="str">
        <f>HYPERLINK("https://geochem.nrcan.gc.ca/cdogs/content/cr_/cr_00088_e.htm", "88")</f>
        <v>88</v>
      </c>
      <c r="J4552" t="s">
        <v>46</v>
      </c>
      <c r="K4552" t="s">
        <v>47</v>
      </c>
      <c r="L4552">
        <v>53</v>
      </c>
      <c r="M4552" t="s">
        <v>48</v>
      </c>
      <c r="N4552">
        <v>985</v>
      </c>
      <c r="O4552">
        <v>80</v>
      </c>
      <c r="P4552">
        <v>6.9</v>
      </c>
      <c r="Q4552">
        <v>0.09</v>
      </c>
      <c r="R4552">
        <v>31</v>
      </c>
      <c r="S4552">
        <v>4.8</v>
      </c>
      <c r="T4552">
        <v>105</v>
      </c>
    </row>
    <row r="4553" spans="1:20" hidden="1" x14ac:dyDescent="0.3">
      <c r="A4553" t="s">
        <v>17507</v>
      </c>
      <c r="B4553" t="s">
        <v>17508</v>
      </c>
      <c r="C4553" s="1" t="str">
        <f t="shared" si="759"/>
        <v>21:0779</v>
      </c>
      <c r="D4553" s="1" t="str">
        <f t="shared" ref="D4553:D4570" si="763">HYPERLINK("https://geochem.nrcan.gc.ca/cdogs/content/svy/svy210221_e.htm", "21:0221")</f>
        <v>21:0221</v>
      </c>
      <c r="E4553" t="s">
        <v>17509</v>
      </c>
      <c r="F4553" t="s">
        <v>17510</v>
      </c>
      <c r="H4553">
        <v>50.3574737</v>
      </c>
      <c r="I4553">
        <v>-87.520429800000002</v>
      </c>
      <c r="J4553" s="1" t="str">
        <f t="shared" ref="J4553:J4570" si="764">HYPERLINK("https://geochem.nrcan.gc.ca/cdogs/content/kwd/kwd020016_e.htm", "Fluid (lake)")</f>
        <v>Fluid (lake)</v>
      </c>
      <c r="K4553" s="1" t="str">
        <f t="shared" ref="K4553:K4570" si="765">HYPERLINK("https://geochem.nrcan.gc.ca/cdogs/content/kwd/kwd080007_e.htm", "Untreated Water")</f>
        <v>Untreated Water</v>
      </c>
      <c r="L4553">
        <v>53</v>
      </c>
      <c r="M4553" t="s">
        <v>63</v>
      </c>
      <c r="N4553">
        <v>986</v>
      </c>
      <c r="O4553">
        <v>60</v>
      </c>
      <c r="P4553">
        <v>6.7</v>
      </c>
      <c r="Q4553">
        <v>2.5000000000000001E-2</v>
      </c>
      <c r="R4553">
        <v>16.8</v>
      </c>
      <c r="S4553">
        <v>3.6</v>
      </c>
      <c r="T4553">
        <v>54</v>
      </c>
    </row>
    <row r="4554" spans="1:20" hidden="1" x14ac:dyDescent="0.3">
      <c r="A4554" t="s">
        <v>17511</v>
      </c>
      <c r="B4554" t="s">
        <v>17512</v>
      </c>
      <c r="C4554" s="1" t="str">
        <f t="shared" si="759"/>
        <v>21:0779</v>
      </c>
      <c r="D4554" s="1" t="str">
        <f t="shared" si="763"/>
        <v>21:0221</v>
      </c>
      <c r="E4554" t="s">
        <v>17513</v>
      </c>
      <c r="F4554" t="s">
        <v>17514</v>
      </c>
      <c r="H4554">
        <v>50.339791200000001</v>
      </c>
      <c r="I4554">
        <v>-87.491850700000001</v>
      </c>
      <c r="J4554" s="1" t="str">
        <f t="shared" si="764"/>
        <v>Fluid (lake)</v>
      </c>
      <c r="K4554" s="1" t="str">
        <f t="shared" si="765"/>
        <v>Untreated Water</v>
      </c>
      <c r="L4554">
        <v>53</v>
      </c>
      <c r="M4554" t="s">
        <v>68</v>
      </c>
      <c r="N4554">
        <v>987</v>
      </c>
      <c r="O4554">
        <v>40</v>
      </c>
      <c r="P4554">
        <v>6.6</v>
      </c>
      <c r="Q4554">
        <v>2.5000000000000001E-2</v>
      </c>
      <c r="R4554">
        <v>16.8</v>
      </c>
      <c r="S4554">
        <v>3.6</v>
      </c>
      <c r="T4554">
        <v>55</v>
      </c>
    </row>
    <row r="4555" spans="1:20" hidden="1" x14ac:dyDescent="0.3">
      <c r="A4555" t="s">
        <v>17515</v>
      </c>
      <c r="B4555" t="s">
        <v>17516</v>
      </c>
      <c r="C4555" s="1" t="str">
        <f t="shared" si="759"/>
        <v>21:0779</v>
      </c>
      <c r="D4555" s="1" t="str">
        <f t="shared" si="763"/>
        <v>21:0221</v>
      </c>
      <c r="E4555" t="s">
        <v>17517</v>
      </c>
      <c r="F4555" t="s">
        <v>17518</v>
      </c>
      <c r="H4555">
        <v>50.319156800000002</v>
      </c>
      <c r="I4555">
        <v>-87.5313759</v>
      </c>
      <c r="J4555" s="1" t="str">
        <f t="shared" si="764"/>
        <v>Fluid (lake)</v>
      </c>
      <c r="K4555" s="1" t="str">
        <f t="shared" si="765"/>
        <v>Untreated Water</v>
      </c>
      <c r="L4555">
        <v>53</v>
      </c>
      <c r="M4555" t="s">
        <v>73</v>
      </c>
      <c r="N4555">
        <v>988</v>
      </c>
      <c r="O4555">
        <v>40</v>
      </c>
      <c r="P4555">
        <v>6.2</v>
      </c>
      <c r="Q4555">
        <v>2.5000000000000001E-2</v>
      </c>
      <c r="R4555">
        <v>7.2</v>
      </c>
      <c r="S4555">
        <v>1.5</v>
      </c>
      <c r="T4555">
        <v>20</v>
      </c>
    </row>
    <row r="4556" spans="1:20" hidden="1" x14ac:dyDescent="0.3">
      <c r="A4556" t="s">
        <v>17519</v>
      </c>
      <c r="B4556" t="s">
        <v>17520</v>
      </c>
      <c r="C4556" s="1" t="str">
        <f t="shared" si="759"/>
        <v>21:0779</v>
      </c>
      <c r="D4556" s="1" t="str">
        <f t="shared" si="763"/>
        <v>21:0221</v>
      </c>
      <c r="E4556" t="s">
        <v>17521</v>
      </c>
      <c r="F4556" t="s">
        <v>17522</v>
      </c>
      <c r="H4556">
        <v>50.290692999999997</v>
      </c>
      <c r="I4556">
        <v>-87.533122899999995</v>
      </c>
      <c r="J4556" s="1" t="str">
        <f t="shared" si="764"/>
        <v>Fluid (lake)</v>
      </c>
      <c r="K4556" s="1" t="str">
        <f t="shared" si="765"/>
        <v>Untreated Water</v>
      </c>
      <c r="L4556">
        <v>53</v>
      </c>
      <c r="M4556" t="s">
        <v>78</v>
      </c>
      <c r="N4556">
        <v>989</v>
      </c>
      <c r="O4556">
        <v>40</v>
      </c>
      <c r="P4556">
        <v>6.4</v>
      </c>
      <c r="Q4556">
        <v>2.5000000000000001E-2</v>
      </c>
      <c r="R4556">
        <v>11.6</v>
      </c>
      <c r="S4556">
        <v>3</v>
      </c>
      <c r="T4556">
        <v>38</v>
      </c>
    </row>
    <row r="4557" spans="1:20" hidden="1" x14ac:dyDescent="0.3">
      <c r="A4557" t="s">
        <v>17523</v>
      </c>
      <c r="B4557" t="s">
        <v>17524</v>
      </c>
      <c r="C4557" s="1" t="str">
        <f t="shared" si="759"/>
        <v>21:0779</v>
      </c>
      <c r="D4557" s="1" t="str">
        <f t="shared" si="763"/>
        <v>21:0221</v>
      </c>
      <c r="E4557" t="s">
        <v>17525</v>
      </c>
      <c r="F4557" t="s">
        <v>17526</v>
      </c>
      <c r="H4557">
        <v>50.269465599999997</v>
      </c>
      <c r="I4557">
        <v>-87.507586500000002</v>
      </c>
      <c r="J4557" s="1" t="str">
        <f t="shared" si="764"/>
        <v>Fluid (lake)</v>
      </c>
      <c r="K4557" s="1" t="str">
        <f t="shared" si="765"/>
        <v>Untreated Water</v>
      </c>
      <c r="L4557">
        <v>53</v>
      </c>
      <c r="M4557" t="s">
        <v>83</v>
      </c>
      <c r="N4557">
        <v>990</v>
      </c>
      <c r="O4557">
        <v>30</v>
      </c>
      <c r="P4557">
        <v>6.5</v>
      </c>
      <c r="Q4557">
        <v>2.5000000000000001E-2</v>
      </c>
      <c r="R4557">
        <v>14.6</v>
      </c>
      <c r="S4557">
        <v>3</v>
      </c>
      <c r="T4557">
        <v>46</v>
      </c>
    </row>
    <row r="4558" spans="1:20" hidden="1" x14ac:dyDescent="0.3">
      <c r="A4558" t="s">
        <v>17527</v>
      </c>
      <c r="B4558" t="s">
        <v>17528</v>
      </c>
      <c r="C4558" s="1" t="str">
        <f t="shared" si="759"/>
        <v>21:0779</v>
      </c>
      <c r="D4558" s="1" t="str">
        <f t="shared" si="763"/>
        <v>21:0221</v>
      </c>
      <c r="E4558" t="s">
        <v>17529</v>
      </c>
      <c r="F4558" t="s">
        <v>17530</v>
      </c>
      <c r="H4558">
        <v>50.284501400000003</v>
      </c>
      <c r="I4558">
        <v>-87.4672372</v>
      </c>
      <c r="J4558" s="1" t="str">
        <f t="shared" si="764"/>
        <v>Fluid (lake)</v>
      </c>
      <c r="K4558" s="1" t="str">
        <f t="shared" si="765"/>
        <v>Untreated Water</v>
      </c>
      <c r="L4558">
        <v>53</v>
      </c>
      <c r="M4558" t="s">
        <v>88</v>
      </c>
      <c r="N4558">
        <v>991</v>
      </c>
      <c r="O4558">
        <v>30</v>
      </c>
      <c r="P4558">
        <v>6.2</v>
      </c>
      <c r="Q4558">
        <v>2.5000000000000001E-2</v>
      </c>
      <c r="R4558">
        <v>6.4</v>
      </c>
      <c r="S4558">
        <v>1.2</v>
      </c>
      <c r="T4558">
        <v>15</v>
      </c>
    </row>
    <row r="4559" spans="1:20" hidden="1" x14ac:dyDescent="0.3">
      <c r="A4559" t="s">
        <v>17531</v>
      </c>
      <c r="B4559" t="s">
        <v>17532</v>
      </c>
      <c r="C4559" s="1" t="str">
        <f t="shared" si="759"/>
        <v>21:0779</v>
      </c>
      <c r="D4559" s="1" t="str">
        <f t="shared" si="763"/>
        <v>21:0221</v>
      </c>
      <c r="E4559" t="s">
        <v>17533</v>
      </c>
      <c r="F4559" t="s">
        <v>17534</v>
      </c>
      <c r="H4559">
        <v>50.299873699999999</v>
      </c>
      <c r="I4559">
        <v>-87.464424800000003</v>
      </c>
      <c r="J4559" s="1" t="str">
        <f t="shared" si="764"/>
        <v>Fluid (lake)</v>
      </c>
      <c r="K4559" s="1" t="str">
        <f t="shared" si="765"/>
        <v>Untreated Water</v>
      </c>
      <c r="L4559">
        <v>53</v>
      </c>
      <c r="M4559" t="s">
        <v>93</v>
      </c>
      <c r="N4559">
        <v>992</v>
      </c>
      <c r="O4559">
        <v>30</v>
      </c>
      <c r="P4559">
        <v>6.2</v>
      </c>
      <c r="Q4559">
        <v>2.5000000000000001E-2</v>
      </c>
      <c r="R4559">
        <v>7</v>
      </c>
      <c r="S4559">
        <v>1.7</v>
      </c>
      <c r="T4559">
        <v>17</v>
      </c>
    </row>
    <row r="4560" spans="1:20" hidden="1" x14ac:dyDescent="0.3">
      <c r="A4560" t="s">
        <v>17535</v>
      </c>
      <c r="B4560" t="s">
        <v>17536</v>
      </c>
      <c r="C4560" s="1" t="str">
        <f t="shared" si="759"/>
        <v>21:0779</v>
      </c>
      <c r="D4560" s="1" t="str">
        <f t="shared" si="763"/>
        <v>21:0221</v>
      </c>
      <c r="E4560" t="s">
        <v>17537</v>
      </c>
      <c r="F4560" t="s">
        <v>17538</v>
      </c>
      <c r="H4560">
        <v>50.295710100000001</v>
      </c>
      <c r="I4560">
        <v>-87.419387099999994</v>
      </c>
      <c r="J4560" s="1" t="str">
        <f t="shared" si="764"/>
        <v>Fluid (lake)</v>
      </c>
      <c r="K4560" s="1" t="str">
        <f t="shared" si="765"/>
        <v>Untreated Water</v>
      </c>
      <c r="L4560">
        <v>53</v>
      </c>
      <c r="M4560" t="s">
        <v>98</v>
      </c>
      <c r="N4560">
        <v>993</v>
      </c>
      <c r="O4560">
        <v>30</v>
      </c>
      <c r="P4560">
        <v>7</v>
      </c>
      <c r="Q4560">
        <v>2.5000000000000001E-2</v>
      </c>
      <c r="R4560">
        <v>28</v>
      </c>
      <c r="S4560">
        <v>5</v>
      </c>
      <c r="T4560">
        <v>93</v>
      </c>
    </row>
    <row r="4561" spans="1:20" hidden="1" x14ac:dyDescent="0.3">
      <c r="A4561" t="s">
        <v>17539</v>
      </c>
      <c r="B4561" t="s">
        <v>17540</v>
      </c>
      <c r="C4561" s="1" t="str">
        <f t="shared" si="759"/>
        <v>21:0779</v>
      </c>
      <c r="D4561" s="1" t="str">
        <f t="shared" si="763"/>
        <v>21:0221</v>
      </c>
      <c r="E4561" t="s">
        <v>17541</v>
      </c>
      <c r="F4561" t="s">
        <v>17542</v>
      </c>
      <c r="H4561">
        <v>50.270187800000002</v>
      </c>
      <c r="I4561">
        <v>-87.433686699999996</v>
      </c>
      <c r="J4561" s="1" t="str">
        <f t="shared" si="764"/>
        <v>Fluid (lake)</v>
      </c>
      <c r="K4561" s="1" t="str">
        <f t="shared" si="765"/>
        <v>Untreated Water</v>
      </c>
      <c r="L4561">
        <v>53</v>
      </c>
      <c r="M4561" t="s">
        <v>103</v>
      </c>
      <c r="N4561">
        <v>994</v>
      </c>
      <c r="O4561">
        <v>40</v>
      </c>
      <c r="P4561">
        <v>7.2</v>
      </c>
      <c r="Q4561">
        <v>2.5000000000000001E-2</v>
      </c>
      <c r="R4561">
        <v>32</v>
      </c>
      <c r="S4561">
        <v>5.6</v>
      </c>
      <c r="T4561">
        <v>99</v>
      </c>
    </row>
    <row r="4562" spans="1:20" hidden="1" x14ac:dyDescent="0.3">
      <c r="A4562" t="s">
        <v>17543</v>
      </c>
      <c r="B4562" t="s">
        <v>17544</v>
      </c>
      <c r="C4562" s="1" t="str">
        <f t="shared" si="759"/>
        <v>21:0779</v>
      </c>
      <c r="D4562" s="1" t="str">
        <f t="shared" si="763"/>
        <v>21:0221</v>
      </c>
      <c r="E4562" t="s">
        <v>17545</v>
      </c>
      <c r="F4562" t="s">
        <v>17546</v>
      </c>
      <c r="H4562">
        <v>50.266185499999999</v>
      </c>
      <c r="I4562">
        <v>-87.368673099999995</v>
      </c>
      <c r="J4562" s="1" t="str">
        <f t="shared" si="764"/>
        <v>Fluid (lake)</v>
      </c>
      <c r="K4562" s="1" t="str">
        <f t="shared" si="765"/>
        <v>Untreated Water</v>
      </c>
      <c r="L4562">
        <v>53</v>
      </c>
      <c r="M4562" t="s">
        <v>108</v>
      </c>
      <c r="N4562">
        <v>995</v>
      </c>
      <c r="O4562">
        <v>50</v>
      </c>
      <c r="P4562">
        <v>6.6</v>
      </c>
      <c r="Q4562">
        <v>2.5000000000000001E-2</v>
      </c>
      <c r="R4562">
        <v>16.399999999999999</v>
      </c>
      <c r="S4562">
        <v>3.8</v>
      </c>
      <c r="T4562">
        <v>54</v>
      </c>
    </row>
    <row r="4563" spans="1:20" hidden="1" x14ac:dyDescent="0.3">
      <c r="A4563" t="s">
        <v>17547</v>
      </c>
      <c r="B4563" t="s">
        <v>17548</v>
      </c>
      <c r="C4563" s="1" t="str">
        <f t="shared" si="759"/>
        <v>21:0779</v>
      </c>
      <c r="D4563" s="1" t="str">
        <f t="shared" si="763"/>
        <v>21:0221</v>
      </c>
      <c r="E4563" t="s">
        <v>17549</v>
      </c>
      <c r="F4563" t="s">
        <v>17550</v>
      </c>
      <c r="H4563">
        <v>50.255696899999997</v>
      </c>
      <c r="I4563">
        <v>-87.348995500000001</v>
      </c>
      <c r="J4563" s="1" t="str">
        <f t="shared" si="764"/>
        <v>Fluid (lake)</v>
      </c>
      <c r="K4563" s="1" t="str">
        <f t="shared" si="765"/>
        <v>Untreated Water</v>
      </c>
      <c r="L4563">
        <v>53</v>
      </c>
      <c r="M4563" t="s">
        <v>113</v>
      </c>
      <c r="N4563">
        <v>996</v>
      </c>
      <c r="O4563">
        <v>50</v>
      </c>
      <c r="P4563">
        <v>7.6</v>
      </c>
      <c r="Q4563">
        <v>0.28000000000000003</v>
      </c>
      <c r="R4563">
        <v>38</v>
      </c>
      <c r="S4563">
        <v>9</v>
      </c>
      <c r="T4563">
        <v>134</v>
      </c>
    </row>
    <row r="4564" spans="1:20" hidden="1" x14ac:dyDescent="0.3">
      <c r="A4564" t="s">
        <v>17551</v>
      </c>
      <c r="B4564" t="s">
        <v>17552</v>
      </c>
      <c r="C4564" s="1" t="str">
        <f t="shared" si="759"/>
        <v>21:0779</v>
      </c>
      <c r="D4564" s="1" t="str">
        <f t="shared" si="763"/>
        <v>21:0221</v>
      </c>
      <c r="E4564" t="s">
        <v>17553</v>
      </c>
      <c r="F4564" t="s">
        <v>17554</v>
      </c>
      <c r="H4564">
        <v>50.268492199999997</v>
      </c>
      <c r="I4564">
        <v>-87.334608000000003</v>
      </c>
      <c r="J4564" s="1" t="str">
        <f t="shared" si="764"/>
        <v>Fluid (lake)</v>
      </c>
      <c r="K4564" s="1" t="str">
        <f t="shared" si="765"/>
        <v>Untreated Water</v>
      </c>
      <c r="L4564">
        <v>54</v>
      </c>
      <c r="M4564" t="s">
        <v>24</v>
      </c>
      <c r="N4564">
        <v>997</v>
      </c>
      <c r="O4564">
        <v>30</v>
      </c>
      <c r="P4564">
        <v>6.2</v>
      </c>
      <c r="Q4564">
        <v>2.5000000000000001E-2</v>
      </c>
      <c r="R4564">
        <v>7</v>
      </c>
      <c r="S4564">
        <v>2.2000000000000002</v>
      </c>
      <c r="T4564">
        <v>23</v>
      </c>
    </row>
    <row r="4565" spans="1:20" hidden="1" x14ac:dyDescent="0.3">
      <c r="A4565" t="s">
        <v>17555</v>
      </c>
      <c r="B4565" t="s">
        <v>17556</v>
      </c>
      <c r="C4565" s="1" t="str">
        <f t="shared" si="759"/>
        <v>21:0779</v>
      </c>
      <c r="D4565" s="1" t="str">
        <f t="shared" si="763"/>
        <v>21:0221</v>
      </c>
      <c r="E4565" t="s">
        <v>17553</v>
      </c>
      <c r="F4565" t="s">
        <v>17557</v>
      </c>
      <c r="H4565">
        <v>50.268492199999997</v>
      </c>
      <c r="I4565">
        <v>-87.334608000000003</v>
      </c>
      <c r="J4565" s="1" t="str">
        <f t="shared" si="764"/>
        <v>Fluid (lake)</v>
      </c>
      <c r="K4565" s="1" t="str">
        <f t="shared" si="765"/>
        <v>Untreated Water</v>
      </c>
      <c r="L4565">
        <v>54</v>
      </c>
      <c r="M4565" t="s">
        <v>28</v>
      </c>
      <c r="N4565">
        <v>998</v>
      </c>
      <c r="O4565">
        <v>20</v>
      </c>
      <c r="P4565">
        <v>6.2</v>
      </c>
      <c r="Q4565">
        <v>2.5000000000000001E-2</v>
      </c>
      <c r="R4565">
        <v>6.8</v>
      </c>
      <c r="S4565">
        <v>2.2999999999999998</v>
      </c>
      <c r="T4565">
        <v>23</v>
      </c>
    </row>
    <row r="4566" spans="1:20" hidden="1" x14ac:dyDescent="0.3">
      <c r="A4566" t="s">
        <v>17558</v>
      </c>
      <c r="B4566" t="s">
        <v>17559</v>
      </c>
      <c r="C4566" s="1" t="str">
        <f t="shared" si="759"/>
        <v>21:0779</v>
      </c>
      <c r="D4566" s="1" t="str">
        <f t="shared" si="763"/>
        <v>21:0221</v>
      </c>
      <c r="E4566" t="s">
        <v>17560</v>
      </c>
      <c r="F4566" t="s">
        <v>17561</v>
      </c>
      <c r="H4566">
        <v>50.283251700000001</v>
      </c>
      <c r="I4566">
        <v>-87.337349900000007</v>
      </c>
      <c r="J4566" s="1" t="str">
        <f t="shared" si="764"/>
        <v>Fluid (lake)</v>
      </c>
      <c r="K4566" s="1" t="str">
        <f t="shared" si="765"/>
        <v>Untreated Water</v>
      </c>
      <c r="L4566">
        <v>54</v>
      </c>
      <c r="M4566" t="s">
        <v>33</v>
      </c>
      <c r="N4566">
        <v>999</v>
      </c>
      <c r="O4566">
        <v>20</v>
      </c>
      <c r="P4566">
        <v>6.6</v>
      </c>
      <c r="Q4566">
        <v>2.5000000000000001E-2</v>
      </c>
      <c r="R4566">
        <v>19</v>
      </c>
      <c r="S4566">
        <v>3.6</v>
      </c>
      <c r="T4566">
        <v>67</v>
      </c>
    </row>
    <row r="4567" spans="1:20" hidden="1" x14ac:dyDescent="0.3">
      <c r="A4567" t="s">
        <v>17562</v>
      </c>
      <c r="B4567" t="s">
        <v>17563</v>
      </c>
      <c r="C4567" s="1" t="str">
        <f t="shared" si="759"/>
        <v>21:0779</v>
      </c>
      <c r="D4567" s="1" t="str">
        <f t="shared" si="763"/>
        <v>21:0221</v>
      </c>
      <c r="E4567" t="s">
        <v>17564</v>
      </c>
      <c r="F4567" t="s">
        <v>17565</v>
      </c>
      <c r="H4567">
        <v>50.290300500000001</v>
      </c>
      <c r="I4567">
        <v>-87.315710800000005</v>
      </c>
      <c r="J4567" s="1" t="str">
        <f t="shared" si="764"/>
        <v>Fluid (lake)</v>
      </c>
      <c r="K4567" s="1" t="str">
        <f t="shared" si="765"/>
        <v>Untreated Water</v>
      </c>
      <c r="L4567">
        <v>54</v>
      </c>
      <c r="M4567" t="s">
        <v>38</v>
      </c>
      <c r="N4567">
        <v>1000</v>
      </c>
      <c r="O4567">
        <v>50</v>
      </c>
      <c r="P4567">
        <v>7.9</v>
      </c>
      <c r="Q4567">
        <v>0.45</v>
      </c>
      <c r="R4567">
        <v>46</v>
      </c>
      <c r="S4567">
        <v>10</v>
      </c>
      <c r="T4567">
        <v>166</v>
      </c>
    </row>
    <row r="4568" spans="1:20" hidden="1" x14ac:dyDescent="0.3">
      <c r="A4568" t="s">
        <v>17566</v>
      </c>
      <c r="B4568" t="s">
        <v>17567</v>
      </c>
      <c r="C4568" s="1" t="str">
        <f t="shared" si="759"/>
        <v>21:0779</v>
      </c>
      <c r="D4568" s="1" t="str">
        <f t="shared" si="763"/>
        <v>21:0221</v>
      </c>
      <c r="E4568" t="s">
        <v>17568</v>
      </c>
      <c r="F4568" t="s">
        <v>17569</v>
      </c>
      <c r="H4568">
        <v>50.319219199999999</v>
      </c>
      <c r="I4568">
        <v>-87.369082000000006</v>
      </c>
      <c r="J4568" s="1" t="str">
        <f t="shared" si="764"/>
        <v>Fluid (lake)</v>
      </c>
      <c r="K4568" s="1" t="str">
        <f t="shared" si="765"/>
        <v>Untreated Water</v>
      </c>
      <c r="L4568">
        <v>54</v>
      </c>
      <c r="M4568" t="s">
        <v>43</v>
      </c>
      <c r="N4568">
        <v>1001</v>
      </c>
      <c r="O4568">
        <v>40</v>
      </c>
      <c r="P4568">
        <v>6.7</v>
      </c>
      <c r="Q4568">
        <v>2.5000000000000001E-2</v>
      </c>
      <c r="R4568">
        <v>20</v>
      </c>
      <c r="S4568">
        <v>5.2</v>
      </c>
      <c r="T4568">
        <v>62</v>
      </c>
    </row>
    <row r="4569" spans="1:20" hidden="1" x14ac:dyDescent="0.3">
      <c r="A4569" t="s">
        <v>17570</v>
      </c>
      <c r="B4569" t="s">
        <v>17571</v>
      </c>
      <c r="C4569" s="1" t="str">
        <f t="shared" si="759"/>
        <v>21:0779</v>
      </c>
      <c r="D4569" s="1" t="str">
        <f t="shared" si="763"/>
        <v>21:0221</v>
      </c>
      <c r="E4569" t="s">
        <v>17572</v>
      </c>
      <c r="F4569" t="s">
        <v>17573</v>
      </c>
      <c r="H4569">
        <v>50.332816399999999</v>
      </c>
      <c r="I4569">
        <v>-87.346003600000003</v>
      </c>
      <c r="J4569" s="1" t="str">
        <f t="shared" si="764"/>
        <v>Fluid (lake)</v>
      </c>
      <c r="K4569" s="1" t="str">
        <f t="shared" si="765"/>
        <v>Untreated Water</v>
      </c>
      <c r="L4569">
        <v>54</v>
      </c>
      <c r="M4569" t="s">
        <v>53</v>
      </c>
      <c r="N4569">
        <v>1002</v>
      </c>
      <c r="O4569">
        <v>60</v>
      </c>
      <c r="P4569">
        <v>7.5</v>
      </c>
      <c r="Q4569">
        <v>7.0000000000000007E-2</v>
      </c>
      <c r="R4569">
        <v>41</v>
      </c>
      <c r="S4569">
        <v>9</v>
      </c>
      <c r="T4569">
        <v>142</v>
      </c>
    </row>
    <row r="4570" spans="1:20" hidden="1" x14ac:dyDescent="0.3">
      <c r="A4570" t="s">
        <v>17574</v>
      </c>
      <c r="B4570" t="s">
        <v>17575</v>
      </c>
      <c r="C4570" s="1" t="str">
        <f t="shared" si="759"/>
        <v>21:0779</v>
      </c>
      <c r="D4570" s="1" t="str">
        <f t="shared" si="763"/>
        <v>21:0221</v>
      </c>
      <c r="E4570" t="s">
        <v>17576</v>
      </c>
      <c r="F4570" t="s">
        <v>17577</v>
      </c>
      <c r="H4570">
        <v>50.335735900000003</v>
      </c>
      <c r="I4570">
        <v>-87.325411299999999</v>
      </c>
      <c r="J4570" s="1" t="str">
        <f t="shared" si="764"/>
        <v>Fluid (lake)</v>
      </c>
      <c r="K4570" s="1" t="str">
        <f t="shared" si="765"/>
        <v>Untreated Water</v>
      </c>
      <c r="L4570">
        <v>54</v>
      </c>
      <c r="M4570" t="s">
        <v>58</v>
      </c>
      <c r="N4570">
        <v>1003</v>
      </c>
      <c r="O4570">
        <v>30</v>
      </c>
      <c r="P4570">
        <v>6.7</v>
      </c>
      <c r="Q4570">
        <v>2.5000000000000001E-2</v>
      </c>
      <c r="R4570">
        <v>24</v>
      </c>
      <c r="S4570">
        <v>3.4</v>
      </c>
      <c r="T4570">
        <v>74</v>
      </c>
    </row>
    <row r="4571" spans="1:20" hidden="1" x14ac:dyDescent="0.3">
      <c r="A4571" t="s">
        <v>17578</v>
      </c>
      <c r="B4571" t="s">
        <v>17579</v>
      </c>
      <c r="C4571" s="1" t="str">
        <f t="shared" si="759"/>
        <v>21:0779</v>
      </c>
      <c r="D4571" s="1" t="str">
        <f>HYPERLINK("https://geochem.nrcan.gc.ca/cdogs/content/svy/svy_e.htm", "")</f>
        <v/>
      </c>
      <c r="G4571" s="1" t="str">
        <f>HYPERLINK("https://geochem.nrcan.gc.ca/cdogs/content/cr_/cr_00087_e.htm", "87")</f>
        <v>87</v>
      </c>
      <c r="J4571" t="s">
        <v>46</v>
      </c>
      <c r="K4571" t="s">
        <v>47</v>
      </c>
      <c r="L4571">
        <v>54</v>
      </c>
      <c r="M4571" t="s">
        <v>48</v>
      </c>
      <c r="N4571">
        <v>1004</v>
      </c>
      <c r="O4571">
        <v>50</v>
      </c>
      <c r="P4571">
        <v>6.4</v>
      </c>
      <c r="Q4571">
        <v>0.45</v>
      </c>
      <c r="R4571">
        <v>14.2</v>
      </c>
      <c r="S4571">
        <v>2.6</v>
      </c>
      <c r="T4571">
        <v>40</v>
      </c>
    </row>
    <row r="4572" spans="1:20" hidden="1" x14ac:dyDescent="0.3">
      <c r="A4572" t="s">
        <v>17580</v>
      </c>
      <c r="B4572" t="s">
        <v>17581</v>
      </c>
      <c r="C4572" s="1" t="str">
        <f t="shared" si="759"/>
        <v>21:0779</v>
      </c>
      <c r="D4572" s="1" t="str">
        <f t="shared" ref="D4572:D4599" si="766">HYPERLINK("https://geochem.nrcan.gc.ca/cdogs/content/svy/svy210221_e.htm", "21:0221")</f>
        <v>21:0221</v>
      </c>
      <c r="E4572" t="s">
        <v>17582</v>
      </c>
      <c r="F4572" t="s">
        <v>17583</v>
      </c>
      <c r="H4572">
        <v>50.325989</v>
      </c>
      <c r="I4572">
        <v>-87.287160999999998</v>
      </c>
      <c r="J4572" s="1" t="str">
        <f t="shared" ref="J4572:J4599" si="767">HYPERLINK("https://geochem.nrcan.gc.ca/cdogs/content/kwd/kwd020016_e.htm", "Fluid (lake)")</f>
        <v>Fluid (lake)</v>
      </c>
      <c r="K4572" s="1" t="str">
        <f t="shared" ref="K4572:K4599" si="768">HYPERLINK("https://geochem.nrcan.gc.ca/cdogs/content/kwd/kwd080007_e.htm", "Untreated Water")</f>
        <v>Untreated Water</v>
      </c>
      <c r="L4572">
        <v>54</v>
      </c>
      <c r="M4572" t="s">
        <v>63</v>
      </c>
      <c r="N4572">
        <v>1005</v>
      </c>
      <c r="O4572">
        <v>40</v>
      </c>
      <c r="P4572">
        <v>7.2</v>
      </c>
      <c r="Q4572">
        <v>0.25</v>
      </c>
      <c r="R4572">
        <v>31</v>
      </c>
      <c r="S4572">
        <v>8.1999999999999993</v>
      </c>
      <c r="T4572">
        <v>115</v>
      </c>
    </row>
    <row r="4573" spans="1:20" hidden="1" x14ac:dyDescent="0.3">
      <c r="A4573" t="s">
        <v>17584</v>
      </c>
      <c r="B4573" t="s">
        <v>17585</v>
      </c>
      <c r="C4573" s="1" t="str">
        <f t="shared" si="759"/>
        <v>21:0779</v>
      </c>
      <c r="D4573" s="1" t="str">
        <f t="shared" si="766"/>
        <v>21:0221</v>
      </c>
      <c r="E4573" t="s">
        <v>17586</v>
      </c>
      <c r="F4573" t="s">
        <v>17587</v>
      </c>
      <c r="H4573">
        <v>50.320365799999998</v>
      </c>
      <c r="I4573">
        <v>-87.231894800000006</v>
      </c>
      <c r="J4573" s="1" t="str">
        <f t="shared" si="767"/>
        <v>Fluid (lake)</v>
      </c>
      <c r="K4573" s="1" t="str">
        <f t="shared" si="768"/>
        <v>Untreated Water</v>
      </c>
      <c r="L4573">
        <v>54</v>
      </c>
      <c r="M4573" t="s">
        <v>68</v>
      </c>
      <c r="N4573">
        <v>1006</v>
      </c>
      <c r="O4573">
        <v>30</v>
      </c>
      <c r="P4573">
        <v>6.5</v>
      </c>
      <c r="Q4573">
        <v>2.5000000000000001E-2</v>
      </c>
      <c r="R4573">
        <v>19.600000000000001</v>
      </c>
      <c r="S4573">
        <v>3.4</v>
      </c>
      <c r="T4573">
        <v>65</v>
      </c>
    </row>
    <row r="4574" spans="1:20" hidden="1" x14ac:dyDescent="0.3">
      <c r="A4574" t="s">
        <v>17588</v>
      </c>
      <c r="B4574" t="s">
        <v>17589</v>
      </c>
      <c r="C4574" s="1" t="str">
        <f t="shared" si="759"/>
        <v>21:0779</v>
      </c>
      <c r="D4574" s="1" t="str">
        <f t="shared" si="766"/>
        <v>21:0221</v>
      </c>
      <c r="E4574" t="s">
        <v>17590</v>
      </c>
      <c r="F4574" t="s">
        <v>17591</v>
      </c>
      <c r="H4574">
        <v>50.329089500000002</v>
      </c>
      <c r="I4574">
        <v>-87.208151299999997</v>
      </c>
      <c r="J4574" s="1" t="str">
        <f t="shared" si="767"/>
        <v>Fluid (lake)</v>
      </c>
      <c r="K4574" s="1" t="str">
        <f t="shared" si="768"/>
        <v>Untreated Water</v>
      </c>
      <c r="L4574">
        <v>54</v>
      </c>
      <c r="M4574" t="s">
        <v>73</v>
      </c>
      <c r="N4574">
        <v>1007</v>
      </c>
      <c r="O4574">
        <v>30</v>
      </c>
      <c r="P4574">
        <v>7</v>
      </c>
      <c r="Q4574">
        <v>0.22</v>
      </c>
      <c r="R4574">
        <v>31</v>
      </c>
      <c r="S4574">
        <v>6.4</v>
      </c>
      <c r="T4574">
        <v>103</v>
      </c>
    </row>
    <row r="4575" spans="1:20" hidden="1" x14ac:dyDescent="0.3">
      <c r="A4575" t="s">
        <v>17592</v>
      </c>
      <c r="B4575" t="s">
        <v>17593</v>
      </c>
      <c r="C4575" s="1" t="str">
        <f t="shared" si="759"/>
        <v>21:0779</v>
      </c>
      <c r="D4575" s="1" t="str">
        <f t="shared" si="766"/>
        <v>21:0221</v>
      </c>
      <c r="E4575" t="s">
        <v>17594</v>
      </c>
      <c r="F4575" t="s">
        <v>17595</v>
      </c>
      <c r="H4575">
        <v>50.3390907</v>
      </c>
      <c r="I4575">
        <v>-87.236131099999994</v>
      </c>
      <c r="J4575" s="1" t="str">
        <f t="shared" si="767"/>
        <v>Fluid (lake)</v>
      </c>
      <c r="K4575" s="1" t="str">
        <f t="shared" si="768"/>
        <v>Untreated Water</v>
      </c>
      <c r="L4575">
        <v>54</v>
      </c>
      <c r="M4575" t="s">
        <v>78</v>
      </c>
      <c r="N4575">
        <v>1008</v>
      </c>
      <c r="O4575">
        <v>20</v>
      </c>
      <c r="P4575">
        <v>6.5</v>
      </c>
      <c r="Q4575">
        <v>2.5000000000000001E-2</v>
      </c>
      <c r="R4575">
        <v>16.600000000000001</v>
      </c>
      <c r="S4575">
        <v>3</v>
      </c>
      <c r="T4575">
        <v>55</v>
      </c>
    </row>
    <row r="4576" spans="1:20" hidden="1" x14ac:dyDescent="0.3">
      <c r="A4576" t="s">
        <v>17596</v>
      </c>
      <c r="B4576" t="s">
        <v>17597</v>
      </c>
      <c r="C4576" s="1" t="str">
        <f t="shared" si="759"/>
        <v>21:0779</v>
      </c>
      <c r="D4576" s="1" t="str">
        <f t="shared" si="766"/>
        <v>21:0221</v>
      </c>
      <c r="E4576" t="s">
        <v>17598</v>
      </c>
      <c r="F4576" t="s">
        <v>17599</v>
      </c>
      <c r="H4576">
        <v>50.351365100000002</v>
      </c>
      <c r="I4576">
        <v>-87.232495</v>
      </c>
      <c r="J4576" s="1" t="str">
        <f t="shared" si="767"/>
        <v>Fluid (lake)</v>
      </c>
      <c r="K4576" s="1" t="str">
        <f t="shared" si="768"/>
        <v>Untreated Water</v>
      </c>
      <c r="L4576">
        <v>54</v>
      </c>
      <c r="M4576" t="s">
        <v>83</v>
      </c>
      <c r="N4576">
        <v>1009</v>
      </c>
      <c r="O4576">
        <v>30</v>
      </c>
      <c r="P4576">
        <v>7</v>
      </c>
      <c r="Q4576">
        <v>0.13</v>
      </c>
      <c r="R4576">
        <v>27</v>
      </c>
      <c r="S4576">
        <v>6.8</v>
      </c>
      <c r="T4576">
        <v>98</v>
      </c>
    </row>
    <row r="4577" spans="1:20" hidden="1" x14ac:dyDescent="0.3">
      <c r="A4577" t="s">
        <v>17600</v>
      </c>
      <c r="B4577" t="s">
        <v>17601</v>
      </c>
      <c r="C4577" s="1" t="str">
        <f t="shared" si="759"/>
        <v>21:0779</v>
      </c>
      <c r="D4577" s="1" t="str">
        <f t="shared" si="766"/>
        <v>21:0221</v>
      </c>
      <c r="E4577" t="s">
        <v>17602</v>
      </c>
      <c r="F4577" t="s">
        <v>17603</v>
      </c>
      <c r="H4577">
        <v>50.345150799999999</v>
      </c>
      <c r="I4577">
        <v>-87.269792699999996</v>
      </c>
      <c r="J4577" s="1" t="str">
        <f t="shared" si="767"/>
        <v>Fluid (lake)</v>
      </c>
      <c r="K4577" s="1" t="str">
        <f t="shared" si="768"/>
        <v>Untreated Water</v>
      </c>
      <c r="L4577">
        <v>54</v>
      </c>
      <c r="M4577" t="s">
        <v>88</v>
      </c>
      <c r="N4577">
        <v>1010</v>
      </c>
      <c r="O4577">
        <v>20</v>
      </c>
      <c r="P4577">
        <v>6.3</v>
      </c>
      <c r="Q4577">
        <v>2.5000000000000001E-2</v>
      </c>
      <c r="R4577">
        <v>11.4</v>
      </c>
      <c r="S4577">
        <v>2.2000000000000002</v>
      </c>
      <c r="T4577">
        <v>39</v>
      </c>
    </row>
    <row r="4578" spans="1:20" hidden="1" x14ac:dyDescent="0.3">
      <c r="A4578" t="s">
        <v>17604</v>
      </c>
      <c r="B4578" t="s">
        <v>17605</v>
      </c>
      <c r="C4578" s="1" t="str">
        <f t="shared" si="759"/>
        <v>21:0779</v>
      </c>
      <c r="D4578" s="1" t="str">
        <f t="shared" si="766"/>
        <v>21:0221</v>
      </c>
      <c r="E4578" t="s">
        <v>17606</v>
      </c>
      <c r="F4578" t="s">
        <v>17607</v>
      </c>
      <c r="H4578">
        <v>50.358028699999998</v>
      </c>
      <c r="I4578">
        <v>-87.277709799999997</v>
      </c>
      <c r="J4578" s="1" t="str">
        <f t="shared" si="767"/>
        <v>Fluid (lake)</v>
      </c>
      <c r="K4578" s="1" t="str">
        <f t="shared" si="768"/>
        <v>Untreated Water</v>
      </c>
      <c r="L4578">
        <v>54</v>
      </c>
      <c r="M4578" t="s">
        <v>93</v>
      </c>
      <c r="N4578">
        <v>1011</v>
      </c>
      <c r="O4578">
        <v>30</v>
      </c>
      <c r="P4578">
        <v>6.9</v>
      </c>
      <c r="Q4578">
        <v>2.5000000000000001E-2</v>
      </c>
      <c r="R4578">
        <v>26</v>
      </c>
      <c r="S4578">
        <v>6.2</v>
      </c>
      <c r="T4578">
        <v>92</v>
      </c>
    </row>
    <row r="4579" spans="1:20" hidden="1" x14ac:dyDescent="0.3">
      <c r="A4579" t="s">
        <v>17608</v>
      </c>
      <c r="B4579" t="s">
        <v>17609</v>
      </c>
      <c r="C4579" s="1" t="str">
        <f t="shared" si="759"/>
        <v>21:0779</v>
      </c>
      <c r="D4579" s="1" t="str">
        <f t="shared" si="766"/>
        <v>21:0221</v>
      </c>
      <c r="E4579" t="s">
        <v>17610</v>
      </c>
      <c r="F4579" t="s">
        <v>17611</v>
      </c>
      <c r="H4579">
        <v>50.3798934</v>
      </c>
      <c r="I4579">
        <v>-87.2880617</v>
      </c>
      <c r="J4579" s="1" t="str">
        <f t="shared" si="767"/>
        <v>Fluid (lake)</v>
      </c>
      <c r="K4579" s="1" t="str">
        <f t="shared" si="768"/>
        <v>Untreated Water</v>
      </c>
      <c r="L4579">
        <v>54</v>
      </c>
      <c r="M4579" t="s">
        <v>98</v>
      </c>
      <c r="N4579">
        <v>1012</v>
      </c>
      <c r="O4579">
        <v>20</v>
      </c>
      <c r="P4579">
        <v>6.3</v>
      </c>
      <c r="Q4579">
        <v>2.5000000000000001E-2</v>
      </c>
      <c r="R4579">
        <v>8.6</v>
      </c>
      <c r="S4579">
        <v>2.4</v>
      </c>
      <c r="T4579">
        <v>28</v>
      </c>
    </row>
    <row r="4580" spans="1:20" hidden="1" x14ac:dyDescent="0.3">
      <c r="A4580" t="s">
        <v>17612</v>
      </c>
      <c r="B4580" t="s">
        <v>17613</v>
      </c>
      <c r="C4580" s="1" t="str">
        <f t="shared" si="759"/>
        <v>21:0779</v>
      </c>
      <c r="D4580" s="1" t="str">
        <f t="shared" si="766"/>
        <v>21:0221</v>
      </c>
      <c r="E4580" t="s">
        <v>17614</v>
      </c>
      <c r="F4580" t="s">
        <v>17615</v>
      </c>
      <c r="H4580">
        <v>50.367774799999999</v>
      </c>
      <c r="I4580">
        <v>-87.215589399999999</v>
      </c>
      <c r="J4580" s="1" t="str">
        <f t="shared" si="767"/>
        <v>Fluid (lake)</v>
      </c>
      <c r="K4580" s="1" t="str">
        <f t="shared" si="768"/>
        <v>Untreated Water</v>
      </c>
      <c r="L4580">
        <v>54</v>
      </c>
      <c r="M4580" t="s">
        <v>103</v>
      </c>
      <c r="N4580">
        <v>1013</v>
      </c>
      <c r="O4580">
        <v>60</v>
      </c>
      <c r="P4580">
        <v>7.4</v>
      </c>
      <c r="Q4580">
        <v>0.19</v>
      </c>
      <c r="R4580">
        <v>34</v>
      </c>
      <c r="S4580">
        <v>9</v>
      </c>
      <c r="T4580">
        <v>131</v>
      </c>
    </row>
    <row r="4581" spans="1:20" hidden="1" x14ac:dyDescent="0.3">
      <c r="A4581" t="s">
        <v>17616</v>
      </c>
      <c r="B4581" t="s">
        <v>17617</v>
      </c>
      <c r="C4581" s="1" t="str">
        <f t="shared" si="759"/>
        <v>21:0779</v>
      </c>
      <c r="D4581" s="1" t="str">
        <f t="shared" si="766"/>
        <v>21:0221</v>
      </c>
      <c r="E4581" t="s">
        <v>17618</v>
      </c>
      <c r="F4581" t="s">
        <v>17619</v>
      </c>
      <c r="H4581">
        <v>50.381277799999999</v>
      </c>
      <c r="I4581">
        <v>-87.203540500000003</v>
      </c>
      <c r="J4581" s="1" t="str">
        <f t="shared" si="767"/>
        <v>Fluid (lake)</v>
      </c>
      <c r="K4581" s="1" t="str">
        <f t="shared" si="768"/>
        <v>Untreated Water</v>
      </c>
      <c r="L4581">
        <v>54</v>
      </c>
      <c r="M4581" t="s">
        <v>108</v>
      </c>
      <c r="N4581">
        <v>1014</v>
      </c>
      <c r="O4581">
        <v>120</v>
      </c>
      <c r="P4581">
        <v>7.8</v>
      </c>
      <c r="Q4581">
        <v>0.16</v>
      </c>
      <c r="R4581">
        <v>46</v>
      </c>
      <c r="S4581">
        <v>12</v>
      </c>
      <c r="T4581">
        <v>174</v>
      </c>
    </row>
    <row r="4582" spans="1:20" hidden="1" x14ac:dyDescent="0.3">
      <c r="A4582" t="s">
        <v>17620</v>
      </c>
      <c r="B4582" t="s">
        <v>17621</v>
      </c>
      <c r="C4582" s="1" t="str">
        <f t="shared" si="759"/>
        <v>21:0779</v>
      </c>
      <c r="D4582" s="1" t="str">
        <f t="shared" si="766"/>
        <v>21:0221</v>
      </c>
      <c r="E4582" t="s">
        <v>17622</v>
      </c>
      <c r="F4582" t="s">
        <v>17623</v>
      </c>
      <c r="H4582">
        <v>50.395080200000002</v>
      </c>
      <c r="I4582">
        <v>-87.189066199999999</v>
      </c>
      <c r="J4582" s="1" t="str">
        <f t="shared" si="767"/>
        <v>Fluid (lake)</v>
      </c>
      <c r="K4582" s="1" t="str">
        <f t="shared" si="768"/>
        <v>Untreated Water</v>
      </c>
      <c r="L4582">
        <v>54</v>
      </c>
      <c r="M4582" t="s">
        <v>113</v>
      </c>
      <c r="N4582">
        <v>1015</v>
      </c>
      <c r="O4582">
        <v>70</v>
      </c>
      <c r="P4582">
        <v>7.6</v>
      </c>
      <c r="Q4582">
        <v>0.64</v>
      </c>
      <c r="R4582">
        <v>39</v>
      </c>
      <c r="S4582">
        <v>9.8000000000000007</v>
      </c>
      <c r="T4582">
        <v>138</v>
      </c>
    </row>
    <row r="4583" spans="1:20" hidden="1" x14ac:dyDescent="0.3">
      <c r="A4583" t="s">
        <v>17624</v>
      </c>
      <c r="B4583" t="s">
        <v>17625</v>
      </c>
      <c r="C4583" s="1" t="str">
        <f t="shared" si="759"/>
        <v>21:0779</v>
      </c>
      <c r="D4583" s="1" t="str">
        <f t="shared" si="766"/>
        <v>21:0221</v>
      </c>
      <c r="E4583" t="s">
        <v>17626</v>
      </c>
      <c r="F4583" t="s">
        <v>17627</v>
      </c>
      <c r="H4583">
        <v>50.3846597</v>
      </c>
      <c r="I4583">
        <v>-87.181640400000006</v>
      </c>
      <c r="J4583" s="1" t="str">
        <f t="shared" si="767"/>
        <v>Fluid (lake)</v>
      </c>
      <c r="K4583" s="1" t="str">
        <f t="shared" si="768"/>
        <v>Untreated Water</v>
      </c>
      <c r="L4583">
        <v>55</v>
      </c>
      <c r="M4583" t="s">
        <v>33</v>
      </c>
      <c r="N4583">
        <v>1016</v>
      </c>
      <c r="O4583">
        <v>40</v>
      </c>
      <c r="P4583">
        <v>6.5</v>
      </c>
      <c r="Q4583">
        <v>2.5000000000000001E-2</v>
      </c>
      <c r="R4583">
        <v>17</v>
      </c>
      <c r="S4583">
        <v>3</v>
      </c>
      <c r="T4583">
        <v>61</v>
      </c>
    </row>
    <row r="4584" spans="1:20" hidden="1" x14ac:dyDescent="0.3">
      <c r="A4584" t="s">
        <v>17628</v>
      </c>
      <c r="B4584" t="s">
        <v>17629</v>
      </c>
      <c r="C4584" s="1" t="str">
        <f t="shared" si="759"/>
        <v>21:0779</v>
      </c>
      <c r="D4584" s="1" t="str">
        <f t="shared" si="766"/>
        <v>21:0221</v>
      </c>
      <c r="E4584" t="s">
        <v>17630</v>
      </c>
      <c r="F4584" t="s">
        <v>17631</v>
      </c>
      <c r="H4584">
        <v>50.361372699999997</v>
      </c>
      <c r="I4584">
        <v>-87.183548200000004</v>
      </c>
      <c r="J4584" s="1" t="str">
        <f t="shared" si="767"/>
        <v>Fluid (lake)</v>
      </c>
      <c r="K4584" s="1" t="str">
        <f t="shared" si="768"/>
        <v>Untreated Water</v>
      </c>
      <c r="L4584">
        <v>55</v>
      </c>
      <c r="M4584" t="s">
        <v>24</v>
      </c>
      <c r="N4584">
        <v>1017</v>
      </c>
      <c r="O4584">
        <v>20</v>
      </c>
      <c r="P4584">
        <v>6</v>
      </c>
      <c r="Q4584">
        <v>2.5000000000000001E-2</v>
      </c>
      <c r="R4584">
        <v>6.4</v>
      </c>
      <c r="S4584">
        <v>1.3</v>
      </c>
      <c r="T4584">
        <v>18</v>
      </c>
    </row>
    <row r="4585" spans="1:20" hidden="1" x14ac:dyDescent="0.3">
      <c r="A4585" t="s">
        <v>17632</v>
      </c>
      <c r="B4585" t="s">
        <v>17633</v>
      </c>
      <c r="C4585" s="1" t="str">
        <f t="shared" si="759"/>
        <v>21:0779</v>
      </c>
      <c r="D4585" s="1" t="str">
        <f t="shared" si="766"/>
        <v>21:0221</v>
      </c>
      <c r="E4585" t="s">
        <v>17630</v>
      </c>
      <c r="F4585" t="s">
        <v>17634</v>
      </c>
      <c r="H4585">
        <v>50.361372699999997</v>
      </c>
      <c r="I4585">
        <v>-87.183548200000004</v>
      </c>
      <c r="J4585" s="1" t="str">
        <f t="shared" si="767"/>
        <v>Fluid (lake)</v>
      </c>
      <c r="K4585" s="1" t="str">
        <f t="shared" si="768"/>
        <v>Untreated Water</v>
      </c>
      <c r="L4585">
        <v>55</v>
      </c>
      <c r="M4585" t="s">
        <v>28</v>
      </c>
      <c r="N4585">
        <v>1018</v>
      </c>
      <c r="O4585">
        <v>20</v>
      </c>
      <c r="P4585">
        <v>6</v>
      </c>
      <c r="Q4585">
        <v>2.5000000000000001E-2</v>
      </c>
      <c r="R4585">
        <v>6</v>
      </c>
      <c r="S4585">
        <v>1.2</v>
      </c>
      <c r="T4585">
        <v>18</v>
      </c>
    </row>
    <row r="4586" spans="1:20" hidden="1" x14ac:dyDescent="0.3">
      <c r="A4586" t="s">
        <v>17635</v>
      </c>
      <c r="B4586" t="s">
        <v>17636</v>
      </c>
      <c r="C4586" s="1" t="str">
        <f t="shared" si="759"/>
        <v>21:0779</v>
      </c>
      <c r="D4586" s="1" t="str">
        <f t="shared" si="766"/>
        <v>21:0221</v>
      </c>
      <c r="E4586" t="s">
        <v>17637</v>
      </c>
      <c r="F4586" t="s">
        <v>17638</v>
      </c>
      <c r="H4586">
        <v>50.363121999999997</v>
      </c>
      <c r="I4586">
        <v>-87.134360799999996</v>
      </c>
      <c r="J4586" s="1" t="str">
        <f t="shared" si="767"/>
        <v>Fluid (lake)</v>
      </c>
      <c r="K4586" s="1" t="str">
        <f t="shared" si="768"/>
        <v>Untreated Water</v>
      </c>
      <c r="L4586">
        <v>55</v>
      </c>
      <c r="M4586" t="s">
        <v>38</v>
      </c>
      <c r="N4586">
        <v>1019</v>
      </c>
      <c r="O4586">
        <v>30</v>
      </c>
      <c r="P4586">
        <v>7.1</v>
      </c>
      <c r="Q4586">
        <v>0.34</v>
      </c>
      <c r="R4586">
        <v>29</v>
      </c>
      <c r="S4586">
        <v>6.6</v>
      </c>
      <c r="T4586">
        <v>100</v>
      </c>
    </row>
    <row r="4587" spans="1:20" hidden="1" x14ac:dyDescent="0.3">
      <c r="A4587" t="s">
        <v>17639</v>
      </c>
      <c r="B4587" t="s">
        <v>17640</v>
      </c>
      <c r="C4587" s="1" t="str">
        <f t="shared" si="759"/>
        <v>21:0779</v>
      </c>
      <c r="D4587" s="1" t="str">
        <f t="shared" si="766"/>
        <v>21:0221</v>
      </c>
      <c r="E4587" t="s">
        <v>17641</v>
      </c>
      <c r="F4587" t="s">
        <v>17642</v>
      </c>
      <c r="H4587">
        <v>50.393205899999998</v>
      </c>
      <c r="I4587">
        <v>-87.141085500000003</v>
      </c>
      <c r="J4587" s="1" t="str">
        <f t="shared" si="767"/>
        <v>Fluid (lake)</v>
      </c>
      <c r="K4587" s="1" t="str">
        <f t="shared" si="768"/>
        <v>Untreated Water</v>
      </c>
      <c r="L4587">
        <v>55</v>
      </c>
      <c r="M4587" t="s">
        <v>43</v>
      </c>
      <c r="N4587">
        <v>1020</v>
      </c>
      <c r="O4587">
        <v>50</v>
      </c>
      <c r="P4587">
        <v>7</v>
      </c>
      <c r="Q4587">
        <v>0.32</v>
      </c>
      <c r="R4587">
        <v>30</v>
      </c>
      <c r="S4587">
        <v>6.4</v>
      </c>
      <c r="T4587">
        <v>99</v>
      </c>
    </row>
    <row r="4588" spans="1:20" hidden="1" x14ac:dyDescent="0.3">
      <c r="A4588" t="s">
        <v>17643</v>
      </c>
      <c r="B4588" t="s">
        <v>17644</v>
      </c>
      <c r="C4588" s="1" t="str">
        <f t="shared" si="759"/>
        <v>21:0779</v>
      </c>
      <c r="D4588" s="1" t="str">
        <f t="shared" si="766"/>
        <v>21:0221</v>
      </c>
      <c r="E4588" t="s">
        <v>17645</v>
      </c>
      <c r="F4588" t="s">
        <v>17646</v>
      </c>
      <c r="H4588">
        <v>50.350908500000003</v>
      </c>
      <c r="I4588">
        <v>-87.059900900000002</v>
      </c>
      <c r="J4588" s="1" t="str">
        <f t="shared" si="767"/>
        <v>Fluid (lake)</v>
      </c>
      <c r="K4588" s="1" t="str">
        <f t="shared" si="768"/>
        <v>Untreated Water</v>
      </c>
      <c r="L4588">
        <v>55</v>
      </c>
      <c r="M4588" t="s">
        <v>53</v>
      </c>
      <c r="N4588">
        <v>1021</v>
      </c>
      <c r="O4588">
        <v>70</v>
      </c>
      <c r="P4588">
        <v>7.8</v>
      </c>
      <c r="Q4588">
        <v>0.06</v>
      </c>
      <c r="R4588">
        <v>52</v>
      </c>
      <c r="S4588">
        <v>11.4</v>
      </c>
      <c r="T4588">
        <v>184</v>
      </c>
    </row>
    <row r="4589" spans="1:20" hidden="1" x14ac:dyDescent="0.3">
      <c r="A4589" t="s">
        <v>17647</v>
      </c>
      <c r="B4589" t="s">
        <v>17648</v>
      </c>
      <c r="C4589" s="1" t="str">
        <f t="shared" si="759"/>
        <v>21:0779</v>
      </c>
      <c r="D4589" s="1" t="str">
        <f t="shared" si="766"/>
        <v>21:0221</v>
      </c>
      <c r="E4589" t="s">
        <v>17649</v>
      </c>
      <c r="F4589" t="s">
        <v>17650</v>
      </c>
      <c r="H4589">
        <v>50.343132699999998</v>
      </c>
      <c r="I4589">
        <v>-87.095039299999996</v>
      </c>
      <c r="J4589" s="1" t="str">
        <f t="shared" si="767"/>
        <v>Fluid (lake)</v>
      </c>
      <c r="K4589" s="1" t="str">
        <f t="shared" si="768"/>
        <v>Untreated Water</v>
      </c>
      <c r="L4589">
        <v>55</v>
      </c>
      <c r="M4589" t="s">
        <v>58</v>
      </c>
      <c r="N4589">
        <v>1022</v>
      </c>
      <c r="O4589">
        <v>40</v>
      </c>
      <c r="P4589">
        <v>6.8</v>
      </c>
      <c r="Q4589">
        <v>2.5000000000000001E-2</v>
      </c>
      <c r="R4589">
        <v>27</v>
      </c>
      <c r="S4589">
        <v>6.2</v>
      </c>
      <c r="T4589">
        <v>76</v>
      </c>
    </row>
    <row r="4590" spans="1:20" hidden="1" x14ac:dyDescent="0.3">
      <c r="A4590" t="s">
        <v>17651</v>
      </c>
      <c r="B4590" t="s">
        <v>17652</v>
      </c>
      <c r="C4590" s="1" t="str">
        <f t="shared" si="759"/>
        <v>21:0779</v>
      </c>
      <c r="D4590" s="1" t="str">
        <f t="shared" si="766"/>
        <v>21:0221</v>
      </c>
      <c r="E4590" t="s">
        <v>17653</v>
      </c>
      <c r="F4590" t="s">
        <v>17654</v>
      </c>
      <c r="H4590">
        <v>50.359685900000002</v>
      </c>
      <c r="I4590">
        <v>-87.109341200000003</v>
      </c>
      <c r="J4590" s="1" t="str">
        <f t="shared" si="767"/>
        <v>Fluid (lake)</v>
      </c>
      <c r="K4590" s="1" t="str">
        <f t="shared" si="768"/>
        <v>Untreated Water</v>
      </c>
      <c r="L4590">
        <v>55</v>
      </c>
      <c r="M4590" t="s">
        <v>63</v>
      </c>
      <c r="N4590">
        <v>1023</v>
      </c>
      <c r="O4590">
        <v>20</v>
      </c>
      <c r="P4590">
        <v>6</v>
      </c>
      <c r="Q4590">
        <v>2.5000000000000001E-2</v>
      </c>
      <c r="R4590">
        <v>4.8</v>
      </c>
      <c r="S4590">
        <v>1</v>
      </c>
      <c r="T4590">
        <v>13</v>
      </c>
    </row>
    <row r="4591" spans="1:20" hidden="1" x14ac:dyDescent="0.3">
      <c r="A4591" t="s">
        <v>17655</v>
      </c>
      <c r="B4591" t="s">
        <v>17656</v>
      </c>
      <c r="C4591" s="1" t="str">
        <f t="shared" si="759"/>
        <v>21:0779</v>
      </c>
      <c r="D4591" s="1" t="str">
        <f t="shared" si="766"/>
        <v>21:0221</v>
      </c>
      <c r="E4591" t="s">
        <v>17657</v>
      </c>
      <c r="F4591" t="s">
        <v>17658</v>
      </c>
      <c r="H4591">
        <v>50.345097099999997</v>
      </c>
      <c r="I4591">
        <v>-87.119834600000004</v>
      </c>
      <c r="J4591" s="1" t="str">
        <f t="shared" si="767"/>
        <v>Fluid (lake)</v>
      </c>
      <c r="K4591" s="1" t="str">
        <f t="shared" si="768"/>
        <v>Untreated Water</v>
      </c>
      <c r="L4591">
        <v>55</v>
      </c>
      <c r="M4591" t="s">
        <v>68</v>
      </c>
      <c r="N4591">
        <v>1024</v>
      </c>
      <c r="O4591">
        <v>70</v>
      </c>
      <c r="P4591">
        <v>7.7</v>
      </c>
      <c r="Q4591">
        <v>0.2</v>
      </c>
      <c r="R4591">
        <v>51</v>
      </c>
      <c r="S4591">
        <v>11</v>
      </c>
      <c r="T4591">
        <v>171</v>
      </c>
    </row>
    <row r="4592" spans="1:20" hidden="1" x14ac:dyDescent="0.3">
      <c r="A4592" t="s">
        <v>17659</v>
      </c>
      <c r="B4592" t="s">
        <v>17660</v>
      </c>
      <c r="C4592" s="1" t="str">
        <f t="shared" ref="C4592:C4655" si="769">HYPERLINK("https://geochem.nrcan.gc.ca/cdogs/content/bdl/bdl210779_e.htm", "21:0779")</f>
        <v>21:0779</v>
      </c>
      <c r="D4592" s="1" t="str">
        <f t="shared" si="766"/>
        <v>21:0221</v>
      </c>
      <c r="E4592" t="s">
        <v>17661</v>
      </c>
      <c r="F4592" t="s">
        <v>17662</v>
      </c>
      <c r="H4592">
        <v>50.346104799999999</v>
      </c>
      <c r="I4592">
        <v>-87.1570672</v>
      </c>
      <c r="J4592" s="1" t="str">
        <f t="shared" si="767"/>
        <v>Fluid (lake)</v>
      </c>
      <c r="K4592" s="1" t="str">
        <f t="shared" si="768"/>
        <v>Untreated Water</v>
      </c>
      <c r="L4592">
        <v>55</v>
      </c>
      <c r="M4592" t="s">
        <v>73</v>
      </c>
      <c r="N4592">
        <v>1025</v>
      </c>
      <c r="O4592">
        <v>40</v>
      </c>
      <c r="P4592">
        <v>6.8</v>
      </c>
      <c r="Q4592">
        <v>0.25</v>
      </c>
      <c r="R4592">
        <v>29</v>
      </c>
      <c r="S4592">
        <v>5.8</v>
      </c>
      <c r="T4592">
        <v>83</v>
      </c>
    </row>
    <row r="4593" spans="1:20" hidden="1" x14ac:dyDescent="0.3">
      <c r="A4593" t="s">
        <v>17663</v>
      </c>
      <c r="B4593" t="s">
        <v>17664</v>
      </c>
      <c r="C4593" s="1" t="str">
        <f t="shared" si="769"/>
        <v>21:0779</v>
      </c>
      <c r="D4593" s="1" t="str">
        <f t="shared" si="766"/>
        <v>21:0221</v>
      </c>
      <c r="E4593" t="s">
        <v>17665</v>
      </c>
      <c r="F4593" t="s">
        <v>17666</v>
      </c>
      <c r="H4593">
        <v>50.333886399999997</v>
      </c>
      <c r="I4593">
        <v>-87.173340100000004</v>
      </c>
      <c r="J4593" s="1" t="str">
        <f t="shared" si="767"/>
        <v>Fluid (lake)</v>
      </c>
      <c r="K4593" s="1" t="str">
        <f t="shared" si="768"/>
        <v>Untreated Water</v>
      </c>
      <c r="L4593">
        <v>55</v>
      </c>
      <c r="M4593" t="s">
        <v>78</v>
      </c>
      <c r="N4593">
        <v>1026</v>
      </c>
      <c r="O4593">
        <v>50</v>
      </c>
      <c r="P4593">
        <v>7.2</v>
      </c>
      <c r="Q4593">
        <v>0.25</v>
      </c>
      <c r="R4593">
        <v>32</v>
      </c>
      <c r="S4593">
        <v>8</v>
      </c>
      <c r="T4593">
        <v>109</v>
      </c>
    </row>
    <row r="4594" spans="1:20" hidden="1" x14ac:dyDescent="0.3">
      <c r="A4594" t="s">
        <v>17667</v>
      </c>
      <c r="B4594" t="s">
        <v>17668</v>
      </c>
      <c r="C4594" s="1" t="str">
        <f t="shared" si="769"/>
        <v>21:0779</v>
      </c>
      <c r="D4594" s="1" t="str">
        <f t="shared" si="766"/>
        <v>21:0221</v>
      </c>
      <c r="E4594" t="s">
        <v>17669</v>
      </c>
      <c r="F4594" t="s">
        <v>17670</v>
      </c>
      <c r="H4594">
        <v>50.302182000000002</v>
      </c>
      <c r="I4594">
        <v>-87.197222300000007</v>
      </c>
      <c r="J4594" s="1" t="str">
        <f t="shared" si="767"/>
        <v>Fluid (lake)</v>
      </c>
      <c r="K4594" s="1" t="str">
        <f t="shared" si="768"/>
        <v>Untreated Water</v>
      </c>
      <c r="L4594">
        <v>55</v>
      </c>
      <c r="M4594" t="s">
        <v>83</v>
      </c>
      <c r="N4594">
        <v>1027</v>
      </c>
      <c r="O4594">
        <v>40</v>
      </c>
      <c r="P4594">
        <v>7.2</v>
      </c>
      <c r="Q4594">
        <v>0.14000000000000001</v>
      </c>
      <c r="R4594">
        <v>32</v>
      </c>
      <c r="S4594">
        <v>8.4</v>
      </c>
      <c r="T4594">
        <v>105</v>
      </c>
    </row>
    <row r="4595" spans="1:20" hidden="1" x14ac:dyDescent="0.3">
      <c r="A4595" t="s">
        <v>17671</v>
      </c>
      <c r="B4595" t="s">
        <v>17672</v>
      </c>
      <c r="C4595" s="1" t="str">
        <f t="shared" si="769"/>
        <v>21:0779</v>
      </c>
      <c r="D4595" s="1" t="str">
        <f t="shared" si="766"/>
        <v>21:0221</v>
      </c>
      <c r="E4595" t="s">
        <v>17673</v>
      </c>
      <c r="F4595" t="s">
        <v>17674</v>
      </c>
      <c r="H4595">
        <v>50.279518299999999</v>
      </c>
      <c r="I4595">
        <v>-87.222040800000002</v>
      </c>
      <c r="J4595" s="1" t="str">
        <f t="shared" si="767"/>
        <v>Fluid (lake)</v>
      </c>
      <c r="K4595" s="1" t="str">
        <f t="shared" si="768"/>
        <v>Untreated Water</v>
      </c>
      <c r="L4595">
        <v>55</v>
      </c>
      <c r="M4595" t="s">
        <v>88</v>
      </c>
      <c r="N4595">
        <v>1028</v>
      </c>
      <c r="O4595">
        <v>30</v>
      </c>
      <c r="P4595">
        <v>6.7</v>
      </c>
      <c r="Q4595">
        <v>2.5000000000000001E-2</v>
      </c>
      <c r="R4595">
        <v>26</v>
      </c>
      <c r="S4595">
        <v>4.5999999999999996</v>
      </c>
      <c r="T4595">
        <v>71</v>
      </c>
    </row>
    <row r="4596" spans="1:20" hidden="1" x14ac:dyDescent="0.3">
      <c r="A4596" t="s">
        <v>17675</v>
      </c>
      <c r="B4596" t="s">
        <v>17676</v>
      </c>
      <c r="C4596" s="1" t="str">
        <f t="shared" si="769"/>
        <v>21:0779</v>
      </c>
      <c r="D4596" s="1" t="str">
        <f t="shared" si="766"/>
        <v>21:0221</v>
      </c>
      <c r="E4596" t="s">
        <v>17677</v>
      </c>
      <c r="F4596" t="s">
        <v>17678</v>
      </c>
      <c r="H4596">
        <v>50.224409600000001</v>
      </c>
      <c r="I4596">
        <v>-87.306991499999995</v>
      </c>
      <c r="J4596" s="1" t="str">
        <f t="shared" si="767"/>
        <v>Fluid (lake)</v>
      </c>
      <c r="K4596" s="1" t="str">
        <f t="shared" si="768"/>
        <v>Untreated Water</v>
      </c>
      <c r="L4596">
        <v>55</v>
      </c>
      <c r="M4596" t="s">
        <v>93</v>
      </c>
      <c r="N4596">
        <v>1029</v>
      </c>
      <c r="O4596">
        <v>40</v>
      </c>
      <c r="P4596">
        <v>7.3</v>
      </c>
      <c r="Q4596">
        <v>7.0000000000000007E-2</v>
      </c>
      <c r="R4596">
        <v>40</v>
      </c>
      <c r="S4596">
        <v>7.4</v>
      </c>
      <c r="T4596">
        <v>120</v>
      </c>
    </row>
    <row r="4597" spans="1:20" hidden="1" x14ac:dyDescent="0.3">
      <c r="A4597" t="s">
        <v>17679</v>
      </c>
      <c r="B4597" t="s">
        <v>17680</v>
      </c>
      <c r="C4597" s="1" t="str">
        <f t="shared" si="769"/>
        <v>21:0779</v>
      </c>
      <c r="D4597" s="1" t="str">
        <f t="shared" si="766"/>
        <v>21:0221</v>
      </c>
      <c r="E4597" t="s">
        <v>17681</v>
      </c>
      <c r="F4597" t="s">
        <v>17682</v>
      </c>
      <c r="H4597">
        <v>50.238733500000002</v>
      </c>
      <c r="I4597">
        <v>-87.372556399999993</v>
      </c>
      <c r="J4597" s="1" t="str">
        <f t="shared" si="767"/>
        <v>Fluid (lake)</v>
      </c>
      <c r="K4597" s="1" t="str">
        <f t="shared" si="768"/>
        <v>Untreated Water</v>
      </c>
      <c r="L4597">
        <v>55</v>
      </c>
      <c r="M4597" t="s">
        <v>98</v>
      </c>
      <c r="N4597">
        <v>1030</v>
      </c>
      <c r="O4597">
        <v>40</v>
      </c>
      <c r="P4597">
        <v>7.3</v>
      </c>
      <c r="Q4597">
        <v>0.56000000000000005</v>
      </c>
      <c r="R4597">
        <v>34</v>
      </c>
      <c r="S4597">
        <v>9.6</v>
      </c>
      <c r="T4597">
        <v>122</v>
      </c>
    </row>
    <row r="4598" spans="1:20" hidden="1" x14ac:dyDescent="0.3">
      <c r="A4598" t="s">
        <v>17683</v>
      </c>
      <c r="B4598" t="s">
        <v>17684</v>
      </c>
      <c r="C4598" s="1" t="str">
        <f t="shared" si="769"/>
        <v>21:0779</v>
      </c>
      <c r="D4598" s="1" t="str">
        <f t="shared" si="766"/>
        <v>21:0221</v>
      </c>
      <c r="E4598" t="s">
        <v>17685</v>
      </c>
      <c r="F4598" t="s">
        <v>17686</v>
      </c>
      <c r="H4598">
        <v>50.229187699999997</v>
      </c>
      <c r="I4598">
        <v>-87.392685099999994</v>
      </c>
      <c r="J4598" s="1" t="str">
        <f t="shared" si="767"/>
        <v>Fluid (lake)</v>
      </c>
      <c r="K4598" s="1" t="str">
        <f t="shared" si="768"/>
        <v>Untreated Water</v>
      </c>
      <c r="L4598">
        <v>55</v>
      </c>
      <c r="M4598" t="s">
        <v>103</v>
      </c>
      <c r="N4598">
        <v>1031</v>
      </c>
      <c r="O4598">
        <v>50</v>
      </c>
      <c r="P4598">
        <v>7.4</v>
      </c>
      <c r="Q4598">
        <v>0.2</v>
      </c>
      <c r="R4598">
        <v>41</v>
      </c>
      <c r="S4598">
        <v>8</v>
      </c>
      <c r="T4598">
        <v>123</v>
      </c>
    </row>
    <row r="4599" spans="1:20" hidden="1" x14ac:dyDescent="0.3">
      <c r="A4599" t="s">
        <v>17687</v>
      </c>
      <c r="B4599" t="s">
        <v>17688</v>
      </c>
      <c r="C4599" s="1" t="str">
        <f t="shared" si="769"/>
        <v>21:0779</v>
      </c>
      <c r="D4599" s="1" t="str">
        <f t="shared" si="766"/>
        <v>21:0221</v>
      </c>
      <c r="E4599" t="s">
        <v>17689</v>
      </c>
      <c r="F4599" t="s">
        <v>17690</v>
      </c>
      <c r="H4599">
        <v>50.221343500000003</v>
      </c>
      <c r="I4599">
        <v>-87.413871700000001</v>
      </c>
      <c r="J4599" s="1" t="str">
        <f t="shared" si="767"/>
        <v>Fluid (lake)</v>
      </c>
      <c r="K4599" s="1" t="str">
        <f t="shared" si="768"/>
        <v>Untreated Water</v>
      </c>
      <c r="L4599">
        <v>55</v>
      </c>
      <c r="M4599" t="s">
        <v>108</v>
      </c>
      <c r="N4599">
        <v>1032</v>
      </c>
      <c r="O4599">
        <v>40</v>
      </c>
      <c r="P4599">
        <v>7.3</v>
      </c>
      <c r="Q4599">
        <v>0.17</v>
      </c>
      <c r="R4599">
        <v>39</v>
      </c>
      <c r="S4599">
        <v>7.2</v>
      </c>
      <c r="T4599">
        <v>117</v>
      </c>
    </row>
    <row r="4600" spans="1:20" hidden="1" x14ac:dyDescent="0.3">
      <c r="A4600" t="s">
        <v>17691</v>
      </c>
      <c r="B4600" t="s">
        <v>17692</v>
      </c>
      <c r="C4600" s="1" t="str">
        <f t="shared" si="769"/>
        <v>21:0779</v>
      </c>
      <c r="D4600" s="1" t="str">
        <f>HYPERLINK("https://geochem.nrcan.gc.ca/cdogs/content/svy/svy_e.htm", "")</f>
        <v/>
      </c>
      <c r="G4600" s="1" t="str">
        <f>HYPERLINK("https://geochem.nrcan.gc.ca/cdogs/content/cr_/cr_00087_e.htm", "87")</f>
        <v>87</v>
      </c>
      <c r="J4600" t="s">
        <v>46</v>
      </c>
      <c r="K4600" t="s">
        <v>47</v>
      </c>
      <c r="L4600">
        <v>55</v>
      </c>
      <c r="M4600" t="s">
        <v>48</v>
      </c>
      <c r="N4600">
        <v>1033</v>
      </c>
      <c r="O4600">
        <v>60</v>
      </c>
      <c r="P4600">
        <v>6.4</v>
      </c>
      <c r="Q4600">
        <v>0.45</v>
      </c>
      <c r="R4600">
        <v>15.2</v>
      </c>
      <c r="S4600">
        <v>2.5</v>
      </c>
      <c r="T4600">
        <v>40</v>
      </c>
    </row>
    <row r="4601" spans="1:20" hidden="1" x14ac:dyDescent="0.3">
      <c r="A4601" t="s">
        <v>17693</v>
      </c>
      <c r="B4601" t="s">
        <v>17694</v>
      </c>
      <c r="C4601" s="1" t="str">
        <f t="shared" si="769"/>
        <v>21:0779</v>
      </c>
      <c r="D4601" s="1" t="str">
        <f t="shared" ref="D4601:D4606" si="770">HYPERLINK("https://geochem.nrcan.gc.ca/cdogs/content/svy/svy210221_e.htm", "21:0221")</f>
        <v>21:0221</v>
      </c>
      <c r="E4601" t="s">
        <v>17695</v>
      </c>
      <c r="F4601" t="s">
        <v>17696</v>
      </c>
      <c r="H4601">
        <v>50.2267242</v>
      </c>
      <c r="I4601">
        <v>-87.420689600000003</v>
      </c>
      <c r="J4601" s="1" t="str">
        <f t="shared" ref="J4601:J4606" si="771">HYPERLINK("https://geochem.nrcan.gc.ca/cdogs/content/kwd/kwd020016_e.htm", "Fluid (lake)")</f>
        <v>Fluid (lake)</v>
      </c>
      <c r="K4601" s="1" t="str">
        <f t="shared" ref="K4601:K4606" si="772">HYPERLINK("https://geochem.nrcan.gc.ca/cdogs/content/kwd/kwd080007_e.htm", "Untreated Water")</f>
        <v>Untreated Water</v>
      </c>
      <c r="L4601">
        <v>55</v>
      </c>
      <c r="M4601" t="s">
        <v>113</v>
      </c>
      <c r="N4601">
        <v>1034</v>
      </c>
      <c r="O4601">
        <v>40</v>
      </c>
      <c r="P4601">
        <v>7.7</v>
      </c>
      <c r="Q4601">
        <v>0.17</v>
      </c>
      <c r="R4601">
        <v>43</v>
      </c>
      <c r="S4601">
        <v>8</v>
      </c>
      <c r="T4601">
        <v>135</v>
      </c>
    </row>
    <row r="4602" spans="1:20" hidden="1" x14ac:dyDescent="0.3">
      <c r="A4602" t="s">
        <v>17697</v>
      </c>
      <c r="B4602" t="s">
        <v>17698</v>
      </c>
      <c r="C4602" s="1" t="str">
        <f t="shared" si="769"/>
        <v>21:0779</v>
      </c>
      <c r="D4602" s="1" t="str">
        <f t="shared" si="770"/>
        <v>21:0221</v>
      </c>
      <c r="E4602" t="s">
        <v>17699</v>
      </c>
      <c r="F4602" t="s">
        <v>17700</v>
      </c>
      <c r="H4602">
        <v>50.241766400000003</v>
      </c>
      <c r="I4602">
        <v>-87.431676300000007</v>
      </c>
      <c r="J4602" s="1" t="str">
        <f t="shared" si="771"/>
        <v>Fluid (lake)</v>
      </c>
      <c r="K4602" s="1" t="str">
        <f t="shared" si="772"/>
        <v>Untreated Water</v>
      </c>
      <c r="L4602">
        <v>56</v>
      </c>
      <c r="M4602" t="s">
        <v>24</v>
      </c>
      <c r="N4602">
        <v>1035</v>
      </c>
      <c r="O4602">
        <v>60</v>
      </c>
      <c r="P4602">
        <v>6.3</v>
      </c>
      <c r="Q4602">
        <v>2.5000000000000001E-2</v>
      </c>
      <c r="R4602">
        <v>9</v>
      </c>
      <c r="S4602">
        <v>2.2000000000000002</v>
      </c>
      <c r="T4602">
        <v>26</v>
      </c>
    </row>
    <row r="4603" spans="1:20" hidden="1" x14ac:dyDescent="0.3">
      <c r="A4603" t="s">
        <v>17701</v>
      </c>
      <c r="B4603" t="s">
        <v>17702</v>
      </c>
      <c r="C4603" s="1" t="str">
        <f t="shared" si="769"/>
        <v>21:0779</v>
      </c>
      <c r="D4603" s="1" t="str">
        <f t="shared" si="770"/>
        <v>21:0221</v>
      </c>
      <c r="E4603" t="s">
        <v>17699</v>
      </c>
      <c r="F4603" t="s">
        <v>17703</v>
      </c>
      <c r="H4603">
        <v>50.241766400000003</v>
      </c>
      <c r="I4603">
        <v>-87.431676300000007</v>
      </c>
      <c r="J4603" s="1" t="str">
        <f t="shared" si="771"/>
        <v>Fluid (lake)</v>
      </c>
      <c r="K4603" s="1" t="str">
        <f t="shared" si="772"/>
        <v>Untreated Water</v>
      </c>
      <c r="L4603">
        <v>56</v>
      </c>
      <c r="M4603" t="s">
        <v>28</v>
      </c>
      <c r="N4603">
        <v>1036</v>
      </c>
      <c r="O4603">
        <v>50</v>
      </c>
      <c r="P4603">
        <v>6.2</v>
      </c>
      <c r="Q4603">
        <v>2.5000000000000001E-2</v>
      </c>
      <c r="R4603">
        <v>9.1999999999999993</v>
      </c>
      <c r="S4603">
        <v>2.2000000000000002</v>
      </c>
      <c r="T4603">
        <v>27</v>
      </c>
    </row>
    <row r="4604" spans="1:20" hidden="1" x14ac:dyDescent="0.3">
      <c r="A4604" t="s">
        <v>17704</v>
      </c>
      <c r="B4604" t="s">
        <v>17705</v>
      </c>
      <c r="C4604" s="1" t="str">
        <f t="shared" si="769"/>
        <v>21:0779</v>
      </c>
      <c r="D4604" s="1" t="str">
        <f t="shared" si="770"/>
        <v>21:0221</v>
      </c>
      <c r="E4604" t="s">
        <v>17706</v>
      </c>
      <c r="F4604" t="s">
        <v>17707</v>
      </c>
      <c r="H4604">
        <v>50.248192500000002</v>
      </c>
      <c r="I4604">
        <v>-87.4540492</v>
      </c>
      <c r="J4604" s="1" t="str">
        <f t="shared" si="771"/>
        <v>Fluid (lake)</v>
      </c>
      <c r="K4604" s="1" t="str">
        <f t="shared" si="772"/>
        <v>Untreated Water</v>
      </c>
      <c r="L4604">
        <v>56</v>
      </c>
      <c r="M4604" t="s">
        <v>33</v>
      </c>
      <c r="N4604">
        <v>1037</v>
      </c>
      <c r="O4604">
        <v>40</v>
      </c>
      <c r="P4604">
        <v>6.3</v>
      </c>
      <c r="Q4604">
        <v>2.5000000000000001E-2</v>
      </c>
      <c r="R4604">
        <v>11.6</v>
      </c>
      <c r="S4604">
        <v>1.7</v>
      </c>
      <c r="T4604">
        <v>31</v>
      </c>
    </row>
    <row r="4605" spans="1:20" hidden="1" x14ac:dyDescent="0.3">
      <c r="A4605" t="s">
        <v>17708</v>
      </c>
      <c r="B4605" t="s">
        <v>17709</v>
      </c>
      <c r="C4605" s="1" t="str">
        <f t="shared" si="769"/>
        <v>21:0779</v>
      </c>
      <c r="D4605" s="1" t="str">
        <f t="shared" si="770"/>
        <v>21:0221</v>
      </c>
      <c r="E4605" t="s">
        <v>17710</v>
      </c>
      <c r="F4605" t="s">
        <v>17711</v>
      </c>
      <c r="H4605">
        <v>50.229481800000002</v>
      </c>
      <c r="I4605">
        <v>-87.473009300000001</v>
      </c>
      <c r="J4605" s="1" t="str">
        <f t="shared" si="771"/>
        <v>Fluid (lake)</v>
      </c>
      <c r="K4605" s="1" t="str">
        <f t="shared" si="772"/>
        <v>Untreated Water</v>
      </c>
      <c r="L4605">
        <v>56</v>
      </c>
      <c r="M4605" t="s">
        <v>38</v>
      </c>
      <c r="N4605">
        <v>1038</v>
      </c>
      <c r="O4605">
        <v>30</v>
      </c>
      <c r="P4605">
        <v>6.2</v>
      </c>
      <c r="Q4605">
        <v>2.5000000000000001E-2</v>
      </c>
      <c r="R4605">
        <v>8.1999999999999993</v>
      </c>
      <c r="S4605">
        <v>1.4</v>
      </c>
      <c r="T4605">
        <v>22</v>
      </c>
    </row>
    <row r="4606" spans="1:20" hidden="1" x14ac:dyDescent="0.3">
      <c r="A4606" t="s">
        <v>17712</v>
      </c>
      <c r="B4606" t="s">
        <v>17713</v>
      </c>
      <c r="C4606" s="1" t="str">
        <f t="shared" si="769"/>
        <v>21:0779</v>
      </c>
      <c r="D4606" s="1" t="str">
        <f t="shared" si="770"/>
        <v>21:0221</v>
      </c>
      <c r="E4606" t="s">
        <v>17714</v>
      </c>
      <c r="F4606" t="s">
        <v>17715</v>
      </c>
      <c r="H4606">
        <v>50.211772600000003</v>
      </c>
      <c r="I4606">
        <v>-87.443500799999995</v>
      </c>
      <c r="J4606" s="1" t="str">
        <f t="shared" si="771"/>
        <v>Fluid (lake)</v>
      </c>
      <c r="K4606" s="1" t="str">
        <f t="shared" si="772"/>
        <v>Untreated Water</v>
      </c>
      <c r="L4606">
        <v>56</v>
      </c>
      <c r="M4606" t="s">
        <v>43</v>
      </c>
      <c r="N4606">
        <v>1039</v>
      </c>
      <c r="O4606">
        <v>40</v>
      </c>
      <c r="P4606">
        <v>6.8</v>
      </c>
      <c r="Q4606">
        <v>2.5000000000000001E-2</v>
      </c>
      <c r="R4606">
        <v>26</v>
      </c>
      <c r="S4606">
        <v>5.2</v>
      </c>
      <c r="T4606">
        <v>77</v>
      </c>
    </row>
    <row r="4607" spans="1:20" hidden="1" x14ac:dyDescent="0.3">
      <c r="A4607" t="s">
        <v>17716</v>
      </c>
      <c r="B4607" t="s">
        <v>17717</v>
      </c>
      <c r="C4607" s="1" t="str">
        <f t="shared" si="769"/>
        <v>21:0779</v>
      </c>
      <c r="D4607" s="1" t="str">
        <f>HYPERLINK("https://geochem.nrcan.gc.ca/cdogs/content/svy/svy_e.htm", "")</f>
        <v/>
      </c>
      <c r="G4607" s="1" t="str">
        <f>HYPERLINK("https://geochem.nrcan.gc.ca/cdogs/content/cr_/cr_00089_e.htm", "89")</f>
        <v>89</v>
      </c>
      <c r="J4607" t="s">
        <v>46</v>
      </c>
      <c r="K4607" t="s">
        <v>47</v>
      </c>
      <c r="L4607">
        <v>56</v>
      </c>
      <c r="M4607" t="s">
        <v>48</v>
      </c>
      <c r="N4607">
        <v>1040</v>
      </c>
      <c r="O4607">
        <v>260</v>
      </c>
      <c r="P4607">
        <v>7.4</v>
      </c>
      <c r="Q4607">
        <v>3.38</v>
      </c>
      <c r="R4607">
        <v>44</v>
      </c>
      <c r="S4607">
        <v>6.4</v>
      </c>
      <c r="T4607">
        <v>101</v>
      </c>
    </row>
    <row r="4608" spans="1:20" hidden="1" x14ac:dyDescent="0.3">
      <c r="A4608" t="s">
        <v>17718</v>
      </c>
      <c r="B4608" t="s">
        <v>17719</v>
      </c>
      <c r="C4608" s="1" t="str">
        <f t="shared" si="769"/>
        <v>21:0779</v>
      </c>
      <c r="D4608" s="1" t="str">
        <f t="shared" ref="D4608:D4624" si="773">HYPERLINK("https://geochem.nrcan.gc.ca/cdogs/content/svy/svy210221_e.htm", "21:0221")</f>
        <v>21:0221</v>
      </c>
      <c r="E4608" t="s">
        <v>17720</v>
      </c>
      <c r="F4608" t="s">
        <v>17721</v>
      </c>
      <c r="H4608">
        <v>50.1996684</v>
      </c>
      <c r="I4608">
        <v>-87.490145299999995</v>
      </c>
      <c r="J4608" s="1" t="str">
        <f t="shared" ref="J4608:J4624" si="774">HYPERLINK("https://geochem.nrcan.gc.ca/cdogs/content/kwd/kwd020016_e.htm", "Fluid (lake)")</f>
        <v>Fluid (lake)</v>
      </c>
      <c r="K4608" s="1" t="str">
        <f t="shared" ref="K4608:K4624" si="775">HYPERLINK("https://geochem.nrcan.gc.ca/cdogs/content/kwd/kwd080007_e.htm", "Untreated Water")</f>
        <v>Untreated Water</v>
      </c>
      <c r="L4608">
        <v>56</v>
      </c>
      <c r="M4608" t="s">
        <v>53</v>
      </c>
      <c r="N4608">
        <v>1041</v>
      </c>
      <c r="O4608">
        <v>80</v>
      </c>
      <c r="P4608">
        <v>6.8</v>
      </c>
      <c r="Q4608">
        <v>0.11</v>
      </c>
      <c r="R4608">
        <v>27</v>
      </c>
      <c r="S4608">
        <v>5.2</v>
      </c>
      <c r="T4608">
        <v>79</v>
      </c>
    </row>
    <row r="4609" spans="1:20" hidden="1" x14ac:dyDescent="0.3">
      <c r="A4609" t="s">
        <v>17722</v>
      </c>
      <c r="B4609" t="s">
        <v>17723</v>
      </c>
      <c r="C4609" s="1" t="str">
        <f t="shared" si="769"/>
        <v>21:0779</v>
      </c>
      <c r="D4609" s="1" t="str">
        <f t="shared" si="773"/>
        <v>21:0221</v>
      </c>
      <c r="E4609" t="s">
        <v>17724</v>
      </c>
      <c r="F4609" t="s">
        <v>17725</v>
      </c>
      <c r="H4609">
        <v>50.181863700000001</v>
      </c>
      <c r="I4609">
        <v>-87.465354199999993</v>
      </c>
      <c r="J4609" s="1" t="str">
        <f t="shared" si="774"/>
        <v>Fluid (lake)</v>
      </c>
      <c r="K4609" s="1" t="str">
        <f t="shared" si="775"/>
        <v>Untreated Water</v>
      </c>
      <c r="L4609">
        <v>56</v>
      </c>
      <c r="M4609" t="s">
        <v>58</v>
      </c>
      <c r="N4609">
        <v>1042</v>
      </c>
      <c r="O4609">
        <v>70</v>
      </c>
      <c r="P4609">
        <v>6.9</v>
      </c>
      <c r="Q4609">
        <v>2.5000000000000001E-2</v>
      </c>
      <c r="R4609">
        <v>28</v>
      </c>
      <c r="S4609">
        <v>5.4</v>
      </c>
      <c r="T4609">
        <v>83</v>
      </c>
    </row>
    <row r="4610" spans="1:20" hidden="1" x14ac:dyDescent="0.3">
      <c r="A4610" t="s">
        <v>17726</v>
      </c>
      <c r="B4610" t="s">
        <v>17727</v>
      </c>
      <c r="C4610" s="1" t="str">
        <f t="shared" si="769"/>
        <v>21:0779</v>
      </c>
      <c r="D4610" s="1" t="str">
        <f t="shared" si="773"/>
        <v>21:0221</v>
      </c>
      <c r="E4610" t="s">
        <v>17728</v>
      </c>
      <c r="F4610" t="s">
        <v>17729</v>
      </c>
      <c r="H4610">
        <v>50.175620000000002</v>
      </c>
      <c r="I4610">
        <v>-87.452213299999997</v>
      </c>
      <c r="J4610" s="1" t="str">
        <f t="shared" si="774"/>
        <v>Fluid (lake)</v>
      </c>
      <c r="K4610" s="1" t="str">
        <f t="shared" si="775"/>
        <v>Untreated Water</v>
      </c>
      <c r="L4610">
        <v>56</v>
      </c>
      <c r="M4610" t="s">
        <v>63</v>
      </c>
      <c r="N4610">
        <v>1043</v>
      </c>
      <c r="O4610">
        <v>60</v>
      </c>
      <c r="P4610">
        <v>8.1</v>
      </c>
      <c r="Q4610">
        <v>0.26</v>
      </c>
      <c r="R4610">
        <v>61</v>
      </c>
      <c r="S4610">
        <v>11.2</v>
      </c>
      <c r="T4610">
        <v>189</v>
      </c>
    </row>
    <row r="4611" spans="1:20" hidden="1" x14ac:dyDescent="0.3">
      <c r="A4611" t="s">
        <v>17730</v>
      </c>
      <c r="B4611" t="s">
        <v>17731</v>
      </c>
      <c r="C4611" s="1" t="str">
        <f t="shared" si="769"/>
        <v>21:0779</v>
      </c>
      <c r="D4611" s="1" t="str">
        <f t="shared" si="773"/>
        <v>21:0221</v>
      </c>
      <c r="E4611" t="s">
        <v>17732</v>
      </c>
      <c r="F4611" t="s">
        <v>17733</v>
      </c>
      <c r="H4611">
        <v>50.111801100000001</v>
      </c>
      <c r="I4611">
        <v>-87.440045999999995</v>
      </c>
      <c r="J4611" s="1" t="str">
        <f t="shared" si="774"/>
        <v>Fluid (lake)</v>
      </c>
      <c r="K4611" s="1" t="str">
        <f t="shared" si="775"/>
        <v>Untreated Water</v>
      </c>
      <c r="L4611">
        <v>56</v>
      </c>
      <c r="M4611" t="s">
        <v>68</v>
      </c>
      <c r="N4611">
        <v>1044</v>
      </c>
      <c r="O4611">
        <v>50</v>
      </c>
      <c r="P4611">
        <v>6.1</v>
      </c>
      <c r="Q4611">
        <v>2.5000000000000001E-2</v>
      </c>
      <c r="R4611">
        <v>5.8</v>
      </c>
      <c r="S4611">
        <v>1.4</v>
      </c>
      <c r="T4611">
        <v>14</v>
      </c>
    </row>
    <row r="4612" spans="1:20" hidden="1" x14ac:dyDescent="0.3">
      <c r="A4612" t="s">
        <v>17734</v>
      </c>
      <c r="B4612" t="s">
        <v>17735</v>
      </c>
      <c r="C4612" s="1" t="str">
        <f t="shared" si="769"/>
        <v>21:0779</v>
      </c>
      <c r="D4612" s="1" t="str">
        <f t="shared" si="773"/>
        <v>21:0221</v>
      </c>
      <c r="E4612" t="s">
        <v>17736</v>
      </c>
      <c r="F4612" t="s">
        <v>17737</v>
      </c>
      <c r="H4612">
        <v>50.088328300000001</v>
      </c>
      <c r="I4612">
        <v>-87.439663400000001</v>
      </c>
      <c r="J4612" s="1" t="str">
        <f t="shared" si="774"/>
        <v>Fluid (lake)</v>
      </c>
      <c r="K4612" s="1" t="str">
        <f t="shared" si="775"/>
        <v>Untreated Water</v>
      </c>
      <c r="L4612">
        <v>56</v>
      </c>
      <c r="M4612" t="s">
        <v>73</v>
      </c>
      <c r="N4612">
        <v>1045</v>
      </c>
      <c r="O4612">
        <v>30</v>
      </c>
      <c r="P4612">
        <v>6.3</v>
      </c>
      <c r="Q4612">
        <v>2.5000000000000001E-2</v>
      </c>
      <c r="R4612">
        <v>10.4</v>
      </c>
      <c r="S4612">
        <v>2.2999999999999998</v>
      </c>
      <c r="T4612">
        <v>34</v>
      </c>
    </row>
    <row r="4613" spans="1:20" hidden="1" x14ac:dyDescent="0.3">
      <c r="A4613" t="s">
        <v>17738</v>
      </c>
      <c r="B4613" t="s">
        <v>17739</v>
      </c>
      <c r="C4613" s="1" t="str">
        <f t="shared" si="769"/>
        <v>21:0779</v>
      </c>
      <c r="D4613" s="1" t="str">
        <f t="shared" si="773"/>
        <v>21:0221</v>
      </c>
      <c r="E4613" t="s">
        <v>17740</v>
      </c>
      <c r="F4613" t="s">
        <v>17741</v>
      </c>
      <c r="H4613">
        <v>50.078004499999999</v>
      </c>
      <c r="I4613">
        <v>-87.478017300000005</v>
      </c>
      <c r="J4613" s="1" t="str">
        <f t="shared" si="774"/>
        <v>Fluid (lake)</v>
      </c>
      <c r="K4613" s="1" t="str">
        <f t="shared" si="775"/>
        <v>Untreated Water</v>
      </c>
      <c r="L4613">
        <v>56</v>
      </c>
      <c r="M4613" t="s">
        <v>78</v>
      </c>
      <c r="N4613">
        <v>1046</v>
      </c>
      <c r="O4613">
        <v>40</v>
      </c>
      <c r="P4613">
        <v>6.8</v>
      </c>
      <c r="Q4613">
        <v>2.5000000000000001E-2</v>
      </c>
      <c r="R4613">
        <v>30</v>
      </c>
      <c r="S4613">
        <v>4.5999999999999996</v>
      </c>
      <c r="T4613">
        <v>87</v>
      </c>
    </row>
    <row r="4614" spans="1:20" hidden="1" x14ac:dyDescent="0.3">
      <c r="A4614" t="s">
        <v>17742</v>
      </c>
      <c r="B4614" t="s">
        <v>17743</v>
      </c>
      <c r="C4614" s="1" t="str">
        <f t="shared" si="769"/>
        <v>21:0779</v>
      </c>
      <c r="D4614" s="1" t="str">
        <f t="shared" si="773"/>
        <v>21:0221</v>
      </c>
      <c r="E4614" t="s">
        <v>17744</v>
      </c>
      <c r="F4614" t="s">
        <v>17745</v>
      </c>
      <c r="H4614">
        <v>50.065764999999999</v>
      </c>
      <c r="I4614">
        <v>-87.455330099999998</v>
      </c>
      <c r="J4614" s="1" t="str">
        <f t="shared" si="774"/>
        <v>Fluid (lake)</v>
      </c>
      <c r="K4614" s="1" t="str">
        <f t="shared" si="775"/>
        <v>Untreated Water</v>
      </c>
      <c r="L4614">
        <v>56</v>
      </c>
      <c r="M4614" t="s">
        <v>83</v>
      </c>
      <c r="N4614">
        <v>1047</v>
      </c>
      <c r="O4614">
        <v>30</v>
      </c>
      <c r="P4614">
        <v>6.3</v>
      </c>
      <c r="Q4614">
        <v>2.5000000000000001E-2</v>
      </c>
      <c r="R4614">
        <v>11</v>
      </c>
      <c r="S4614">
        <v>2.2000000000000002</v>
      </c>
      <c r="T4614">
        <v>33</v>
      </c>
    </row>
    <row r="4615" spans="1:20" hidden="1" x14ac:dyDescent="0.3">
      <c r="A4615" t="s">
        <v>17746</v>
      </c>
      <c r="B4615" t="s">
        <v>17747</v>
      </c>
      <c r="C4615" s="1" t="str">
        <f t="shared" si="769"/>
        <v>21:0779</v>
      </c>
      <c r="D4615" s="1" t="str">
        <f t="shared" si="773"/>
        <v>21:0221</v>
      </c>
      <c r="E4615" t="s">
        <v>17748</v>
      </c>
      <c r="F4615" t="s">
        <v>17749</v>
      </c>
      <c r="H4615">
        <v>50.043755699999998</v>
      </c>
      <c r="I4615">
        <v>-87.471322700000002</v>
      </c>
      <c r="J4615" s="1" t="str">
        <f t="shared" si="774"/>
        <v>Fluid (lake)</v>
      </c>
      <c r="K4615" s="1" t="str">
        <f t="shared" si="775"/>
        <v>Untreated Water</v>
      </c>
      <c r="L4615">
        <v>56</v>
      </c>
      <c r="M4615" t="s">
        <v>88</v>
      </c>
      <c r="N4615">
        <v>1048</v>
      </c>
      <c r="O4615">
        <v>30</v>
      </c>
      <c r="P4615">
        <v>6.3</v>
      </c>
      <c r="Q4615">
        <v>2.5000000000000001E-2</v>
      </c>
      <c r="R4615">
        <v>12.8</v>
      </c>
      <c r="S4615">
        <v>2.2000000000000002</v>
      </c>
      <c r="T4615">
        <v>36</v>
      </c>
    </row>
    <row r="4616" spans="1:20" hidden="1" x14ac:dyDescent="0.3">
      <c r="A4616" t="s">
        <v>17750</v>
      </c>
      <c r="B4616" t="s">
        <v>17751</v>
      </c>
      <c r="C4616" s="1" t="str">
        <f t="shared" si="769"/>
        <v>21:0779</v>
      </c>
      <c r="D4616" s="1" t="str">
        <f t="shared" si="773"/>
        <v>21:0221</v>
      </c>
      <c r="E4616" t="s">
        <v>17752</v>
      </c>
      <c r="F4616" t="s">
        <v>17753</v>
      </c>
      <c r="H4616">
        <v>50.030691300000001</v>
      </c>
      <c r="I4616">
        <v>-87.481317599999997</v>
      </c>
      <c r="J4616" s="1" t="str">
        <f t="shared" si="774"/>
        <v>Fluid (lake)</v>
      </c>
      <c r="K4616" s="1" t="str">
        <f t="shared" si="775"/>
        <v>Untreated Water</v>
      </c>
      <c r="L4616">
        <v>56</v>
      </c>
      <c r="M4616" t="s">
        <v>93</v>
      </c>
      <c r="N4616">
        <v>1049</v>
      </c>
      <c r="O4616">
        <v>30</v>
      </c>
      <c r="P4616">
        <v>6.7</v>
      </c>
      <c r="Q4616">
        <v>2.5000000000000001E-2</v>
      </c>
      <c r="R4616">
        <v>25</v>
      </c>
      <c r="S4616">
        <v>3.3</v>
      </c>
      <c r="T4616">
        <v>64</v>
      </c>
    </row>
    <row r="4617" spans="1:20" hidden="1" x14ac:dyDescent="0.3">
      <c r="A4617" t="s">
        <v>17754</v>
      </c>
      <c r="B4617" t="s">
        <v>17755</v>
      </c>
      <c r="C4617" s="1" t="str">
        <f t="shared" si="769"/>
        <v>21:0779</v>
      </c>
      <c r="D4617" s="1" t="str">
        <f t="shared" si="773"/>
        <v>21:0221</v>
      </c>
      <c r="E4617" t="s">
        <v>17756</v>
      </c>
      <c r="F4617" t="s">
        <v>17757</v>
      </c>
      <c r="H4617">
        <v>50.015397999999998</v>
      </c>
      <c r="I4617">
        <v>-87.462238099999993</v>
      </c>
      <c r="J4617" s="1" t="str">
        <f t="shared" si="774"/>
        <v>Fluid (lake)</v>
      </c>
      <c r="K4617" s="1" t="str">
        <f t="shared" si="775"/>
        <v>Untreated Water</v>
      </c>
      <c r="L4617">
        <v>56</v>
      </c>
      <c r="M4617" t="s">
        <v>98</v>
      </c>
      <c r="N4617">
        <v>1050</v>
      </c>
      <c r="O4617">
        <v>30</v>
      </c>
      <c r="P4617">
        <v>6.4</v>
      </c>
      <c r="Q4617">
        <v>2.5000000000000001E-2</v>
      </c>
      <c r="R4617">
        <v>10.4</v>
      </c>
      <c r="S4617">
        <v>2.2000000000000002</v>
      </c>
      <c r="T4617">
        <v>33</v>
      </c>
    </row>
    <row r="4618" spans="1:20" hidden="1" x14ac:dyDescent="0.3">
      <c r="A4618" t="s">
        <v>17758</v>
      </c>
      <c r="B4618" t="s">
        <v>17759</v>
      </c>
      <c r="C4618" s="1" t="str">
        <f t="shared" si="769"/>
        <v>21:0779</v>
      </c>
      <c r="D4618" s="1" t="str">
        <f t="shared" si="773"/>
        <v>21:0221</v>
      </c>
      <c r="E4618" t="s">
        <v>17760</v>
      </c>
      <c r="F4618" t="s">
        <v>17761</v>
      </c>
      <c r="H4618">
        <v>50.014702100000001</v>
      </c>
      <c r="I4618">
        <v>-87.0618427</v>
      </c>
      <c r="J4618" s="1" t="str">
        <f t="shared" si="774"/>
        <v>Fluid (lake)</v>
      </c>
      <c r="K4618" s="1" t="str">
        <f t="shared" si="775"/>
        <v>Untreated Water</v>
      </c>
      <c r="L4618">
        <v>56</v>
      </c>
      <c r="M4618" t="s">
        <v>103</v>
      </c>
      <c r="N4618">
        <v>1051</v>
      </c>
      <c r="O4618">
        <v>40</v>
      </c>
      <c r="P4618">
        <v>6.7</v>
      </c>
      <c r="Q4618">
        <v>2.5000000000000001E-2</v>
      </c>
      <c r="R4618">
        <v>18.8</v>
      </c>
      <c r="S4618">
        <v>4</v>
      </c>
      <c r="T4618">
        <v>57</v>
      </c>
    </row>
    <row r="4619" spans="1:20" hidden="1" x14ac:dyDescent="0.3">
      <c r="A4619" t="s">
        <v>17762</v>
      </c>
      <c r="B4619" t="s">
        <v>17763</v>
      </c>
      <c r="C4619" s="1" t="str">
        <f t="shared" si="769"/>
        <v>21:0779</v>
      </c>
      <c r="D4619" s="1" t="str">
        <f t="shared" si="773"/>
        <v>21:0221</v>
      </c>
      <c r="E4619" t="s">
        <v>17764</v>
      </c>
      <c r="F4619" t="s">
        <v>17765</v>
      </c>
      <c r="H4619">
        <v>50.040853800000001</v>
      </c>
      <c r="I4619">
        <v>-87.017731900000001</v>
      </c>
      <c r="J4619" s="1" t="str">
        <f t="shared" si="774"/>
        <v>Fluid (lake)</v>
      </c>
      <c r="K4619" s="1" t="str">
        <f t="shared" si="775"/>
        <v>Untreated Water</v>
      </c>
      <c r="L4619">
        <v>56</v>
      </c>
      <c r="M4619" t="s">
        <v>108</v>
      </c>
      <c r="N4619">
        <v>1052</v>
      </c>
      <c r="O4619">
        <v>40</v>
      </c>
      <c r="P4619">
        <v>6.6</v>
      </c>
      <c r="Q4619">
        <v>2.5000000000000001E-2</v>
      </c>
      <c r="R4619">
        <v>13</v>
      </c>
      <c r="S4619">
        <v>2.6</v>
      </c>
      <c r="T4619">
        <v>39</v>
      </c>
    </row>
    <row r="4620" spans="1:20" hidden="1" x14ac:dyDescent="0.3">
      <c r="A4620" t="s">
        <v>17766</v>
      </c>
      <c r="B4620" t="s">
        <v>17767</v>
      </c>
      <c r="C4620" s="1" t="str">
        <f t="shared" si="769"/>
        <v>21:0779</v>
      </c>
      <c r="D4620" s="1" t="str">
        <f t="shared" si="773"/>
        <v>21:0221</v>
      </c>
      <c r="E4620" t="s">
        <v>17768</v>
      </c>
      <c r="F4620" t="s">
        <v>17769</v>
      </c>
      <c r="H4620">
        <v>50.059364199999997</v>
      </c>
      <c r="I4620">
        <v>-87.0472027</v>
      </c>
      <c r="J4620" s="1" t="str">
        <f t="shared" si="774"/>
        <v>Fluid (lake)</v>
      </c>
      <c r="K4620" s="1" t="str">
        <f t="shared" si="775"/>
        <v>Untreated Water</v>
      </c>
      <c r="L4620">
        <v>56</v>
      </c>
      <c r="M4620" t="s">
        <v>113</v>
      </c>
      <c r="N4620">
        <v>1053</v>
      </c>
      <c r="O4620">
        <v>40</v>
      </c>
      <c r="P4620">
        <v>7</v>
      </c>
      <c r="Q4620">
        <v>2.5000000000000001E-2</v>
      </c>
      <c r="R4620">
        <v>20</v>
      </c>
      <c r="S4620">
        <v>4.4000000000000004</v>
      </c>
      <c r="T4620">
        <v>70</v>
      </c>
    </row>
    <row r="4621" spans="1:20" hidden="1" x14ac:dyDescent="0.3">
      <c r="A4621" t="s">
        <v>17770</v>
      </c>
      <c r="B4621" t="s">
        <v>17771</v>
      </c>
      <c r="C4621" s="1" t="str">
        <f t="shared" si="769"/>
        <v>21:0779</v>
      </c>
      <c r="D4621" s="1" t="str">
        <f t="shared" si="773"/>
        <v>21:0221</v>
      </c>
      <c r="E4621" t="s">
        <v>17772</v>
      </c>
      <c r="F4621" t="s">
        <v>17773</v>
      </c>
      <c r="H4621">
        <v>50.081137900000002</v>
      </c>
      <c r="I4621">
        <v>-87.017355199999997</v>
      </c>
      <c r="J4621" s="1" t="str">
        <f t="shared" si="774"/>
        <v>Fluid (lake)</v>
      </c>
      <c r="K4621" s="1" t="str">
        <f t="shared" si="775"/>
        <v>Untreated Water</v>
      </c>
      <c r="L4621">
        <v>57</v>
      </c>
      <c r="M4621" t="s">
        <v>24</v>
      </c>
      <c r="N4621">
        <v>1054</v>
      </c>
      <c r="O4621">
        <v>50</v>
      </c>
      <c r="P4621">
        <v>6.8</v>
      </c>
      <c r="Q4621">
        <v>2.5000000000000001E-2</v>
      </c>
      <c r="R4621">
        <v>17.399999999999999</v>
      </c>
      <c r="S4621">
        <v>3.6</v>
      </c>
      <c r="T4621">
        <v>63</v>
      </c>
    </row>
    <row r="4622" spans="1:20" hidden="1" x14ac:dyDescent="0.3">
      <c r="A4622" t="s">
        <v>17774</v>
      </c>
      <c r="B4622" t="s">
        <v>17775</v>
      </c>
      <c r="C4622" s="1" t="str">
        <f t="shared" si="769"/>
        <v>21:0779</v>
      </c>
      <c r="D4622" s="1" t="str">
        <f t="shared" si="773"/>
        <v>21:0221</v>
      </c>
      <c r="E4622" t="s">
        <v>17772</v>
      </c>
      <c r="F4622" t="s">
        <v>17776</v>
      </c>
      <c r="H4622">
        <v>50.081137900000002</v>
      </c>
      <c r="I4622">
        <v>-87.017355199999997</v>
      </c>
      <c r="J4622" s="1" t="str">
        <f t="shared" si="774"/>
        <v>Fluid (lake)</v>
      </c>
      <c r="K4622" s="1" t="str">
        <f t="shared" si="775"/>
        <v>Untreated Water</v>
      </c>
      <c r="L4622">
        <v>57</v>
      </c>
      <c r="M4622" t="s">
        <v>28</v>
      </c>
      <c r="N4622">
        <v>1055</v>
      </c>
      <c r="O4622">
        <v>40</v>
      </c>
      <c r="P4622">
        <v>6.8</v>
      </c>
      <c r="Q4622">
        <v>2.5000000000000001E-2</v>
      </c>
      <c r="R4622">
        <v>16.600000000000001</v>
      </c>
      <c r="S4622">
        <v>3.7</v>
      </c>
      <c r="T4622">
        <v>62</v>
      </c>
    </row>
    <row r="4623" spans="1:20" hidden="1" x14ac:dyDescent="0.3">
      <c r="A4623" t="s">
        <v>17777</v>
      </c>
      <c r="B4623" t="s">
        <v>17778</v>
      </c>
      <c r="C4623" s="1" t="str">
        <f t="shared" si="769"/>
        <v>21:0779</v>
      </c>
      <c r="D4623" s="1" t="str">
        <f t="shared" si="773"/>
        <v>21:0221</v>
      </c>
      <c r="E4623" t="s">
        <v>17779</v>
      </c>
      <c r="F4623" t="s">
        <v>17780</v>
      </c>
      <c r="H4623">
        <v>50.095280199999998</v>
      </c>
      <c r="I4623">
        <v>-87.038681400000002</v>
      </c>
      <c r="J4623" s="1" t="str">
        <f t="shared" si="774"/>
        <v>Fluid (lake)</v>
      </c>
      <c r="K4623" s="1" t="str">
        <f t="shared" si="775"/>
        <v>Untreated Water</v>
      </c>
      <c r="L4623">
        <v>57</v>
      </c>
      <c r="M4623" t="s">
        <v>33</v>
      </c>
      <c r="N4623">
        <v>1056</v>
      </c>
      <c r="O4623">
        <v>50</v>
      </c>
      <c r="P4623">
        <v>7.8</v>
      </c>
      <c r="Q4623">
        <v>7.0000000000000007E-2</v>
      </c>
      <c r="R4623">
        <v>38</v>
      </c>
      <c r="S4623">
        <v>5.4</v>
      </c>
      <c r="T4623">
        <v>110</v>
      </c>
    </row>
    <row r="4624" spans="1:20" hidden="1" x14ac:dyDescent="0.3">
      <c r="A4624" t="s">
        <v>17781</v>
      </c>
      <c r="B4624" t="s">
        <v>17782</v>
      </c>
      <c r="C4624" s="1" t="str">
        <f t="shared" si="769"/>
        <v>21:0779</v>
      </c>
      <c r="D4624" s="1" t="str">
        <f t="shared" si="773"/>
        <v>21:0221</v>
      </c>
      <c r="E4624" t="s">
        <v>17783</v>
      </c>
      <c r="F4624" t="s">
        <v>17784</v>
      </c>
      <c r="H4624">
        <v>50.132300700000002</v>
      </c>
      <c r="I4624">
        <v>-87.033478099999996</v>
      </c>
      <c r="J4624" s="1" t="str">
        <f t="shared" si="774"/>
        <v>Fluid (lake)</v>
      </c>
      <c r="K4624" s="1" t="str">
        <f t="shared" si="775"/>
        <v>Untreated Water</v>
      </c>
      <c r="L4624">
        <v>57</v>
      </c>
      <c r="M4624" t="s">
        <v>38</v>
      </c>
      <c r="N4624">
        <v>1057</v>
      </c>
      <c r="O4624">
        <v>60</v>
      </c>
      <c r="P4624">
        <v>7.9</v>
      </c>
      <c r="Q4624">
        <v>0.06</v>
      </c>
      <c r="R4624">
        <v>39</v>
      </c>
      <c r="S4624">
        <v>6.2</v>
      </c>
      <c r="T4624">
        <v>117</v>
      </c>
    </row>
    <row r="4625" spans="1:20" hidden="1" x14ac:dyDescent="0.3">
      <c r="A4625" t="s">
        <v>17785</v>
      </c>
      <c r="B4625" t="s">
        <v>17786</v>
      </c>
      <c r="C4625" s="1" t="str">
        <f t="shared" si="769"/>
        <v>21:0779</v>
      </c>
      <c r="D4625" s="1" t="str">
        <f>HYPERLINK("https://geochem.nrcan.gc.ca/cdogs/content/svy/svy_e.htm", "")</f>
        <v/>
      </c>
      <c r="G4625" s="1" t="str">
        <f>HYPERLINK("https://geochem.nrcan.gc.ca/cdogs/content/cr_/cr_00089_e.htm", "89")</f>
        <v>89</v>
      </c>
      <c r="J4625" t="s">
        <v>46</v>
      </c>
      <c r="K4625" t="s">
        <v>47</v>
      </c>
      <c r="L4625">
        <v>57</v>
      </c>
      <c r="M4625" t="s">
        <v>48</v>
      </c>
      <c r="N4625">
        <v>1058</v>
      </c>
      <c r="O4625">
        <v>300</v>
      </c>
      <c r="P4625">
        <v>7.7</v>
      </c>
      <c r="Q4625">
        <v>2.84</v>
      </c>
      <c r="R4625">
        <v>44</v>
      </c>
      <c r="S4625">
        <v>6.8</v>
      </c>
      <c r="T4625">
        <v>101</v>
      </c>
    </row>
    <row r="4626" spans="1:20" hidden="1" x14ac:dyDescent="0.3">
      <c r="A4626" t="s">
        <v>17787</v>
      </c>
      <c r="B4626" t="s">
        <v>17788</v>
      </c>
      <c r="C4626" s="1" t="str">
        <f t="shared" si="769"/>
        <v>21:0779</v>
      </c>
      <c r="D4626" s="1" t="str">
        <f t="shared" ref="D4626:D4643" si="776">HYPERLINK("https://geochem.nrcan.gc.ca/cdogs/content/svy/svy210221_e.htm", "21:0221")</f>
        <v>21:0221</v>
      </c>
      <c r="E4626" t="s">
        <v>17789</v>
      </c>
      <c r="F4626" t="s">
        <v>17790</v>
      </c>
      <c r="H4626">
        <v>50.139602400000001</v>
      </c>
      <c r="I4626">
        <v>-87.074933400000006</v>
      </c>
      <c r="J4626" s="1" t="str">
        <f t="shared" ref="J4626:J4643" si="777">HYPERLINK("https://geochem.nrcan.gc.ca/cdogs/content/kwd/kwd020016_e.htm", "Fluid (lake)")</f>
        <v>Fluid (lake)</v>
      </c>
      <c r="K4626" s="1" t="str">
        <f t="shared" ref="K4626:K4643" si="778">HYPERLINK("https://geochem.nrcan.gc.ca/cdogs/content/kwd/kwd080007_e.htm", "Untreated Water")</f>
        <v>Untreated Water</v>
      </c>
      <c r="L4626">
        <v>57</v>
      </c>
      <c r="M4626" t="s">
        <v>43</v>
      </c>
      <c r="N4626">
        <v>1059</v>
      </c>
      <c r="O4626">
        <v>60</v>
      </c>
      <c r="P4626">
        <v>6.9</v>
      </c>
      <c r="Q4626">
        <v>2.5000000000000001E-2</v>
      </c>
      <c r="R4626">
        <v>16.600000000000001</v>
      </c>
      <c r="S4626">
        <v>3.7</v>
      </c>
      <c r="T4626">
        <v>62</v>
      </c>
    </row>
    <row r="4627" spans="1:20" hidden="1" x14ac:dyDescent="0.3">
      <c r="A4627" t="s">
        <v>17791</v>
      </c>
      <c r="B4627" t="s">
        <v>17792</v>
      </c>
      <c r="C4627" s="1" t="str">
        <f t="shared" si="769"/>
        <v>21:0779</v>
      </c>
      <c r="D4627" s="1" t="str">
        <f t="shared" si="776"/>
        <v>21:0221</v>
      </c>
      <c r="E4627" t="s">
        <v>17793</v>
      </c>
      <c r="F4627" t="s">
        <v>17794</v>
      </c>
      <c r="H4627">
        <v>50.150458800000003</v>
      </c>
      <c r="I4627">
        <v>-87.086595900000006</v>
      </c>
      <c r="J4627" s="1" t="str">
        <f t="shared" si="777"/>
        <v>Fluid (lake)</v>
      </c>
      <c r="K4627" s="1" t="str">
        <f t="shared" si="778"/>
        <v>Untreated Water</v>
      </c>
      <c r="L4627">
        <v>57</v>
      </c>
      <c r="M4627" t="s">
        <v>53</v>
      </c>
      <c r="N4627">
        <v>1060</v>
      </c>
      <c r="O4627">
        <v>60</v>
      </c>
      <c r="P4627">
        <v>7.3</v>
      </c>
      <c r="Q4627">
        <v>2.5000000000000001E-2</v>
      </c>
      <c r="R4627">
        <v>22</v>
      </c>
      <c r="S4627">
        <v>5</v>
      </c>
      <c r="T4627">
        <v>83</v>
      </c>
    </row>
    <row r="4628" spans="1:20" hidden="1" x14ac:dyDescent="0.3">
      <c r="A4628" t="s">
        <v>17795</v>
      </c>
      <c r="B4628" t="s">
        <v>17796</v>
      </c>
      <c r="C4628" s="1" t="str">
        <f t="shared" si="769"/>
        <v>21:0779</v>
      </c>
      <c r="D4628" s="1" t="str">
        <f t="shared" si="776"/>
        <v>21:0221</v>
      </c>
      <c r="E4628" t="s">
        <v>17797</v>
      </c>
      <c r="F4628" t="s">
        <v>17798</v>
      </c>
      <c r="H4628">
        <v>50.159213000000001</v>
      </c>
      <c r="I4628">
        <v>-87.068216000000007</v>
      </c>
      <c r="J4628" s="1" t="str">
        <f t="shared" si="777"/>
        <v>Fluid (lake)</v>
      </c>
      <c r="K4628" s="1" t="str">
        <f t="shared" si="778"/>
        <v>Untreated Water</v>
      </c>
      <c r="L4628">
        <v>57</v>
      </c>
      <c r="M4628" t="s">
        <v>58</v>
      </c>
      <c r="N4628">
        <v>1061</v>
      </c>
      <c r="O4628">
        <v>50</v>
      </c>
      <c r="P4628">
        <v>7.2</v>
      </c>
      <c r="Q4628">
        <v>2.5000000000000001E-2</v>
      </c>
      <c r="R4628">
        <v>24</v>
      </c>
      <c r="S4628">
        <v>5.4</v>
      </c>
      <c r="T4628">
        <v>74</v>
      </c>
    </row>
    <row r="4629" spans="1:20" hidden="1" x14ac:dyDescent="0.3">
      <c r="A4629" t="s">
        <v>17799</v>
      </c>
      <c r="B4629" t="s">
        <v>17800</v>
      </c>
      <c r="C4629" s="1" t="str">
        <f t="shared" si="769"/>
        <v>21:0779</v>
      </c>
      <c r="D4629" s="1" t="str">
        <f t="shared" si="776"/>
        <v>21:0221</v>
      </c>
      <c r="E4629" t="s">
        <v>17801</v>
      </c>
      <c r="F4629" t="s">
        <v>17802</v>
      </c>
      <c r="H4629">
        <v>50.166513999999999</v>
      </c>
      <c r="I4629">
        <v>-87.084958599999993</v>
      </c>
      <c r="J4629" s="1" t="str">
        <f t="shared" si="777"/>
        <v>Fluid (lake)</v>
      </c>
      <c r="K4629" s="1" t="str">
        <f t="shared" si="778"/>
        <v>Untreated Water</v>
      </c>
      <c r="L4629">
        <v>57</v>
      </c>
      <c r="M4629" t="s">
        <v>63</v>
      </c>
      <c r="N4629">
        <v>1062</v>
      </c>
      <c r="O4629">
        <v>50</v>
      </c>
      <c r="P4629">
        <v>7</v>
      </c>
      <c r="Q4629">
        <v>2.5000000000000001E-2</v>
      </c>
      <c r="R4629">
        <v>22</v>
      </c>
      <c r="S4629">
        <v>4</v>
      </c>
      <c r="T4629">
        <v>65</v>
      </c>
    </row>
    <row r="4630" spans="1:20" hidden="1" x14ac:dyDescent="0.3">
      <c r="A4630" t="s">
        <v>17803</v>
      </c>
      <c r="B4630" t="s">
        <v>17804</v>
      </c>
      <c r="C4630" s="1" t="str">
        <f t="shared" si="769"/>
        <v>21:0779</v>
      </c>
      <c r="D4630" s="1" t="str">
        <f t="shared" si="776"/>
        <v>21:0221</v>
      </c>
      <c r="E4630" t="s">
        <v>17805</v>
      </c>
      <c r="F4630" t="s">
        <v>17806</v>
      </c>
      <c r="H4630">
        <v>50.182144000000001</v>
      </c>
      <c r="I4630">
        <v>-87.034927300000007</v>
      </c>
      <c r="J4630" s="1" t="str">
        <f t="shared" si="777"/>
        <v>Fluid (lake)</v>
      </c>
      <c r="K4630" s="1" t="str">
        <f t="shared" si="778"/>
        <v>Untreated Water</v>
      </c>
      <c r="L4630">
        <v>57</v>
      </c>
      <c r="M4630" t="s">
        <v>68</v>
      </c>
      <c r="N4630">
        <v>1063</v>
      </c>
      <c r="O4630">
        <v>50</v>
      </c>
      <c r="P4630">
        <v>7.7</v>
      </c>
      <c r="Q4630">
        <v>2.5000000000000001E-2</v>
      </c>
      <c r="R4630">
        <v>31</v>
      </c>
      <c r="S4630">
        <v>5</v>
      </c>
      <c r="T4630">
        <v>99</v>
      </c>
    </row>
    <row r="4631" spans="1:20" hidden="1" x14ac:dyDescent="0.3">
      <c r="A4631" t="s">
        <v>17807</v>
      </c>
      <c r="B4631" t="s">
        <v>17808</v>
      </c>
      <c r="C4631" s="1" t="str">
        <f t="shared" si="769"/>
        <v>21:0779</v>
      </c>
      <c r="D4631" s="1" t="str">
        <f t="shared" si="776"/>
        <v>21:0221</v>
      </c>
      <c r="E4631" t="s">
        <v>17809</v>
      </c>
      <c r="F4631" t="s">
        <v>17810</v>
      </c>
      <c r="H4631">
        <v>50.205175699999998</v>
      </c>
      <c r="I4631">
        <v>-87.088348100000005</v>
      </c>
      <c r="J4631" s="1" t="str">
        <f t="shared" si="777"/>
        <v>Fluid (lake)</v>
      </c>
      <c r="K4631" s="1" t="str">
        <f t="shared" si="778"/>
        <v>Untreated Water</v>
      </c>
      <c r="L4631">
        <v>57</v>
      </c>
      <c r="M4631" t="s">
        <v>73</v>
      </c>
      <c r="N4631">
        <v>1064</v>
      </c>
      <c r="O4631">
        <v>50</v>
      </c>
      <c r="P4631">
        <v>7.9</v>
      </c>
      <c r="Q4631">
        <v>2.5000000000000001E-2</v>
      </c>
      <c r="R4631">
        <v>33</v>
      </c>
      <c r="S4631">
        <v>7</v>
      </c>
      <c r="T4631">
        <v>117</v>
      </c>
    </row>
    <row r="4632" spans="1:20" hidden="1" x14ac:dyDescent="0.3">
      <c r="A4632" t="s">
        <v>17811</v>
      </c>
      <c r="B4632" t="s">
        <v>17812</v>
      </c>
      <c r="C4632" s="1" t="str">
        <f t="shared" si="769"/>
        <v>21:0779</v>
      </c>
      <c r="D4632" s="1" t="str">
        <f t="shared" si="776"/>
        <v>21:0221</v>
      </c>
      <c r="E4632" t="s">
        <v>17813</v>
      </c>
      <c r="F4632" t="s">
        <v>17814</v>
      </c>
      <c r="H4632">
        <v>50.227218800000003</v>
      </c>
      <c r="I4632">
        <v>-87.109978799999993</v>
      </c>
      <c r="J4632" s="1" t="str">
        <f t="shared" si="777"/>
        <v>Fluid (lake)</v>
      </c>
      <c r="K4632" s="1" t="str">
        <f t="shared" si="778"/>
        <v>Untreated Water</v>
      </c>
      <c r="L4632">
        <v>57</v>
      </c>
      <c r="M4632" t="s">
        <v>78</v>
      </c>
      <c r="N4632">
        <v>1065</v>
      </c>
      <c r="O4632">
        <v>40</v>
      </c>
      <c r="P4632">
        <v>6.4</v>
      </c>
      <c r="Q4632">
        <v>2.5000000000000001E-2</v>
      </c>
      <c r="R4632">
        <v>9.1999999999999993</v>
      </c>
      <c r="S4632">
        <v>2.2000000000000002</v>
      </c>
      <c r="T4632">
        <v>30</v>
      </c>
    </row>
    <row r="4633" spans="1:20" hidden="1" x14ac:dyDescent="0.3">
      <c r="A4633" t="s">
        <v>17815</v>
      </c>
      <c r="B4633" t="s">
        <v>17816</v>
      </c>
      <c r="C4633" s="1" t="str">
        <f t="shared" si="769"/>
        <v>21:0779</v>
      </c>
      <c r="D4633" s="1" t="str">
        <f t="shared" si="776"/>
        <v>21:0221</v>
      </c>
      <c r="E4633" t="s">
        <v>17817</v>
      </c>
      <c r="F4633" t="s">
        <v>17818</v>
      </c>
      <c r="H4633">
        <v>50.248510400000001</v>
      </c>
      <c r="I4633">
        <v>-87.070937799999996</v>
      </c>
      <c r="J4633" s="1" t="str">
        <f t="shared" si="777"/>
        <v>Fluid (lake)</v>
      </c>
      <c r="K4633" s="1" t="str">
        <f t="shared" si="778"/>
        <v>Untreated Water</v>
      </c>
      <c r="L4633">
        <v>57</v>
      </c>
      <c r="M4633" t="s">
        <v>83</v>
      </c>
      <c r="N4633">
        <v>1066</v>
      </c>
      <c r="O4633">
        <v>50</v>
      </c>
      <c r="P4633">
        <v>7.8</v>
      </c>
      <c r="Q4633">
        <v>0.16</v>
      </c>
      <c r="R4633">
        <v>29</v>
      </c>
      <c r="S4633">
        <v>7.6</v>
      </c>
      <c r="T4633">
        <v>109</v>
      </c>
    </row>
    <row r="4634" spans="1:20" hidden="1" x14ac:dyDescent="0.3">
      <c r="A4634" t="s">
        <v>17819</v>
      </c>
      <c r="B4634" t="s">
        <v>17820</v>
      </c>
      <c r="C4634" s="1" t="str">
        <f t="shared" si="769"/>
        <v>21:0779</v>
      </c>
      <c r="D4634" s="1" t="str">
        <f t="shared" si="776"/>
        <v>21:0221</v>
      </c>
      <c r="E4634" t="s">
        <v>17821</v>
      </c>
      <c r="F4634" t="s">
        <v>17822</v>
      </c>
      <c r="H4634">
        <v>50.254818399999998</v>
      </c>
      <c r="I4634">
        <v>-87.004806400000007</v>
      </c>
      <c r="J4634" s="1" t="str">
        <f t="shared" si="777"/>
        <v>Fluid (lake)</v>
      </c>
      <c r="K4634" s="1" t="str">
        <f t="shared" si="778"/>
        <v>Untreated Water</v>
      </c>
      <c r="L4634">
        <v>57</v>
      </c>
      <c r="M4634" t="s">
        <v>88</v>
      </c>
      <c r="N4634">
        <v>1067</v>
      </c>
      <c r="O4634">
        <v>60</v>
      </c>
      <c r="P4634">
        <v>7.2</v>
      </c>
      <c r="Q4634">
        <v>0.11</v>
      </c>
      <c r="R4634">
        <v>22</v>
      </c>
      <c r="S4634">
        <v>5.8</v>
      </c>
      <c r="T4634">
        <v>83</v>
      </c>
    </row>
    <row r="4635" spans="1:20" hidden="1" x14ac:dyDescent="0.3">
      <c r="A4635" t="s">
        <v>17823</v>
      </c>
      <c r="B4635" t="s">
        <v>17824</v>
      </c>
      <c r="C4635" s="1" t="str">
        <f t="shared" si="769"/>
        <v>21:0779</v>
      </c>
      <c r="D4635" s="1" t="str">
        <f t="shared" si="776"/>
        <v>21:0221</v>
      </c>
      <c r="E4635" t="s">
        <v>17825</v>
      </c>
      <c r="F4635" t="s">
        <v>17826</v>
      </c>
      <c r="H4635">
        <v>50.276232299999997</v>
      </c>
      <c r="I4635">
        <v>-87.005692600000003</v>
      </c>
      <c r="J4635" s="1" t="str">
        <f t="shared" si="777"/>
        <v>Fluid (lake)</v>
      </c>
      <c r="K4635" s="1" t="str">
        <f t="shared" si="778"/>
        <v>Untreated Water</v>
      </c>
      <c r="L4635">
        <v>57</v>
      </c>
      <c r="M4635" t="s">
        <v>93</v>
      </c>
      <c r="N4635">
        <v>1068</v>
      </c>
      <c r="O4635">
        <v>30</v>
      </c>
      <c r="P4635">
        <v>7.9</v>
      </c>
      <c r="Q4635">
        <v>0.09</v>
      </c>
      <c r="R4635">
        <v>35</v>
      </c>
      <c r="S4635">
        <v>6.6</v>
      </c>
      <c r="T4635">
        <v>114</v>
      </c>
    </row>
    <row r="4636" spans="1:20" hidden="1" x14ac:dyDescent="0.3">
      <c r="A4636" t="s">
        <v>17827</v>
      </c>
      <c r="B4636" t="s">
        <v>17828</v>
      </c>
      <c r="C4636" s="1" t="str">
        <f t="shared" si="769"/>
        <v>21:0779</v>
      </c>
      <c r="D4636" s="1" t="str">
        <f t="shared" si="776"/>
        <v>21:0221</v>
      </c>
      <c r="E4636" t="s">
        <v>17829</v>
      </c>
      <c r="F4636" t="s">
        <v>17830</v>
      </c>
      <c r="H4636">
        <v>50.2694112</v>
      </c>
      <c r="I4636">
        <v>-87.030458300000006</v>
      </c>
      <c r="J4636" s="1" t="str">
        <f t="shared" si="777"/>
        <v>Fluid (lake)</v>
      </c>
      <c r="K4636" s="1" t="str">
        <f t="shared" si="778"/>
        <v>Untreated Water</v>
      </c>
      <c r="L4636">
        <v>57</v>
      </c>
      <c r="M4636" t="s">
        <v>98</v>
      </c>
      <c r="N4636">
        <v>1069</v>
      </c>
      <c r="O4636">
        <v>50</v>
      </c>
      <c r="P4636">
        <v>8</v>
      </c>
      <c r="Q4636">
        <v>2.5000000000000001E-2</v>
      </c>
      <c r="R4636">
        <v>33</v>
      </c>
      <c r="S4636">
        <v>6.6</v>
      </c>
      <c r="T4636">
        <v>121</v>
      </c>
    </row>
    <row r="4637" spans="1:20" hidden="1" x14ac:dyDescent="0.3">
      <c r="A4637" t="s">
        <v>17831</v>
      </c>
      <c r="B4637" t="s">
        <v>17832</v>
      </c>
      <c r="C4637" s="1" t="str">
        <f t="shared" si="769"/>
        <v>21:0779</v>
      </c>
      <c r="D4637" s="1" t="str">
        <f t="shared" si="776"/>
        <v>21:0221</v>
      </c>
      <c r="E4637" t="s">
        <v>17833</v>
      </c>
      <c r="F4637" t="s">
        <v>17834</v>
      </c>
      <c r="H4637">
        <v>50.278041899999998</v>
      </c>
      <c r="I4637">
        <v>-87.076693599999999</v>
      </c>
      <c r="J4637" s="1" t="str">
        <f t="shared" si="777"/>
        <v>Fluid (lake)</v>
      </c>
      <c r="K4637" s="1" t="str">
        <f t="shared" si="778"/>
        <v>Untreated Water</v>
      </c>
      <c r="L4637">
        <v>57</v>
      </c>
      <c r="M4637" t="s">
        <v>103</v>
      </c>
      <c r="N4637">
        <v>1070</v>
      </c>
      <c r="O4637">
        <v>100</v>
      </c>
      <c r="P4637">
        <v>8.4</v>
      </c>
      <c r="Q4637">
        <v>7.0000000000000007E-2</v>
      </c>
      <c r="R4637">
        <v>50</v>
      </c>
      <c r="S4637">
        <v>12</v>
      </c>
      <c r="T4637">
        <v>197</v>
      </c>
    </row>
    <row r="4638" spans="1:20" hidden="1" x14ac:dyDescent="0.3">
      <c r="A4638" t="s">
        <v>17835</v>
      </c>
      <c r="B4638" t="s">
        <v>17836</v>
      </c>
      <c r="C4638" s="1" t="str">
        <f t="shared" si="769"/>
        <v>21:0779</v>
      </c>
      <c r="D4638" s="1" t="str">
        <f t="shared" si="776"/>
        <v>21:0221</v>
      </c>
      <c r="E4638" t="s">
        <v>17837</v>
      </c>
      <c r="F4638" t="s">
        <v>17838</v>
      </c>
      <c r="H4638">
        <v>50.2849766</v>
      </c>
      <c r="I4638">
        <v>-87.060323999999994</v>
      </c>
      <c r="J4638" s="1" t="str">
        <f t="shared" si="777"/>
        <v>Fluid (lake)</v>
      </c>
      <c r="K4638" s="1" t="str">
        <f t="shared" si="778"/>
        <v>Untreated Water</v>
      </c>
      <c r="L4638">
        <v>57</v>
      </c>
      <c r="M4638" t="s">
        <v>108</v>
      </c>
      <c r="N4638">
        <v>1071</v>
      </c>
      <c r="O4638">
        <v>60</v>
      </c>
      <c r="P4638">
        <v>7.3</v>
      </c>
      <c r="Q4638">
        <v>2.5000000000000001E-2</v>
      </c>
      <c r="R4638">
        <v>25</v>
      </c>
      <c r="S4638">
        <v>5.4</v>
      </c>
      <c r="T4638">
        <v>84</v>
      </c>
    </row>
    <row r="4639" spans="1:20" hidden="1" x14ac:dyDescent="0.3">
      <c r="A4639" t="s">
        <v>17839</v>
      </c>
      <c r="B4639" t="s">
        <v>17840</v>
      </c>
      <c r="C4639" s="1" t="str">
        <f t="shared" si="769"/>
        <v>21:0779</v>
      </c>
      <c r="D4639" s="1" t="str">
        <f t="shared" si="776"/>
        <v>21:0221</v>
      </c>
      <c r="E4639" t="s">
        <v>17841</v>
      </c>
      <c r="F4639" t="s">
        <v>17842</v>
      </c>
      <c r="H4639">
        <v>50.320474099999998</v>
      </c>
      <c r="I4639">
        <v>-87.076003099999994</v>
      </c>
      <c r="J4639" s="1" t="str">
        <f t="shared" si="777"/>
        <v>Fluid (lake)</v>
      </c>
      <c r="K4639" s="1" t="str">
        <f t="shared" si="778"/>
        <v>Untreated Water</v>
      </c>
      <c r="L4639">
        <v>57</v>
      </c>
      <c r="M4639" t="s">
        <v>113</v>
      </c>
      <c r="N4639">
        <v>1072</v>
      </c>
      <c r="O4639">
        <v>40</v>
      </c>
      <c r="P4639">
        <v>6.4</v>
      </c>
      <c r="Q4639">
        <v>2.5000000000000001E-2</v>
      </c>
      <c r="R4639">
        <v>7.8</v>
      </c>
      <c r="S4639">
        <v>2</v>
      </c>
      <c r="T4639">
        <v>22</v>
      </c>
    </row>
    <row r="4640" spans="1:20" hidden="1" x14ac:dyDescent="0.3">
      <c r="A4640" t="s">
        <v>17843</v>
      </c>
      <c r="B4640" t="s">
        <v>17844</v>
      </c>
      <c r="C4640" s="1" t="str">
        <f t="shared" si="769"/>
        <v>21:0779</v>
      </c>
      <c r="D4640" s="1" t="str">
        <f t="shared" si="776"/>
        <v>21:0221</v>
      </c>
      <c r="E4640" t="s">
        <v>17845</v>
      </c>
      <c r="F4640" t="s">
        <v>17846</v>
      </c>
      <c r="H4640">
        <v>50.3095742</v>
      </c>
      <c r="I4640">
        <v>-87.099410599999999</v>
      </c>
      <c r="J4640" s="1" t="str">
        <f t="shared" si="777"/>
        <v>Fluid (lake)</v>
      </c>
      <c r="K4640" s="1" t="str">
        <f t="shared" si="778"/>
        <v>Untreated Water</v>
      </c>
      <c r="L4640">
        <v>58</v>
      </c>
      <c r="M4640" t="s">
        <v>24</v>
      </c>
      <c r="N4640">
        <v>1073</v>
      </c>
      <c r="O4640">
        <v>60</v>
      </c>
      <c r="P4640">
        <v>6.7</v>
      </c>
      <c r="Q4640">
        <v>2.5000000000000001E-2</v>
      </c>
      <c r="R4640">
        <v>15.8</v>
      </c>
      <c r="S4640">
        <v>3.2</v>
      </c>
      <c r="T4640">
        <v>60</v>
      </c>
    </row>
    <row r="4641" spans="1:20" hidden="1" x14ac:dyDescent="0.3">
      <c r="A4641" t="s">
        <v>17847</v>
      </c>
      <c r="B4641" t="s">
        <v>17848</v>
      </c>
      <c r="C4641" s="1" t="str">
        <f t="shared" si="769"/>
        <v>21:0779</v>
      </c>
      <c r="D4641" s="1" t="str">
        <f t="shared" si="776"/>
        <v>21:0221</v>
      </c>
      <c r="E4641" t="s">
        <v>17845</v>
      </c>
      <c r="F4641" t="s">
        <v>17849</v>
      </c>
      <c r="H4641">
        <v>50.3095742</v>
      </c>
      <c r="I4641">
        <v>-87.099410599999999</v>
      </c>
      <c r="J4641" s="1" t="str">
        <f t="shared" si="777"/>
        <v>Fluid (lake)</v>
      </c>
      <c r="K4641" s="1" t="str">
        <f t="shared" si="778"/>
        <v>Untreated Water</v>
      </c>
      <c r="L4641">
        <v>58</v>
      </c>
      <c r="M4641" t="s">
        <v>28</v>
      </c>
      <c r="N4641">
        <v>1074</v>
      </c>
      <c r="O4641">
        <v>50</v>
      </c>
      <c r="P4641">
        <v>6.7</v>
      </c>
      <c r="Q4641">
        <v>2.5000000000000001E-2</v>
      </c>
      <c r="R4641">
        <v>16.600000000000001</v>
      </c>
      <c r="S4641">
        <v>3.1</v>
      </c>
      <c r="T4641">
        <v>62</v>
      </c>
    </row>
    <row r="4642" spans="1:20" hidden="1" x14ac:dyDescent="0.3">
      <c r="A4642" t="s">
        <v>17850</v>
      </c>
      <c r="B4642" t="s">
        <v>17851</v>
      </c>
      <c r="C4642" s="1" t="str">
        <f t="shared" si="769"/>
        <v>21:0779</v>
      </c>
      <c r="D4642" s="1" t="str">
        <f t="shared" si="776"/>
        <v>21:0221</v>
      </c>
      <c r="E4642" t="s">
        <v>17852</v>
      </c>
      <c r="F4642" t="s">
        <v>17853</v>
      </c>
      <c r="H4642">
        <v>50.31812</v>
      </c>
      <c r="I4642">
        <v>-87.116494399999993</v>
      </c>
      <c r="J4642" s="1" t="str">
        <f t="shared" si="777"/>
        <v>Fluid (lake)</v>
      </c>
      <c r="K4642" s="1" t="str">
        <f t="shared" si="778"/>
        <v>Untreated Water</v>
      </c>
      <c r="L4642">
        <v>58</v>
      </c>
      <c r="M4642" t="s">
        <v>33</v>
      </c>
      <c r="N4642">
        <v>1075</v>
      </c>
      <c r="O4642">
        <v>40</v>
      </c>
      <c r="P4642">
        <v>6.1</v>
      </c>
      <c r="Q4642">
        <v>2.5000000000000001E-2</v>
      </c>
      <c r="R4642">
        <v>5</v>
      </c>
      <c r="S4642">
        <v>1.2</v>
      </c>
      <c r="T4642">
        <v>8</v>
      </c>
    </row>
    <row r="4643" spans="1:20" hidden="1" x14ac:dyDescent="0.3">
      <c r="A4643" t="s">
        <v>17854</v>
      </c>
      <c r="B4643" t="s">
        <v>17855</v>
      </c>
      <c r="C4643" s="1" t="str">
        <f t="shared" si="769"/>
        <v>21:0779</v>
      </c>
      <c r="D4643" s="1" t="str">
        <f t="shared" si="776"/>
        <v>21:0221</v>
      </c>
      <c r="E4643" t="s">
        <v>17856</v>
      </c>
      <c r="F4643" t="s">
        <v>17857</v>
      </c>
      <c r="H4643">
        <v>50.305581500000002</v>
      </c>
      <c r="I4643">
        <v>-87.142007100000001</v>
      </c>
      <c r="J4643" s="1" t="str">
        <f t="shared" si="777"/>
        <v>Fluid (lake)</v>
      </c>
      <c r="K4643" s="1" t="str">
        <f t="shared" si="778"/>
        <v>Untreated Water</v>
      </c>
      <c r="L4643">
        <v>58</v>
      </c>
      <c r="M4643" t="s">
        <v>38</v>
      </c>
      <c r="N4643">
        <v>1076</v>
      </c>
      <c r="O4643">
        <v>50</v>
      </c>
      <c r="P4643">
        <v>7</v>
      </c>
      <c r="Q4643">
        <v>2.5000000000000001E-2</v>
      </c>
      <c r="R4643">
        <v>23</v>
      </c>
      <c r="S4643">
        <v>4</v>
      </c>
      <c r="T4643">
        <v>75</v>
      </c>
    </row>
    <row r="4644" spans="1:20" hidden="1" x14ac:dyDescent="0.3">
      <c r="A4644" t="s">
        <v>17858</v>
      </c>
      <c r="B4644" t="s">
        <v>17859</v>
      </c>
      <c r="C4644" s="1" t="str">
        <f t="shared" si="769"/>
        <v>21:0779</v>
      </c>
      <c r="D4644" s="1" t="str">
        <f>HYPERLINK("https://geochem.nrcan.gc.ca/cdogs/content/svy/svy_e.htm", "")</f>
        <v/>
      </c>
      <c r="G4644" s="1" t="str">
        <f>HYPERLINK("https://geochem.nrcan.gc.ca/cdogs/content/cr_/cr_00089_e.htm", "89")</f>
        <v>89</v>
      </c>
      <c r="J4644" t="s">
        <v>46</v>
      </c>
      <c r="K4644" t="s">
        <v>47</v>
      </c>
      <c r="L4644">
        <v>58</v>
      </c>
      <c r="M4644" t="s">
        <v>48</v>
      </c>
      <c r="N4644">
        <v>1077</v>
      </c>
      <c r="O4644">
        <v>230</v>
      </c>
      <c r="P4644">
        <v>7.2</v>
      </c>
      <c r="Q4644">
        <v>3.44</v>
      </c>
      <c r="R4644">
        <v>42</v>
      </c>
      <c r="S4644">
        <v>5.6</v>
      </c>
      <c r="T4644">
        <v>102</v>
      </c>
    </row>
    <row r="4645" spans="1:20" hidden="1" x14ac:dyDescent="0.3">
      <c r="A4645" t="s">
        <v>17860</v>
      </c>
      <c r="B4645" t="s">
        <v>17861</v>
      </c>
      <c r="C4645" s="1" t="str">
        <f t="shared" si="769"/>
        <v>21:0779</v>
      </c>
      <c r="D4645" s="1" t="str">
        <f t="shared" ref="D4645:D4658" si="779">HYPERLINK("https://geochem.nrcan.gc.ca/cdogs/content/svy/svy210221_e.htm", "21:0221")</f>
        <v>21:0221</v>
      </c>
      <c r="E4645" t="s">
        <v>17862</v>
      </c>
      <c r="F4645" t="s">
        <v>17863</v>
      </c>
      <c r="H4645">
        <v>50.297818100000001</v>
      </c>
      <c r="I4645">
        <v>-87.163858700000006</v>
      </c>
      <c r="J4645" s="1" t="str">
        <f t="shared" ref="J4645:J4658" si="780">HYPERLINK("https://geochem.nrcan.gc.ca/cdogs/content/kwd/kwd020016_e.htm", "Fluid (lake)")</f>
        <v>Fluid (lake)</v>
      </c>
      <c r="K4645" s="1" t="str">
        <f t="shared" ref="K4645:K4658" si="781">HYPERLINK("https://geochem.nrcan.gc.ca/cdogs/content/kwd/kwd080007_e.htm", "Untreated Water")</f>
        <v>Untreated Water</v>
      </c>
      <c r="L4645">
        <v>58</v>
      </c>
      <c r="M4645" t="s">
        <v>43</v>
      </c>
      <c r="N4645">
        <v>1078</v>
      </c>
      <c r="O4645">
        <v>60</v>
      </c>
      <c r="P4645">
        <v>6.8</v>
      </c>
      <c r="Q4645">
        <v>0.11</v>
      </c>
      <c r="R4645">
        <v>29</v>
      </c>
      <c r="S4645">
        <v>5.8</v>
      </c>
      <c r="T4645">
        <v>98</v>
      </c>
    </row>
    <row r="4646" spans="1:20" hidden="1" x14ac:dyDescent="0.3">
      <c r="A4646" t="s">
        <v>17864</v>
      </c>
      <c r="B4646" t="s">
        <v>17865</v>
      </c>
      <c r="C4646" s="1" t="str">
        <f t="shared" si="769"/>
        <v>21:0779</v>
      </c>
      <c r="D4646" s="1" t="str">
        <f t="shared" si="779"/>
        <v>21:0221</v>
      </c>
      <c r="E4646" t="s">
        <v>17866</v>
      </c>
      <c r="F4646" t="s">
        <v>17867</v>
      </c>
      <c r="H4646">
        <v>50.292390400000002</v>
      </c>
      <c r="I4646">
        <v>-87.124195200000003</v>
      </c>
      <c r="J4646" s="1" t="str">
        <f t="shared" si="780"/>
        <v>Fluid (lake)</v>
      </c>
      <c r="K4646" s="1" t="str">
        <f t="shared" si="781"/>
        <v>Untreated Water</v>
      </c>
      <c r="L4646">
        <v>58</v>
      </c>
      <c r="M4646" t="s">
        <v>53</v>
      </c>
      <c r="N4646">
        <v>1079</v>
      </c>
      <c r="O4646">
        <v>60</v>
      </c>
      <c r="P4646">
        <v>7.7</v>
      </c>
      <c r="Q4646">
        <v>2.5000000000000001E-2</v>
      </c>
      <c r="R4646">
        <v>50</v>
      </c>
      <c r="S4646">
        <v>10.199999999999999</v>
      </c>
      <c r="T4646">
        <v>180</v>
      </c>
    </row>
    <row r="4647" spans="1:20" hidden="1" x14ac:dyDescent="0.3">
      <c r="A4647" t="s">
        <v>17868</v>
      </c>
      <c r="B4647" t="s">
        <v>17869</v>
      </c>
      <c r="C4647" s="1" t="str">
        <f t="shared" si="769"/>
        <v>21:0779</v>
      </c>
      <c r="D4647" s="1" t="str">
        <f t="shared" si="779"/>
        <v>21:0221</v>
      </c>
      <c r="E4647" t="s">
        <v>17870</v>
      </c>
      <c r="F4647" t="s">
        <v>17871</v>
      </c>
      <c r="H4647">
        <v>50.281057400000002</v>
      </c>
      <c r="I4647">
        <v>-87.133232599999999</v>
      </c>
      <c r="J4647" s="1" t="str">
        <f t="shared" si="780"/>
        <v>Fluid (lake)</v>
      </c>
      <c r="K4647" s="1" t="str">
        <f t="shared" si="781"/>
        <v>Untreated Water</v>
      </c>
      <c r="L4647">
        <v>58</v>
      </c>
      <c r="M4647" t="s">
        <v>58</v>
      </c>
      <c r="N4647">
        <v>1080</v>
      </c>
      <c r="O4647">
        <v>70</v>
      </c>
      <c r="P4647">
        <v>5.8</v>
      </c>
      <c r="Q4647">
        <v>2.5000000000000001E-2</v>
      </c>
      <c r="R4647">
        <v>2.2000000000000002</v>
      </c>
      <c r="S4647">
        <v>0.6</v>
      </c>
      <c r="T4647">
        <v>6</v>
      </c>
    </row>
    <row r="4648" spans="1:20" hidden="1" x14ac:dyDescent="0.3">
      <c r="A4648" t="s">
        <v>17872</v>
      </c>
      <c r="B4648" t="s">
        <v>17873</v>
      </c>
      <c r="C4648" s="1" t="str">
        <f t="shared" si="769"/>
        <v>21:0779</v>
      </c>
      <c r="D4648" s="1" t="str">
        <f t="shared" si="779"/>
        <v>21:0221</v>
      </c>
      <c r="E4648" t="s">
        <v>17874</v>
      </c>
      <c r="F4648" t="s">
        <v>17875</v>
      </c>
      <c r="H4648">
        <v>50.279673500000001</v>
      </c>
      <c r="I4648">
        <v>-87.154112600000005</v>
      </c>
      <c r="J4648" s="1" t="str">
        <f t="shared" si="780"/>
        <v>Fluid (lake)</v>
      </c>
      <c r="K4648" s="1" t="str">
        <f t="shared" si="781"/>
        <v>Untreated Water</v>
      </c>
      <c r="L4648">
        <v>58</v>
      </c>
      <c r="M4648" t="s">
        <v>63</v>
      </c>
      <c r="N4648">
        <v>1081</v>
      </c>
      <c r="O4648">
        <v>160</v>
      </c>
      <c r="P4648">
        <v>7.1</v>
      </c>
      <c r="Q4648">
        <v>7.0000000000000007E-2</v>
      </c>
      <c r="R4648">
        <v>36</v>
      </c>
      <c r="S4648">
        <v>6</v>
      </c>
      <c r="T4648">
        <v>116</v>
      </c>
    </row>
    <row r="4649" spans="1:20" hidden="1" x14ac:dyDescent="0.3">
      <c r="A4649" t="s">
        <v>17876</v>
      </c>
      <c r="B4649" t="s">
        <v>17877</v>
      </c>
      <c r="C4649" s="1" t="str">
        <f t="shared" si="769"/>
        <v>21:0779</v>
      </c>
      <c r="D4649" s="1" t="str">
        <f t="shared" si="779"/>
        <v>21:0221</v>
      </c>
      <c r="E4649" t="s">
        <v>17878</v>
      </c>
      <c r="F4649" t="s">
        <v>17879</v>
      </c>
      <c r="H4649">
        <v>50.273533499999999</v>
      </c>
      <c r="I4649">
        <v>-87.145055600000006</v>
      </c>
      <c r="J4649" s="1" t="str">
        <f t="shared" si="780"/>
        <v>Fluid (lake)</v>
      </c>
      <c r="K4649" s="1" t="str">
        <f t="shared" si="781"/>
        <v>Untreated Water</v>
      </c>
      <c r="L4649">
        <v>58</v>
      </c>
      <c r="M4649" t="s">
        <v>68</v>
      </c>
      <c r="N4649">
        <v>1082</v>
      </c>
      <c r="O4649">
        <v>70</v>
      </c>
      <c r="P4649">
        <v>7.6</v>
      </c>
      <c r="Q4649">
        <v>0.37</v>
      </c>
      <c r="R4649">
        <v>49</v>
      </c>
      <c r="S4649">
        <v>10</v>
      </c>
      <c r="T4649">
        <v>165</v>
      </c>
    </row>
    <row r="4650" spans="1:20" hidden="1" x14ac:dyDescent="0.3">
      <c r="A4650" t="s">
        <v>17880</v>
      </c>
      <c r="B4650" t="s">
        <v>17881</v>
      </c>
      <c r="C4650" s="1" t="str">
        <f t="shared" si="769"/>
        <v>21:0779</v>
      </c>
      <c r="D4650" s="1" t="str">
        <f t="shared" si="779"/>
        <v>21:0221</v>
      </c>
      <c r="E4650" t="s">
        <v>17882</v>
      </c>
      <c r="F4650" t="s">
        <v>17883</v>
      </c>
      <c r="H4650">
        <v>50.250896500000003</v>
      </c>
      <c r="I4650">
        <v>-87.171483100000003</v>
      </c>
      <c r="J4650" s="1" t="str">
        <f t="shared" si="780"/>
        <v>Fluid (lake)</v>
      </c>
      <c r="K4650" s="1" t="str">
        <f t="shared" si="781"/>
        <v>Untreated Water</v>
      </c>
      <c r="L4650">
        <v>58</v>
      </c>
      <c r="M4650" t="s">
        <v>73</v>
      </c>
      <c r="N4650">
        <v>1083</v>
      </c>
      <c r="O4650">
        <v>40</v>
      </c>
      <c r="P4650">
        <v>7</v>
      </c>
      <c r="Q4650">
        <v>2.5000000000000001E-2</v>
      </c>
      <c r="R4650">
        <v>34</v>
      </c>
      <c r="S4650">
        <v>6.2</v>
      </c>
      <c r="T4650">
        <v>106</v>
      </c>
    </row>
    <row r="4651" spans="1:20" hidden="1" x14ac:dyDescent="0.3">
      <c r="A4651" t="s">
        <v>17884</v>
      </c>
      <c r="B4651" t="s">
        <v>17885</v>
      </c>
      <c r="C4651" s="1" t="str">
        <f t="shared" si="769"/>
        <v>21:0779</v>
      </c>
      <c r="D4651" s="1" t="str">
        <f t="shared" si="779"/>
        <v>21:0221</v>
      </c>
      <c r="E4651" t="s">
        <v>17886</v>
      </c>
      <c r="F4651" t="s">
        <v>17887</v>
      </c>
      <c r="H4651">
        <v>50.237067099999997</v>
      </c>
      <c r="I4651">
        <v>-87.142785799999999</v>
      </c>
      <c r="J4651" s="1" t="str">
        <f t="shared" si="780"/>
        <v>Fluid (lake)</v>
      </c>
      <c r="K4651" s="1" t="str">
        <f t="shared" si="781"/>
        <v>Untreated Water</v>
      </c>
      <c r="L4651">
        <v>58</v>
      </c>
      <c r="M4651" t="s">
        <v>78</v>
      </c>
      <c r="N4651">
        <v>1084</v>
      </c>
      <c r="O4651">
        <v>40</v>
      </c>
      <c r="P4651">
        <v>6.2</v>
      </c>
      <c r="Q4651">
        <v>2.5000000000000001E-2</v>
      </c>
      <c r="R4651">
        <v>7.4</v>
      </c>
      <c r="S4651">
        <v>1.3</v>
      </c>
      <c r="T4651">
        <v>20</v>
      </c>
    </row>
    <row r="4652" spans="1:20" hidden="1" x14ac:dyDescent="0.3">
      <c r="A4652" t="s">
        <v>17888</v>
      </c>
      <c r="B4652" t="s">
        <v>17889</v>
      </c>
      <c r="C4652" s="1" t="str">
        <f t="shared" si="769"/>
        <v>21:0779</v>
      </c>
      <c r="D4652" s="1" t="str">
        <f t="shared" si="779"/>
        <v>21:0221</v>
      </c>
      <c r="E4652" t="s">
        <v>17890</v>
      </c>
      <c r="F4652" t="s">
        <v>17891</v>
      </c>
      <c r="H4652">
        <v>50.225020000000001</v>
      </c>
      <c r="I4652">
        <v>-87.139105000000001</v>
      </c>
      <c r="J4652" s="1" t="str">
        <f t="shared" si="780"/>
        <v>Fluid (lake)</v>
      </c>
      <c r="K4652" s="1" t="str">
        <f t="shared" si="781"/>
        <v>Untreated Water</v>
      </c>
      <c r="L4652">
        <v>58</v>
      </c>
      <c r="M4652" t="s">
        <v>83</v>
      </c>
      <c r="N4652">
        <v>1085</v>
      </c>
      <c r="O4652">
        <v>40</v>
      </c>
      <c r="P4652">
        <v>6.4</v>
      </c>
      <c r="Q4652">
        <v>2.5000000000000001E-2</v>
      </c>
      <c r="R4652">
        <v>14.4</v>
      </c>
      <c r="S4652">
        <v>2.8</v>
      </c>
      <c r="T4652">
        <v>42</v>
      </c>
    </row>
    <row r="4653" spans="1:20" hidden="1" x14ac:dyDescent="0.3">
      <c r="A4653" t="s">
        <v>17892</v>
      </c>
      <c r="B4653" t="s">
        <v>17893</v>
      </c>
      <c r="C4653" s="1" t="str">
        <f t="shared" si="769"/>
        <v>21:0779</v>
      </c>
      <c r="D4653" s="1" t="str">
        <f t="shared" si="779"/>
        <v>21:0221</v>
      </c>
      <c r="E4653" t="s">
        <v>17894</v>
      </c>
      <c r="F4653" t="s">
        <v>17895</v>
      </c>
      <c r="H4653">
        <v>50.193671899999998</v>
      </c>
      <c r="I4653">
        <v>-87.127694199999993</v>
      </c>
      <c r="J4653" s="1" t="str">
        <f t="shared" si="780"/>
        <v>Fluid (lake)</v>
      </c>
      <c r="K4653" s="1" t="str">
        <f t="shared" si="781"/>
        <v>Untreated Water</v>
      </c>
      <c r="L4653">
        <v>58</v>
      </c>
      <c r="M4653" t="s">
        <v>88</v>
      </c>
      <c r="N4653">
        <v>1086</v>
      </c>
      <c r="O4653">
        <v>40</v>
      </c>
      <c r="P4653">
        <v>6.6</v>
      </c>
      <c r="Q4653">
        <v>2.5000000000000001E-2</v>
      </c>
      <c r="R4653">
        <v>26</v>
      </c>
      <c r="S4653">
        <v>3.7</v>
      </c>
      <c r="T4653">
        <v>77</v>
      </c>
    </row>
    <row r="4654" spans="1:20" hidden="1" x14ac:dyDescent="0.3">
      <c r="A4654" t="s">
        <v>17896</v>
      </c>
      <c r="B4654" t="s">
        <v>17897</v>
      </c>
      <c r="C4654" s="1" t="str">
        <f t="shared" si="769"/>
        <v>21:0779</v>
      </c>
      <c r="D4654" s="1" t="str">
        <f t="shared" si="779"/>
        <v>21:0221</v>
      </c>
      <c r="E4654" t="s">
        <v>17898</v>
      </c>
      <c r="F4654" t="s">
        <v>17899</v>
      </c>
      <c r="H4654">
        <v>50.168745399999999</v>
      </c>
      <c r="I4654">
        <v>-87.115095699999998</v>
      </c>
      <c r="J4654" s="1" t="str">
        <f t="shared" si="780"/>
        <v>Fluid (lake)</v>
      </c>
      <c r="K4654" s="1" t="str">
        <f t="shared" si="781"/>
        <v>Untreated Water</v>
      </c>
      <c r="L4654">
        <v>58</v>
      </c>
      <c r="M4654" t="s">
        <v>93</v>
      </c>
      <c r="N4654">
        <v>1087</v>
      </c>
      <c r="O4654">
        <v>40</v>
      </c>
      <c r="P4654">
        <v>6.4</v>
      </c>
      <c r="Q4654">
        <v>2.5000000000000001E-2</v>
      </c>
      <c r="R4654">
        <v>14.4</v>
      </c>
      <c r="S4654">
        <v>3</v>
      </c>
      <c r="T4654">
        <v>46</v>
      </c>
    </row>
    <row r="4655" spans="1:20" hidden="1" x14ac:dyDescent="0.3">
      <c r="A4655" t="s">
        <v>17900</v>
      </c>
      <c r="B4655" t="s">
        <v>17901</v>
      </c>
      <c r="C4655" s="1" t="str">
        <f t="shared" si="769"/>
        <v>21:0779</v>
      </c>
      <c r="D4655" s="1" t="str">
        <f t="shared" si="779"/>
        <v>21:0221</v>
      </c>
      <c r="E4655" t="s">
        <v>17902</v>
      </c>
      <c r="F4655" t="s">
        <v>17903</v>
      </c>
      <c r="H4655">
        <v>50.157508900000003</v>
      </c>
      <c r="I4655">
        <v>-87.109161200000003</v>
      </c>
      <c r="J4655" s="1" t="str">
        <f t="shared" si="780"/>
        <v>Fluid (lake)</v>
      </c>
      <c r="K4655" s="1" t="str">
        <f t="shared" si="781"/>
        <v>Untreated Water</v>
      </c>
      <c r="L4655">
        <v>58</v>
      </c>
      <c r="M4655" t="s">
        <v>98</v>
      </c>
      <c r="N4655">
        <v>1088</v>
      </c>
      <c r="O4655">
        <v>40</v>
      </c>
      <c r="P4655">
        <v>7</v>
      </c>
      <c r="Q4655">
        <v>2.5000000000000001E-2</v>
      </c>
      <c r="R4655">
        <v>30</v>
      </c>
      <c r="S4655">
        <v>4.8</v>
      </c>
      <c r="T4655">
        <v>97</v>
      </c>
    </row>
    <row r="4656" spans="1:20" hidden="1" x14ac:dyDescent="0.3">
      <c r="A4656" t="s">
        <v>17904</v>
      </c>
      <c r="B4656" t="s">
        <v>17905</v>
      </c>
      <c r="C4656" s="1" t="str">
        <f t="shared" ref="C4656:C4719" si="782">HYPERLINK("https://geochem.nrcan.gc.ca/cdogs/content/bdl/bdl210779_e.htm", "21:0779")</f>
        <v>21:0779</v>
      </c>
      <c r="D4656" s="1" t="str">
        <f t="shared" si="779"/>
        <v>21:0221</v>
      </c>
      <c r="E4656" t="s">
        <v>17906</v>
      </c>
      <c r="F4656" t="s">
        <v>17907</v>
      </c>
      <c r="H4656">
        <v>50.147874399999999</v>
      </c>
      <c r="I4656">
        <v>-87.157846599999999</v>
      </c>
      <c r="J4656" s="1" t="str">
        <f t="shared" si="780"/>
        <v>Fluid (lake)</v>
      </c>
      <c r="K4656" s="1" t="str">
        <f t="shared" si="781"/>
        <v>Untreated Water</v>
      </c>
      <c r="L4656">
        <v>58</v>
      </c>
      <c r="M4656" t="s">
        <v>103</v>
      </c>
      <c r="N4656">
        <v>1089</v>
      </c>
      <c r="O4656">
        <v>40</v>
      </c>
      <c r="P4656">
        <v>6.6</v>
      </c>
      <c r="Q4656">
        <v>2.5000000000000001E-2</v>
      </c>
      <c r="R4656">
        <v>18</v>
      </c>
      <c r="S4656">
        <v>3.6</v>
      </c>
      <c r="T4656">
        <v>57</v>
      </c>
    </row>
    <row r="4657" spans="1:20" hidden="1" x14ac:dyDescent="0.3">
      <c r="A4657" t="s">
        <v>17908</v>
      </c>
      <c r="B4657" t="s">
        <v>17909</v>
      </c>
      <c r="C4657" s="1" t="str">
        <f t="shared" si="782"/>
        <v>21:0779</v>
      </c>
      <c r="D4657" s="1" t="str">
        <f t="shared" si="779"/>
        <v>21:0221</v>
      </c>
      <c r="E4657" t="s">
        <v>17910</v>
      </c>
      <c r="F4657" t="s">
        <v>17911</v>
      </c>
      <c r="H4657">
        <v>50.126942100000001</v>
      </c>
      <c r="I4657">
        <v>-87.139632599999999</v>
      </c>
      <c r="J4657" s="1" t="str">
        <f t="shared" si="780"/>
        <v>Fluid (lake)</v>
      </c>
      <c r="K4657" s="1" t="str">
        <f t="shared" si="781"/>
        <v>Untreated Water</v>
      </c>
      <c r="L4657">
        <v>58</v>
      </c>
      <c r="M4657" t="s">
        <v>108</v>
      </c>
      <c r="N4657">
        <v>1090</v>
      </c>
      <c r="O4657">
        <v>40</v>
      </c>
      <c r="P4657">
        <v>6.6</v>
      </c>
      <c r="Q4657">
        <v>2.5000000000000001E-2</v>
      </c>
      <c r="R4657">
        <v>20</v>
      </c>
      <c r="S4657">
        <v>3.6</v>
      </c>
      <c r="T4657">
        <v>60</v>
      </c>
    </row>
    <row r="4658" spans="1:20" hidden="1" x14ac:dyDescent="0.3">
      <c r="A4658" t="s">
        <v>17912</v>
      </c>
      <c r="B4658" t="s">
        <v>17913</v>
      </c>
      <c r="C4658" s="1" t="str">
        <f t="shared" si="782"/>
        <v>21:0779</v>
      </c>
      <c r="D4658" s="1" t="str">
        <f t="shared" si="779"/>
        <v>21:0221</v>
      </c>
      <c r="E4658" t="s">
        <v>17914</v>
      </c>
      <c r="F4658" t="s">
        <v>17915</v>
      </c>
      <c r="H4658">
        <v>50.095668799999999</v>
      </c>
      <c r="I4658">
        <v>-87.085630600000002</v>
      </c>
      <c r="J4658" s="1" t="str">
        <f t="shared" si="780"/>
        <v>Fluid (lake)</v>
      </c>
      <c r="K4658" s="1" t="str">
        <f t="shared" si="781"/>
        <v>Untreated Water</v>
      </c>
      <c r="L4658">
        <v>58</v>
      </c>
      <c r="M4658" t="s">
        <v>113</v>
      </c>
      <c r="N4658">
        <v>1091</v>
      </c>
      <c r="O4658">
        <v>60</v>
      </c>
      <c r="P4658">
        <v>7.4</v>
      </c>
      <c r="Q4658">
        <v>0.09</v>
      </c>
      <c r="R4658">
        <v>37</v>
      </c>
      <c r="S4658">
        <v>8</v>
      </c>
      <c r="T4658">
        <v>132</v>
      </c>
    </row>
    <row r="4659" spans="1:20" hidden="1" x14ac:dyDescent="0.3">
      <c r="A4659" t="s">
        <v>17916</v>
      </c>
      <c r="B4659" t="s">
        <v>17917</v>
      </c>
      <c r="C4659" s="1" t="str">
        <f t="shared" si="782"/>
        <v>21:0779</v>
      </c>
      <c r="D4659" s="1" t="str">
        <f>HYPERLINK("https://geochem.nrcan.gc.ca/cdogs/content/svy/svy_e.htm", "")</f>
        <v/>
      </c>
      <c r="G4659" s="1" t="str">
        <f>HYPERLINK("https://geochem.nrcan.gc.ca/cdogs/content/cr_/cr_00087_e.htm", "87")</f>
        <v>87</v>
      </c>
      <c r="J4659" t="s">
        <v>46</v>
      </c>
      <c r="K4659" t="s">
        <v>47</v>
      </c>
      <c r="L4659">
        <v>59</v>
      </c>
      <c r="M4659" t="s">
        <v>48</v>
      </c>
      <c r="N4659">
        <v>1092</v>
      </c>
      <c r="O4659">
        <v>80</v>
      </c>
      <c r="P4659">
        <v>6.4</v>
      </c>
      <c r="Q4659">
        <v>0.4</v>
      </c>
      <c r="R4659">
        <v>14.8</v>
      </c>
      <c r="S4659">
        <v>2.4</v>
      </c>
      <c r="T4659">
        <v>40</v>
      </c>
    </row>
    <row r="4660" spans="1:20" hidden="1" x14ac:dyDescent="0.3">
      <c r="A4660" t="s">
        <v>17918</v>
      </c>
      <c r="B4660" t="s">
        <v>17919</v>
      </c>
      <c r="C4660" s="1" t="str">
        <f t="shared" si="782"/>
        <v>21:0779</v>
      </c>
      <c r="D4660" s="1" t="str">
        <f t="shared" ref="D4660:D4695" si="783">HYPERLINK("https://geochem.nrcan.gc.ca/cdogs/content/svy/svy210221_e.htm", "21:0221")</f>
        <v>21:0221</v>
      </c>
      <c r="E4660" t="s">
        <v>17920</v>
      </c>
      <c r="F4660" t="s">
        <v>17921</v>
      </c>
      <c r="H4660">
        <v>50.062488799999997</v>
      </c>
      <c r="I4660">
        <v>-87.098732900000002</v>
      </c>
      <c r="J4660" s="1" t="str">
        <f t="shared" ref="J4660:J4695" si="784">HYPERLINK("https://geochem.nrcan.gc.ca/cdogs/content/kwd/kwd020016_e.htm", "Fluid (lake)")</f>
        <v>Fluid (lake)</v>
      </c>
      <c r="K4660" s="1" t="str">
        <f t="shared" ref="K4660:K4695" si="785">HYPERLINK("https://geochem.nrcan.gc.ca/cdogs/content/kwd/kwd080007_e.htm", "Untreated Water")</f>
        <v>Untreated Water</v>
      </c>
      <c r="L4660">
        <v>59</v>
      </c>
      <c r="M4660" t="s">
        <v>24</v>
      </c>
      <c r="N4660">
        <v>1093</v>
      </c>
      <c r="O4660">
        <v>60</v>
      </c>
      <c r="P4660">
        <v>6.8</v>
      </c>
      <c r="Q4660">
        <v>0.21</v>
      </c>
      <c r="R4660">
        <v>26</v>
      </c>
      <c r="S4660">
        <v>5</v>
      </c>
      <c r="T4660">
        <v>84</v>
      </c>
    </row>
    <row r="4661" spans="1:20" hidden="1" x14ac:dyDescent="0.3">
      <c r="A4661" t="s">
        <v>17922</v>
      </c>
      <c r="B4661" t="s">
        <v>17923</v>
      </c>
      <c r="C4661" s="1" t="str">
        <f t="shared" si="782"/>
        <v>21:0779</v>
      </c>
      <c r="D4661" s="1" t="str">
        <f t="shared" si="783"/>
        <v>21:0221</v>
      </c>
      <c r="E4661" t="s">
        <v>17920</v>
      </c>
      <c r="F4661" t="s">
        <v>17924</v>
      </c>
      <c r="H4661">
        <v>50.062488799999997</v>
      </c>
      <c r="I4661">
        <v>-87.098732900000002</v>
      </c>
      <c r="J4661" s="1" t="str">
        <f t="shared" si="784"/>
        <v>Fluid (lake)</v>
      </c>
      <c r="K4661" s="1" t="str">
        <f t="shared" si="785"/>
        <v>Untreated Water</v>
      </c>
      <c r="L4661">
        <v>59</v>
      </c>
      <c r="M4661" t="s">
        <v>28</v>
      </c>
      <c r="N4661">
        <v>1094</v>
      </c>
      <c r="O4661">
        <v>40</v>
      </c>
      <c r="P4661">
        <v>6.8</v>
      </c>
      <c r="Q4661">
        <v>7.0000000000000007E-2</v>
      </c>
      <c r="R4661">
        <v>26</v>
      </c>
      <c r="S4661">
        <v>5.2</v>
      </c>
      <c r="T4661">
        <v>84</v>
      </c>
    </row>
    <row r="4662" spans="1:20" hidden="1" x14ac:dyDescent="0.3">
      <c r="A4662" t="s">
        <v>17925</v>
      </c>
      <c r="B4662" t="s">
        <v>17926</v>
      </c>
      <c r="C4662" s="1" t="str">
        <f t="shared" si="782"/>
        <v>21:0779</v>
      </c>
      <c r="D4662" s="1" t="str">
        <f t="shared" si="783"/>
        <v>21:0221</v>
      </c>
      <c r="E4662" t="s">
        <v>17927</v>
      </c>
      <c r="F4662" t="s">
        <v>17928</v>
      </c>
      <c r="H4662">
        <v>50.062728800000002</v>
      </c>
      <c r="I4662">
        <v>-87.120752600000003</v>
      </c>
      <c r="J4662" s="1" t="str">
        <f t="shared" si="784"/>
        <v>Fluid (lake)</v>
      </c>
      <c r="K4662" s="1" t="str">
        <f t="shared" si="785"/>
        <v>Untreated Water</v>
      </c>
      <c r="L4662">
        <v>59</v>
      </c>
      <c r="M4662" t="s">
        <v>33</v>
      </c>
      <c r="N4662">
        <v>1095</v>
      </c>
      <c r="O4662">
        <v>30</v>
      </c>
      <c r="P4662">
        <v>6.2</v>
      </c>
      <c r="Q4662">
        <v>2.5000000000000001E-2</v>
      </c>
      <c r="R4662">
        <v>8</v>
      </c>
      <c r="S4662">
        <v>1.8</v>
      </c>
      <c r="T4662">
        <v>25</v>
      </c>
    </row>
    <row r="4663" spans="1:20" hidden="1" x14ac:dyDescent="0.3">
      <c r="A4663" t="s">
        <v>17929</v>
      </c>
      <c r="B4663" t="s">
        <v>17930</v>
      </c>
      <c r="C4663" s="1" t="str">
        <f t="shared" si="782"/>
        <v>21:0779</v>
      </c>
      <c r="D4663" s="1" t="str">
        <f t="shared" si="783"/>
        <v>21:0221</v>
      </c>
      <c r="E4663" t="s">
        <v>17931</v>
      </c>
      <c r="F4663" t="s">
        <v>17932</v>
      </c>
      <c r="H4663">
        <v>50.046980499999997</v>
      </c>
      <c r="I4663">
        <v>-87.129009600000003</v>
      </c>
      <c r="J4663" s="1" t="str">
        <f t="shared" si="784"/>
        <v>Fluid (lake)</v>
      </c>
      <c r="K4663" s="1" t="str">
        <f t="shared" si="785"/>
        <v>Untreated Water</v>
      </c>
      <c r="L4663">
        <v>59</v>
      </c>
      <c r="M4663" t="s">
        <v>38</v>
      </c>
      <c r="N4663">
        <v>1096</v>
      </c>
      <c r="O4663">
        <v>50</v>
      </c>
      <c r="P4663">
        <v>7.4</v>
      </c>
      <c r="Q4663">
        <v>0.11</v>
      </c>
      <c r="R4663">
        <v>35</v>
      </c>
      <c r="S4663">
        <v>7.8</v>
      </c>
      <c r="T4663">
        <v>127</v>
      </c>
    </row>
    <row r="4664" spans="1:20" hidden="1" x14ac:dyDescent="0.3">
      <c r="A4664" t="s">
        <v>17933</v>
      </c>
      <c r="B4664" t="s">
        <v>17934</v>
      </c>
      <c r="C4664" s="1" t="str">
        <f t="shared" si="782"/>
        <v>21:0779</v>
      </c>
      <c r="D4664" s="1" t="str">
        <f t="shared" si="783"/>
        <v>21:0221</v>
      </c>
      <c r="E4664" t="s">
        <v>17935</v>
      </c>
      <c r="F4664" t="s">
        <v>17936</v>
      </c>
      <c r="H4664">
        <v>50.048799799999998</v>
      </c>
      <c r="I4664">
        <v>-87.149435100000005</v>
      </c>
      <c r="J4664" s="1" t="str">
        <f t="shared" si="784"/>
        <v>Fluid (lake)</v>
      </c>
      <c r="K4664" s="1" t="str">
        <f t="shared" si="785"/>
        <v>Untreated Water</v>
      </c>
      <c r="L4664">
        <v>59</v>
      </c>
      <c r="M4664" t="s">
        <v>43</v>
      </c>
      <c r="N4664">
        <v>1097</v>
      </c>
      <c r="O4664">
        <v>40</v>
      </c>
      <c r="P4664">
        <v>6.4</v>
      </c>
      <c r="Q4664">
        <v>2.5000000000000001E-2</v>
      </c>
      <c r="R4664">
        <v>12.2</v>
      </c>
      <c r="S4664">
        <v>2.4</v>
      </c>
      <c r="T4664">
        <v>36</v>
      </c>
    </row>
    <row r="4665" spans="1:20" hidden="1" x14ac:dyDescent="0.3">
      <c r="A4665" t="s">
        <v>17937</v>
      </c>
      <c r="B4665" t="s">
        <v>17938</v>
      </c>
      <c r="C4665" s="1" t="str">
        <f t="shared" si="782"/>
        <v>21:0779</v>
      </c>
      <c r="D4665" s="1" t="str">
        <f t="shared" si="783"/>
        <v>21:0221</v>
      </c>
      <c r="E4665" t="s">
        <v>17939</v>
      </c>
      <c r="F4665" t="s">
        <v>17940</v>
      </c>
      <c r="H4665">
        <v>50.010791699999999</v>
      </c>
      <c r="I4665">
        <v>-87.180538100000007</v>
      </c>
      <c r="J4665" s="1" t="str">
        <f t="shared" si="784"/>
        <v>Fluid (lake)</v>
      </c>
      <c r="K4665" s="1" t="str">
        <f t="shared" si="785"/>
        <v>Untreated Water</v>
      </c>
      <c r="L4665">
        <v>59</v>
      </c>
      <c r="M4665" t="s">
        <v>53</v>
      </c>
      <c r="N4665">
        <v>1098</v>
      </c>
      <c r="O4665">
        <v>40</v>
      </c>
      <c r="P4665">
        <v>6.9</v>
      </c>
      <c r="Q4665">
        <v>0.06</v>
      </c>
      <c r="R4665">
        <v>26</v>
      </c>
      <c r="S4665">
        <v>5.2</v>
      </c>
      <c r="T4665">
        <v>87</v>
      </c>
    </row>
    <row r="4666" spans="1:20" hidden="1" x14ac:dyDescent="0.3">
      <c r="A4666" t="s">
        <v>17941</v>
      </c>
      <c r="B4666" t="s">
        <v>17942</v>
      </c>
      <c r="C4666" s="1" t="str">
        <f t="shared" si="782"/>
        <v>21:0779</v>
      </c>
      <c r="D4666" s="1" t="str">
        <f t="shared" si="783"/>
        <v>21:0221</v>
      </c>
      <c r="E4666" t="s">
        <v>17943</v>
      </c>
      <c r="F4666" t="s">
        <v>17944</v>
      </c>
      <c r="H4666">
        <v>50.011572899999997</v>
      </c>
      <c r="I4666">
        <v>-87.217903100000001</v>
      </c>
      <c r="J4666" s="1" t="str">
        <f t="shared" si="784"/>
        <v>Fluid (lake)</v>
      </c>
      <c r="K4666" s="1" t="str">
        <f t="shared" si="785"/>
        <v>Untreated Water</v>
      </c>
      <c r="L4666">
        <v>59</v>
      </c>
      <c r="M4666" t="s">
        <v>58</v>
      </c>
      <c r="N4666">
        <v>1099</v>
      </c>
      <c r="O4666">
        <v>50</v>
      </c>
      <c r="P4666">
        <v>7.1</v>
      </c>
      <c r="Q4666">
        <v>0.13</v>
      </c>
      <c r="R4666">
        <v>30</v>
      </c>
      <c r="S4666">
        <v>5.8</v>
      </c>
      <c r="T4666">
        <v>95</v>
      </c>
    </row>
    <row r="4667" spans="1:20" hidden="1" x14ac:dyDescent="0.3">
      <c r="A4667" t="s">
        <v>17945</v>
      </c>
      <c r="B4667" t="s">
        <v>17946</v>
      </c>
      <c r="C4667" s="1" t="str">
        <f t="shared" si="782"/>
        <v>21:0779</v>
      </c>
      <c r="D4667" s="1" t="str">
        <f t="shared" si="783"/>
        <v>21:0221</v>
      </c>
      <c r="E4667" t="s">
        <v>17947</v>
      </c>
      <c r="F4667" t="s">
        <v>17948</v>
      </c>
      <c r="H4667">
        <v>50.019349900000002</v>
      </c>
      <c r="I4667">
        <v>-87.278101500000005</v>
      </c>
      <c r="J4667" s="1" t="str">
        <f t="shared" si="784"/>
        <v>Fluid (lake)</v>
      </c>
      <c r="K4667" s="1" t="str">
        <f t="shared" si="785"/>
        <v>Untreated Water</v>
      </c>
      <c r="L4667">
        <v>59</v>
      </c>
      <c r="M4667" t="s">
        <v>63</v>
      </c>
      <c r="N4667">
        <v>1100</v>
      </c>
      <c r="O4667">
        <v>50</v>
      </c>
      <c r="P4667">
        <v>6.7</v>
      </c>
      <c r="Q4667">
        <v>2.5000000000000001E-2</v>
      </c>
      <c r="R4667">
        <v>21</v>
      </c>
      <c r="S4667">
        <v>4.0999999999999996</v>
      </c>
      <c r="T4667">
        <v>67</v>
      </c>
    </row>
    <row r="4668" spans="1:20" hidden="1" x14ac:dyDescent="0.3">
      <c r="A4668" t="s">
        <v>17949</v>
      </c>
      <c r="B4668" t="s">
        <v>17950</v>
      </c>
      <c r="C4668" s="1" t="str">
        <f t="shared" si="782"/>
        <v>21:0779</v>
      </c>
      <c r="D4668" s="1" t="str">
        <f t="shared" si="783"/>
        <v>21:0221</v>
      </c>
      <c r="E4668" t="s">
        <v>17951</v>
      </c>
      <c r="F4668" t="s">
        <v>17952</v>
      </c>
      <c r="H4668">
        <v>50.0249685</v>
      </c>
      <c r="I4668">
        <v>-87.225474399999996</v>
      </c>
      <c r="J4668" s="1" t="str">
        <f t="shared" si="784"/>
        <v>Fluid (lake)</v>
      </c>
      <c r="K4668" s="1" t="str">
        <f t="shared" si="785"/>
        <v>Untreated Water</v>
      </c>
      <c r="L4668">
        <v>59</v>
      </c>
      <c r="M4668" t="s">
        <v>68</v>
      </c>
      <c r="N4668">
        <v>1101</v>
      </c>
      <c r="O4668">
        <v>40</v>
      </c>
      <c r="P4668">
        <v>6.6</v>
      </c>
      <c r="Q4668">
        <v>2.5000000000000001E-2</v>
      </c>
      <c r="R4668">
        <v>22</v>
      </c>
      <c r="S4668">
        <v>4.4000000000000004</v>
      </c>
      <c r="T4668">
        <v>71</v>
      </c>
    </row>
    <row r="4669" spans="1:20" hidden="1" x14ac:dyDescent="0.3">
      <c r="A4669" t="s">
        <v>17953</v>
      </c>
      <c r="B4669" t="s">
        <v>17954</v>
      </c>
      <c r="C4669" s="1" t="str">
        <f t="shared" si="782"/>
        <v>21:0779</v>
      </c>
      <c r="D4669" s="1" t="str">
        <f t="shared" si="783"/>
        <v>21:0221</v>
      </c>
      <c r="E4669" t="s">
        <v>17955</v>
      </c>
      <c r="F4669" t="s">
        <v>17956</v>
      </c>
      <c r="H4669">
        <v>50.040837400000001</v>
      </c>
      <c r="I4669">
        <v>-87.182703500000002</v>
      </c>
      <c r="J4669" s="1" t="str">
        <f t="shared" si="784"/>
        <v>Fluid (lake)</v>
      </c>
      <c r="K4669" s="1" t="str">
        <f t="shared" si="785"/>
        <v>Untreated Water</v>
      </c>
      <c r="L4669">
        <v>59</v>
      </c>
      <c r="M4669" t="s">
        <v>73</v>
      </c>
      <c r="N4669">
        <v>1102</v>
      </c>
      <c r="O4669">
        <v>30</v>
      </c>
      <c r="P4669">
        <v>6.6</v>
      </c>
      <c r="Q4669">
        <v>0.06</v>
      </c>
      <c r="R4669">
        <v>21</v>
      </c>
      <c r="S4669">
        <v>3.9</v>
      </c>
      <c r="T4669">
        <v>67</v>
      </c>
    </row>
    <row r="4670" spans="1:20" hidden="1" x14ac:dyDescent="0.3">
      <c r="A4670" t="s">
        <v>17957</v>
      </c>
      <c r="B4670" t="s">
        <v>17958</v>
      </c>
      <c r="C4670" s="1" t="str">
        <f t="shared" si="782"/>
        <v>21:0779</v>
      </c>
      <c r="D4670" s="1" t="str">
        <f t="shared" si="783"/>
        <v>21:0221</v>
      </c>
      <c r="E4670" t="s">
        <v>17959</v>
      </c>
      <c r="F4670" t="s">
        <v>17960</v>
      </c>
      <c r="H4670">
        <v>50.070758599999998</v>
      </c>
      <c r="I4670">
        <v>-87.205258999999998</v>
      </c>
      <c r="J4670" s="1" t="str">
        <f t="shared" si="784"/>
        <v>Fluid (lake)</v>
      </c>
      <c r="K4670" s="1" t="str">
        <f t="shared" si="785"/>
        <v>Untreated Water</v>
      </c>
      <c r="L4670">
        <v>59</v>
      </c>
      <c r="M4670" t="s">
        <v>78</v>
      </c>
      <c r="N4670">
        <v>1103</v>
      </c>
      <c r="O4670">
        <v>40</v>
      </c>
      <c r="P4670">
        <v>6.9</v>
      </c>
      <c r="Q4670">
        <v>2.5000000000000001E-2</v>
      </c>
      <c r="R4670">
        <v>21</v>
      </c>
      <c r="S4670">
        <v>4.2</v>
      </c>
      <c r="T4670">
        <v>64</v>
      </c>
    </row>
    <row r="4671" spans="1:20" hidden="1" x14ac:dyDescent="0.3">
      <c r="A4671" t="s">
        <v>17961</v>
      </c>
      <c r="B4671" t="s">
        <v>17962</v>
      </c>
      <c r="C4671" s="1" t="str">
        <f t="shared" si="782"/>
        <v>21:0779</v>
      </c>
      <c r="D4671" s="1" t="str">
        <f t="shared" si="783"/>
        <v>21:0221</v>
      </c>
      <c r="E4671" t="s">
        <v>17963</v>
      </c>
      <c r="F4671" t="s">
        <v>17964</v>
      </c>
      <c r="H4671">
        <v>50.043954900000003</v>
      </c>
      <c r="I4671">
        <v>-87.247504000000006</v>
      </c>
      <c r="J4671" s="1" t="str">
        <f t="shared" si="784"/>
        <v>Fluid (lake)</v>
      </c>
      <c r="K4671" s="1" t="str">
        <f t="shared" si="785"/>
        <v>Untreated Water</v>
      </c>
      <c r="L4671">
        <v>59</v>
      </c>
      <c r="M4671" t="s">
        <v>83</v>
      </c>
      <c r="N4671">
        <v>1104</v>
      </c>
      <c r="O4671">
        <v>30</v>
      </c>
      <c r="P4671">
        <v>6.8</v>
      </c>
      <c r="Q4671">
        <v>2.5000000000000001E-2</v>
      </c>
      <c r="R4671">
        <v>28</v>
      </c>
      <c r="S4671">
        <v>5</v>
      </c>
      <c r="T4671">
        <v>92</v>
      </c>
    </row>
    <row r="4672" spans="1:20" hidden="1" x14ac:dyDescent="0.3">
      <c r="A4672" t="s">
        <v>17965</v>
      </c>
      <c r="B4672" t="s">
        <v>17966</v>
      </c>
      <c r="C4672" s="1" t="str">
        <f t="shared" si="782"/>
        <v>21:0779</v>
      </c>
      <c r="D4672" s="1" t="str">
        <f t="shared" si="783"/>
        <v>21:0221</v>
      </c>
      <c r="E4672" t="s">
        <v>17967</v>
      </c>
      <c r="F4672" t="s">
        <v>17968</v>
      </c>
      <c r="H4672">
        <v>50.050569899999999</v>
      </c>
      <c r="I4672">
        <v>-87.269761200000005</v>
      </c>
      <c r="J4672" s="1" t="str">
        <f t="shared" si="784"/>
        <v>Fluid (lake)</v>
      </c>
      <c r="K4672" s="1" t="str">
        <f t="shared" si="785"/>
        <v>Untreated Water</v>
      </c>
      <c r="L4672">
        <v>59</v>
      </c>
      <c r="M4672" t="s">
        <v>88</v>
      </c>
      <c r="N4672">
        <v>1105</v>
      </c>
      <c r="O4672">
        <v>40</v>
      </c>
      <c r="P4672">
        <v>6.5</v>
      </c>
      <c r="Q4672">
        <v>2.5000000000000001E-2</v>
      </c>
      <c r="R4672">
        <v>16.8</v>
      </c>
      <c r="S4672">
        <v>3.4</v>
      </c>
      <c r="T4672">
        <v>53</v>
      </c>
    </row>
    <row r="4673" spans="1:20" hidden="1" x14ac:dyDescent="0.3">
      <c r="A4673" t="s">
        <v>17969</v>
      </c>
      <c r="B4673" t="s">
        <v>17970</v>
      </c>
      <c r="C4673" s="1" t="str">
        <f t="shared" si="782"/>
        <v>21:0779</v>
      </c>
      <c r="D4673" s="1" t="str">
        <f t="shared" si="783"/>
        <v>21:0221</v>
      </c>
      <c r="E4673" t="s">
        <v>17971</v>
      </c>
      <c r="F4673" t="s">
        <v>17972</v>
      </c>
      <c r="H4673">
        <v>50.067338599999999</v>
      </c>
      <c r="I4673">
        <v>-87.260157899999996</v>
      </c>
      <c r="J4673" s="1" t="str">
        <f t="shared" si="784"/>
        <v>Fluid (lake)</v>
      </c>
      <c r="K4673" s="1" t="str">
        <f t="shared" si="785"/>
        <v>Untreated Water</v>
      </c>
      <c r="L4673">
        <v>59</v>
      </c>
      <c r="M4673" t="s">
        <v>93</v>
      </c>
      <c r="N4673">
        <v>1106</v>
      </c>
      <c r="O4673">
        <v>30</v>
      </c>
      <c r="P4673">
        <v>6.7</v>
      </c>
      <c r="Q4673">
        <v>2.5000000000000001E-2</v>
      </c>
      <c r="R4673">
        <v>22</v>
      </c>
      <c r="S4673">
        <v>4.5999999999999996</v>
      </c>
      <c r="T4673">
        <v>72</v>
      </c>
    </row>
    <row r="4674" spans="1:20" hidden="1" x14ac:dyDescent="0.3">
      <c r="A4674" t="s">
        <v>17973</v>
      </c>
      <c r="B4674" t="s">
        <v>17974</v>
      </c>
      <c r="C4674" s="1" t="str">
        <f t="shared" si="782"/>
        <v>21:0779</v>
      </c>
      <c r="D4674" s="1" t="str">
        <f t="shared" si="783"/>
        <v>21:0221</v>
      </c>
      <c r="E4674" t="s">
        <v>17975</v>
      </c>
      <c r="F4674" t="s">
        <v>17976</v>
      </c>
      <c r="H4674">
        <v>50.085135200000003</v>
      </c>
      <c r="I4674">
        <v>-87.2572349</v>
      </c>
      <c r="J4674" s="1" t="str">
        <f t="shared" si="784"/>
        <v>Fluid (lake)</v>
      </c>
      <c r="K4674" s="1" t="str">
        <f t="shared" si="785"/>
        <v>Untreated Water</v>
      </c>
      <c r="L4674">
        <v>59</v>
      </c>
      <c r="M4674" t="s">
        <v>98</v>
      </c>
      <c r="N4674">
        <v>1107</v>
      </c>
      <c r="O4674">
        <v>30</v>
      </c>
      <c r="P4674">
        <v>6.5</v>
      </c>
      <c r="Q4674">
        <v>2.5000000000000001E-2</v>
      </c>
      <c r="R4674">
        <v>12.8</v>
      </c>
      <c r="S4674">
        <v>2.6</v>
      </c>
      <c r="T4674">
        <v>37</v>
      </c>
    </row>
    <row r="4675" spans="1:20" hidden="1" x14ac:dyDescent="0.3">
      <c r="A4675" t="s">
        <v>17977</v>
      </c>
      <c r="B4675" t="s">
        <v>17978</v>
      </c>
      <c r="C4675" s="1" t="str">
        <f t="shared" si="782"/>
        <v>21:0779</v>
      </c>
      <c r="D4675" s="1" t="str">
        <f t="shared" si="783"/>
        <v>21:0221</v>
      </c>
      <c r="E4675" t="s">
        <v>17979</v>
      </c>
      <c r="F4675" t="s">
        <v>17980</v>
      </c>
      <c r="H4675">
        <v>50.119381799999999</v>
      </c>
      <c r="I4675">
        <v>-87.254186899999993</v>
      </c>
      <c r="J4675" s="1" t="str">
        <f t="shared" si="784"/>
        <v>Fluid (lake)</v>
      </c>
      <c r="K4675" s="1" t="str">
        <f t="shared" si="785"/>
        <v>Untreated Water</v>
      </c>
      <c r="L4675">
        <v>59</v>
      </c>
      <c r="M4675" t="s">
        <v>103</v>
      </c>
      <c r="N4675">
        <v>1108</v>
      </c>
      <c r="O4675">
        <v>30</v>
      </c>
      <c r="P4675">
        <v>6.8</v>
      </c>
      <c r="Q4675">
        <v>2.5000000000000001E-2</v>
      </c>
      <c r="R4675">
        <v>22</v>
      </c>
      <c r="S4675">
        <v>4.4000000000000004</v>
      </c>
      <c r="T4675">
        <v>69</v>
      </c>
    </row>
    <row r="4676" spans="1:20" hidden="1" x14ac:dyDescent="0.3">
      <c r="A4676" t="s">
        <v>17981</v>
      </c>
      <c r="B4676" t="s">
        <v>17982</v>
      </c>
      <c r="C4676" s="1" t="str">
        <f t="shared" si="782"/>
        <v>21:0779</v>
      </c>
      <c r="D4676" s="1" t="str">
        <f t="shared" si="783"/>
        <v>21:0221</v>
      </c>
      <c r="E4676" t="s">
        <v>17983</v>
      </c>
      <c r="F4676" t="s">
        <v>17984</v>
      </c>
      <c r="H4676">
        <v>50.1210758</v>
      </c>
      <c r="I4676">
        <v>-87.221938199999997</v>
      </c>
      <c r="J4676" s="1" t="str">
        <f t="shared" si="784"/>
        <v>Fluid (lake)</v>
      </c>
      <c r="K4676" s="1" t="str">
        <f t="shared" si="785"/>
        <v>Untreated Water</v>
      </c>
      <c r="L4676">
        <v>59</v>
      </c>
      <c r="M4676" t="s">
        <v>108</v>
      </c>
      <c r="N4676">
        <v>1109</v>
      </c>
      <c r="O4676">
        <v>40</v>
      </c>
      <c r="P4676">
        <v>6.6</v>
      </c>
      <c r="Q4676">
        <v>2.5000000000000001E-2</v>
      </c>
      <c r="R4676">
        <v>18.8</v>
      </c>
      <c r="S4676">
        <v>3.8</v>
      </c>
      <c r="T4676">
        <v>63</v>
      </c>
    </row>
    <row r="4677" spans="1:20" hidden="1" x14ac:dyDescent="0.3">
      <c r="A4677" t="s">
        <v>17985</v>
      </c>
      <c r="B4677" t="s">
        <v>17986</v>
      </c>
      <c r="C4677" s="1" t="str">
        <f t="shared" si="782"/>
        <v>21:0779</v>
      </c>
      <c r="D4677" s="1" t="str">
        <f t="shared" si="783"/>
        <v>21:0221</v>
      </c>
      <c r="E4677" t="s">
        <v>17987</v>
      </c>
      <c r="F4677" t="s">
        <v>17988</v>
      </c>
      <c r="H4677">
        <v>50.1486394</v>
      </c>
      <c r="I4677">
        <v>-87.265958900000001</v>
      </c>
      <c r="J4677" s="1" t="str">
        <f t="shared" si="784"/>
        <v>Fluid (lake)</v>
      </c>
      <c r="K4677" s="1" t="str">
        <f t="shared" si="785"/>
        <v>Untreated Water</v>
      </c>
      <c r="L4677">
        <v>59</v>
      </c>
      <c r="M4677" t="s">
        <v>113</v>
      </c>
      <c r="N4677">
        <v>1110</v>
      </c>
      <c r="O4677">
        <v>30</v>
      </c>
      <c r="P4677">
        <v>6.7</v>
      </c>
      <c r="Q4677">
        <v>2.5000000000000001E-2</v>
      </c>
      <c r="R4677">
        <v>19.8</v>
      </c>
      <c r="S4677">
        <v>4.2</v>
      </c>
      <c r="T4677">
        <v>69</v>
      </c>
    </row>
    <row r="4678" spans="1:20" hidden="1" x14ac:dyDescent="0.3">
      <c r="A4678" t="s">
        <v>17989</v>
      </c>
      <c r="B4678" t="s">
        <v>17990</v>
      </c>
      <c r="C4678" s="1" t="str">
        <f t="shared" si="782"/>
        <v>21:0779</v>
      </c>
      <c r="D4678" s="1" t="str">
        <f t="shared" si="783"/>
        <v>21:0221</v>
      </c>
      <c r="E4678" t="s">
        <v>17991</v>
      </c>
      <c r="F4678" t="s">
        <v>17992</v>
      </c>
      <c r="H4678">
        <v>50.168912300000002</v>
      </c>
      <c r="I4678">
        <v>-87.203213899999994</v>
      </c>
      <c r="J4678" s="1" t="str">
        <f t="shared" si="784"/>
        <v>Fluid (lake)</v>
      </c>
      <c r="K4678" s="1" t="str">
        <f t="shared" si="785"/>
        <v>Untreated Water</v>
      </c>
      <c r="L4678">
        <v>60</v>
      </c>
      <c r="M4678" t="s">
        <v>24</v>
      </c>
      <c r="N4678">
        <v>1111</v>
      </c>
      <c r="O4678">
        <v>70</v>
      </c>
      <c r="P4678">
        <v>7.6</v>
      </c>
      <c r="Q4678">
        <v>0.13</v>
      </c>
      <c r="R4678">
        <v>53</v>
      </c>
      <c r="S4678">
        <v>8.8000000000000007</v>
      </c>
      <c r="T4678">
        <v>150</v>
      </c>
    </row>
    <row r="4679" spans="1:20" hidden="1" x14ac:dyDescent="0.3">
      <c r="A4679" t="s">
        <v>17993</v>
      </c>
      <c r="B4679" t="s">
        <v>17994</v>
      </c>
      <c r="C4679" s="1" t="str">
        <f t="shared" si="782"/>
        <v>21:0779</v>
      </c>
      <c r="D4679" s="1" t="str">
        <f t="shared" si="783"/>
        <v>21:0221</v>
      </c>
      <c r="E4679" t="s">
        <v>17991</v>
      </c>
      <c r="F4679" t="s">
        <v>17995</v>
      </c>
      <c r="H4679">
        <v>50.168912300000002</v>
      </c>
      <c r="I4679">
        <v>-87.203213899999994</v>
      </c>
      <c r="J4679" s="1" t="str">
        <f t="shared" si="784"/>
        <v>Fluid (lake)</v>
      </c>
      <c r="K4679" s="1" t="str">
        <f t="shared" si="785"/>
        <v>Untreated Water</v>
      </c>
      <c r="L4679">
        <v>60</v>
      </c>
      <c r="M4679" t="s">
        <v>28</v>
      </c>
      <c r="N4679">
        <v>1112</v>
      </c>
      <c r="O4679">
        <v>50</v>
      </c>
      <c r="P4679">
        <v>7.6</v>
      </c>
      <c r="Q4679">
        <v>0.11</v>
      </c>
      <c r="R4679">
        <v>53</v>
      </c>
      <c r="S4679">
        <v>8.4</v>
      </c>
      <c r="T4679">
        <v>150</v>
      </c>
    </row>
    <row r="4680" spans="1:20" hidden="1" x14ac:dyDescent="0.3">
      <c r="A4680" t="s">
        <v>17996</v>
      </c>
      <c r="B4680" t="s">
        <v>17997</v>
      </c>
      <c r="C4680" s="1" t="str">
        <f t="shared" si="782"/>
        <v>21:0779</v>
      </c>
      <c r="D4680" s="1" t="str">
        <f t="shared" si="783"/>
        <v>21:0221</v>
      </c>
      <c r="E4680" t="s">
        <v>17998</v>
      </c>
      <c r="F4680" t="s">
        <v>17999</v>
      </c>
      <c r="H4680">
        <v>50.191436299999999</v>
      </c>
      <c r="I4680">
        <v>-87.167109699999997</v>
      </c>
      <c r="J4680" s="1" t="str">
        <f t="shared" si="784"/>
        <v>Fluid (lake)</v>
      </c>
      <c r="K4680" s="1" t="str">
        <f t="shared" si="785"/>
        <v>Untreated Water</v>
      </c>
      <c r="L4680">
        <v>60</v>
      </c>
      <c r="M4680" t="s">
        <v>33</v>
      </c>
      <c r="N4680">
        <v>1113</v>
      </c>
      <c r="O4680">
        <v>50</v>
      </c>
      <c r="P4680">
        <v>6.4</v>
      </c>
      <c r="Q4680">
        <v>2.5000000000000001E-2</v>
      </c>
      <c r="R4680">
        <v>16.600000000000001</v>
      </c>
      <c r="S4680">
        <v>2.8</v>
      </c>
      <c r="T4680">
        <v>44</v>
      </c>
    </row>
    <row r="4681" spans="1:20" hidden="1" x14ac:dyDescent="0.3">
      <c r="A4681" t="s">
        <v>18000</v>
      </c>
      <c r="B4681" t="s">
        <v>18001</v>
      </c>
      <c r="C4681" s="1" t="str">
        <f t="shared" si="782"/>
        <v>21:0779</v>
      </c>
      <c r="D4681" s="1" t="str">
        <f t="shared" si="783"/>
        <v>21:0221</v>
      </c>
      <c r="E4681" t="s">
        <v>18002</v>
      </c>
      <c r="F4681" t="s">
        <v>18003</v>
      </c>
      <c r="H4681">
        <v>50.220120199999997</v>
      </c>
      <c r="I4681">
        <v>-87.165177200000002</v>
      </c>
      <c r="J4681" s="1" t="str">
        <f t="shared" si="784"/>
        <v>Fluid (lake)</v>
      </c>
      <c r="K4681" s="1" t="str">
        <f t="shared" si="785"/>
        <v>Untreated Water</v>
      </c>
      <c r="L4681">
        <v>60</v>
      </c>
      <c r="M4681" t="s">
        <v>38</v>
      </c>
      <c r="N4681">
        <v>1114</v>
      </c>
      <c r="O4681">
        <v>40</v>
      </c>
      <c r="P4681">
        <v>6.5</v>
      </c>
      <c r="Q4681">
        <v>2.5000000000000001E-2</v>
      </c>
      <c r="R4681">
        <v>17.2</v>
      </c>
      <c r="S4681">
        <v>2.8</v>
      </c>
      <c r="T4681">
        <v>46</v>
      </c>
    </row>
    <row r="4682" spans="1:20" hidden="1" x14ac:dyDescent="0.3">
      <c r="A4682" t="s">
        <v>18004</v>
      </c>
      <c r="B4682" t="s">
        <v>18005</v>
      </c>
      <c r="C4682" s="1" t="str">
        <f t="shared" si="782"/>
        <v>21:0779</v>
      </c>
      <c r="D4682" s="1" t="str">
        <f t="shared" si="783"/>
        <v>21:0221</v>
      </c>
      <c r="E4682" t="s">
        <v>18006</v>
      </c>
      <c r="F4682" t="s">
        <v>18007</v>
      </c>
      <c r="H4682">
        <v>50.239082799999998</v>
      </c>
      <c r="I4682">
        <v>-87.217352000000005</v>
      </c>
      <c r="J4682" s="1" t="str">
        <f t="shared" si="784"/>
        <v>Fluid (lake)</v>
      </c>
      <c r="K4682" s="1" t="str">
        <f t="shared" si="785"/>
        <v>Untreated Water</v>
      </c>
      <c r="L4682">
        <v>60</v>
      </c>
      <c r="M4682" t="s">
        <v>43</v>
      </c>
      <c r="N4682">
        <v>1115</v>
      </c>
      <c r="O4682">
        <v>30</v>
      </c>
      <c r="P4682">
        <v>6.9</v>
      </c>
      <c r="Q4682">
        <v>0.16</v>
      </c>
      <c r="R4682">
        <v>31</v>
      </c>
      <c r="S4682">
        <v>3.7</v>
      </c>
      <c r="T4682">
        <v>81</v>
      </c>
    </row>
    <row r="4683" spans="1:20" hidden="1" x14ac:dyDescent="0.3">
      <c r="A4683" t="s">
        <v>18008</v>
      </c>
      <c r="B4683" t="s">
        <v>18009</v>
      </c>
      <c r="C4683" s="1" t="str">
        <f t="shared" si="782"/>
        <v>21:0779</v>
      </c>
      <c r="D4683" s="1" t="str">
        <f t="shared" si="783"/>
        <v>21:0221</v>
      </c>
      <c r="E4683" t="s">
        <v>18010</v>
      </c>
      <c r="F4683" t="s">
        <v>18011</v>
      </c>
      <c r="H4683">
        <v>50.224755199999997</v>
      </c>
      <c r="I4683">
        <v>-87.269184800000005</v>
      </c>
      <c r="J4683" s="1" t="str">
        <f t="shared" si="784"/>
        <v>Fluid (lake)</v>
      </c>
      <c r="K4683" s="1" t="str">
        <f t="shared" si="785"/>
        <v>Untreated Water</v>
      </c>
      <c r="L4683">
        <v>60</v>
      </c>
      <c r="M4683" t="s">
        <v>53</v>
      </c>
      <c r="N4683">
        <v>1116</v>
      </c>
      <c r="O4683">
        <v>20</v>
      </c>
      <c r="P4683">
        <v>6.3</v>
      </c>
      <c r="Q4683">
        <v>2.5000000000000001E-2</v>
      </c>
      <c r="R4683">
        <v>9.6</v>
      </c>
      <c r="S4683">
        <v>2.4</v>
      </c>
      <c r="T4683">
        <v>27</v>
      </c>
    </row>
    <row r="4684" spans="1:20" hidden="1" x14ac:dyDescent="0.3">
      <c r="A4684" t="s">
        <v>18012</v>
      </c>
      <c r="B4684" t="s">
        <v>18013</v>
      </c>
      <c r="C4684" s="1" t="str">
        <f t="shared" si="782"/>
        <v>21:0779</v>
      </c>
      <c r="D4684" s="1" t="str">
        <f t="shared" si="783"/>
        <v>21:0221</v>
      </c>
      <c r="E4684" t="s">
        <v>18014</v>
      </c>
      <c r="F4684" t="s">
        <v>18015</v>
      </c>
      <c r="H4684">
        <v>50.213052699999999</v>
      </c>
      <c r="I4684">
        <v>-87.295734400000001</v>
      </c>
      <c r="J4684" s="1" t="str">
        <f t="shared" si="784"/>
        <v>Fluid (lake)</v>
      </c>
      <c r="K4684" s="1" t="str">
        <f t="shared" si="785"/>
        <v>Untreated Water</v>
      </c>
      <c r="L4684">
        <v>60</v>
      </c>
      <c r="M4684" t="s">
        <v>58</v>
      </c>
      <c r="N4684">
        <v>1117</v>
      </c>
      <c r="O4684">
        <v>30</v>
      </c>
      <c r="P4684">
        <v>6.7</v>
      </c>
      <c r="Q4684">
        <v>2.5000000000000001E-2</v>
      </c>
      <c r="R4684">
        <v>23</v>
      </c>
      <c r="S4684">
        <v>3.8</v>
      </c>
      <c r="T4684">
        <v>61</v>
      </c>
    </row>
    <row r="4685" spans="1:20" hidden="1" x14ac:dyDescent="0.3">
      <c r="A4685" t="s">
        <v>18016</v>
      </c>
      <c r="B4685" t="s">
        <v>18017</v>
      </c>
      <c r="C4685" s="1" t="str">
        <f t="shared" si="782"/>
        <v>21:0779</v>
      </c>
      <c r="D4685" s="1" t="str">
        <f t="shared" si="783"/>
        <v>21:0221</v>
      </c>
      <c r="E4685" t="s">
        <v>18018</v>
      </c>
      <c r="F4685" t="s">
        <v>18019</v>
      </c>
      <c r="H4685">
        <v>50.195444600000002</v>
      </c>
      <c r="I4685">
        <v>-87.394888199999997</v>
      </c>
      <c r="J4685" s="1" t="str">
        <f t="shared" si="784"/>
        <v>Fluid (lake)</v>
      </c>
      <c r="K4685" s="1" t="str">
        <f t="shared" si="785"/>
        <v>Untreated Water</v>
      </c>
      <c r="L4685">
        <v>60</v>
      </c>
      <c r="M4685" t="s">
        <v>63</v>
      </c>
      <c r="N4685">
        <v>1118</v>
      </c>
      <c r="O4685">
        <v>30</v>
      </c>
      <c r="P4685">
        <v>6.6</v>
      </c>
      <c r="Q4685">
        <v>2.5000000000000001E-2</v>
      </c>
      <c r="R4685">
        <v>22</v>
      </c>
      <c r="S4685">
        <v>3.9</v>
      </c>
      <c r="T4685">
        <v>61</v>
      </c>
    </row>
    <row r="4686" spans="1:20" hidden="1" x14ac:dyDescent="0.3">
      <c r="A4686" t="s">
        <v>18020</v>
      </c>
      <c r="B4686" t="s">
        <v>18021</v>
      </c>
      <c r="C4686" s="1" t="str">
        <f t="shared" si="782"/>
        <v>21:0779</v>
      </c>
      <c r="D4686" s="1" t="str">
        <f t="shared" si="783"/>
        <v>21:0221</v>
      </c>
      <c r="E4686" t="s">
        <v>18022</v>
      </c>
      <c r="F4686" t="s">
        <v>18023</v>
      </c>
      <c r="H4686">
        <v>50.184952099999997</v>
      </c>
      <c r="I4686">
        <v>-87.436655200000004</v>
      </c>
      <c r="J4686" s="1" t="str">
        <f t="shared" si="784"/>
        <v>Fluid (lake)</v>
      </c>
      <c r="K4686" s="1" t="str">
        <f t="shared" si="785"/>
        <v>Untreated Water</v>
      </c>
      <c r="L4686">
        <v>60</v>
      </c>
      <c r="M4686" t="s">
        <v>68</v>
      </c>
      <c r="N4686">
        <v>1119</v>
      </c>
      <c r="O4686">
        <v>40</v>
      </c>
      <c r="P4686">
        <v>7.5</v>
      </c>
      <c r="Q4686">
        <v>0.22</v>
      </c>
      <c r="R4686">
        <v>34</v>
      </c>
      <c r="S4686">
        <v>8.4</v>
      </c>
      <c r="T4686">
        <v>112</v>
      </c>
    </row>
    <row r="4687" spans="1:20" hidden="1" x14ac:dyDescent="0.3">
      <c r="A4687" t="s">
        <v>18024</v>
      </c>
      <c r="B4687" t="s">
        <v>18025</v>
      </c>
      <c r="C4687" s="1" t="str">
        <f t="shared" si="782"/>
        <v>21:0779</v>
      </c>
      <c r="D4687" s="1" t="str">
        <f t="shared" si="783"/>
        <v>21:0221</v>
      </c>
      <c r="E4687" t="s">
        <v>18026</v>
      </c>
      <c r="F4687" t="s">
        <v>18027</v>
      </c>
      <c r="H4687">
        <v>50.176451900000004</v>
      </c>
      <c r="I4687">
        <v>-87.417377299999998</v>
      </c>
      <c r="J4687" s="1" t="str">
        <f t="shared" si="784"/>
        <v>Fluid (lake)</v>
      </c>
      <c r="K4687" s="1" t="str">
        <f t="shared" si="785"/>
        <v>Untreated Water</v>
      </c>
      <c r="L4687">
        <v>60</v>
      </c>
      <c r="M4687" t="s">
        <v>73</v>
      </c>
      <c r="N4687">
        <v>1120</v>
      </c>
      <c r="O4687">
        <v>20</v>
      </c>
      <c r="P4687">
        <v>6.5</v>
      </c>
      <c r="Q4687">
        <v>2.5000000000000001E-2</v>
      </c>
      <c r="R4687">
        <v>17.2</v>
      </c>
      <c r="S4687">
        <v>2.8</v>
      </c>
      <c r="T4687">
        <v>48</v>
      </c>
    </row>
    <row r="4688" spans="1:20" hidden="1" x14ac:dyDescent="0.3">
      <c r="A4688" t="s">
        <v>18028</v>
      </c>
      <c r="B4688" t="s">
        <v>18029</v>
      </c>
      <c r="C4688" s="1" t="str">
        <f t="shared" si="782"/>
        <v>21:0779</v>
      </c>
      <c r="D4688" s="1" t="str">
        <f t="shared" si="783"/>
        <v>21:0221</v>
      </c>
      <c r="E4688" t="s">
        <v>18030</v>
      </c>
      <c r="F4688" t="s">
        <v>18031</v>
      </c>
      <c r="H4688">
        <v>50.1711302</v>
      </c>
      <c r="I4688">
        <v>-87.396116300000003</v>
      </c>
      <c r="J4688" s="1" t="str">
        <f t="shared" si="784"/>
        <v>Fluid (lake)</v>
      </c>
      <c r="K4688" s="1" t="str">
        <f t="shared" si="785"/>
        <v>Untreated Water</v>
      </c>
      <c r="L4688">
        <v>60</v>
      </c>
      <c r="M4688" t="s">
        <v>78</v>
      </c>
      <c r="N4688">
        <v>1121</v>
      </c>
      <c r="O4688">
        <v>20</v>
      </c>
      <c r="P4688">
        <v>6.6</v>
      </c>
      <c r="Q4688">
        <v>2.5000000000000001E-2</v>
      </c>
      <c r="R4688">
        <v>22</v>
      </c>
      <c r="S4688">
        <v>3.1</v>
      </c>
      <c r="T4688">
        <v>57</v>
      </c>
    </row>
    <row r="4689" spans="1:20" hidden="1" x14ac:dyDescent="0.3">
      <c r="A4689" t="s">
        <v>18032</v>
      </c>
      <c r="B4689" t="s">
        <v>18033</v>
      </c>
      <c r="C4689" s="1" t="str">
        <f t="shared" si="782"/>
        <v>21:0779</v>
      </c>
      <c r="D4689" s="1" t="str">
        <f t="shared" si="783"/>
        <v>21:0221</v>
      </c>
      <c r="E4689" t="s">
        <v>18034</v>
      </c>
      <c r="F4689" t="s">
        <v>18035</v>
      </c>
      <c r="H4689">
        <v>50.1751954</v>
      </c>
      <c r="I4689">
        <v>-87.377216000000004</v>
      </c>
      <c r="J4689" s="1" t="str">
        <f t="shared" si="784"/>
        <v>Fluid (lake)</v>
      </c>
      <c r="K4689" s="1" t="str">
        <f t="shared" si="785"/>
        <v>Untreated Water</v>
      </c>
      <c r="L4689">
        <v>60</v>
      </c>
      <c r="M4689" t="s">
        <v>83</v>
      </c>
      <c r="N4689">
        <v>1122</v>
      </c>
      <c r="O4689">
        <v>30</v>
      </c>
      <c r="P4689">
        <v>7.4</v>
      </c>
      <c r="Q4689">
        <v>0.13</v>
      </c>
      <c r="R4689">
        <v>37</v>
      </c>
      <c r="S4689">
        <v>6.6</v>
      </c>
      <c r="T4689">
        <v>113</v>
      </c>
    </row>
    <row r="4690" spans="1:20" hidden="1" x14ac:dyDescent="0.3">
      <c r="A4690" t="s">
        <v>18036</v>
      </c>
      <c r="B4690" t="s">
        <v>18037</v>
      </c>
      <c r="C4690" s="1" t="str">
        <f t="shared" si="782"/>
        <v>21:0779</v>
      </c>
      <c r="D4690" s="1" t="str">
        <f t="shared" si="783"/>
        <v>21:0221</v>
      </c>
      <c r="E4690" t="s">
        <v>18038</v>
      </c>
      <c r="F4690" t="s">
        <v>18039</v>
      </c>
      <c r="H4690">
        <v>50.1874009</v>
      </c>
      <c r="I4690">
        <v>-87.359984400000002</v>
      </c>
      <c r="J4690" s="1" t="str">
        <f t="shared" si="784"/>
        <v>Fluid (lake)</v>
      </c>
      <c r="K4690" s="1" t="str">
        <f t="shared" si="785"/>
        <v>Untreated Water</v>
      </c>
      <c r="L4690">
        <v>60</v>
      </c>
      <c r="M4690" t="s">
        <v>88</v>
      </c>
      <c r="N4690">
        <v>1123</v>
      </c>
      <c r="O4690">
        <v>30</v>
      </c>
      <c r="P4690">
        <v>6.4</v>
      </c>
      <c r="Q4690">
        <v>2.5000000000000001E-2</v>
      </c>
      <c r="R4690">
        <v>19.399999999999999</v>
      </c>
      <c r="S4690">
        <v>3</v>
      </c>
      <c r="T4690">
        <v>53</v>
      </c>
    </row>
    <row r="4691" spans="1:20" hidden="1" x14ac:dyDescent="0.3">
      <c r="A4691" t="s">
        <v>18040</v>
      </c>
      <c r="B4691" t="s">
        <v>18041</v>
      </c>
      <c r="C4691" s="1" t="str">
        <f t="shared" si="782"/>
        <v>21:0779</v>
      </c>
      <c r="D4691" s="1" t="str">
        <f t="shared" si="783"/>
        <v>21:0221</v>
      </c>
      <c r="E4691" t="s">
        <v>18042</v>
      </c>
      <c r="F4691" t="s">
        <v>18043</v>
      </c>
      <c r="H4691">
        <v>50.180920499999999</v>
      </c>
      <c r="I4691">
        <v>-87.346812200000002</v>
      </c>
      <c r="J4691" s="1" t="str">
        <f t="shared" si="784"/>
        <v>Fluid (lake)</v>
      </c>
      <c r="K4691" s="1" t="str">
        <f t="shared" si="785"/>
        <v>Untreated Water</v>
      </c>
      <c r="L4691">
        <v>60</v>
      </c>
      <c r="M4691" t="s">
        <v>93</v>
      </c>
      <c r="N4691">
        <v>1124</v>
      </c>
      <c r="O4691">
        <v>20</v>
      </c>
      <c r="P4691">
        <v>6.6</v>
      </c>
      <c r="Q4691">
        <v>2.5000000000000001E-2</v>
      </c>
      <c r="R4691">
        <v>24</v>
      </c>
      <c r="S4691">
        <v>3.7</v>
      </c>
      <c r="T4691">
        <v>72</v>
      </c>
    </row>
    <row r="4692" spans="1:20" hidden="1" x14ac:dyDescent="0.3">
      <c r="A4692" t="s">
        <v>18044</v>
      </c>
      <c r="B4692" t="s">
        <v>18045</v>
      </c>
      <c r="C4692" s="1" t="str">
        <f t="shared" si="782"/>
        <v>21:0779</v>
      </c>
      <c r="D4692" s="1" t="str">
        <f t="shared" si="783"/>
        <v>21:0221</v>
      </c>
      <c r="E4692" t="s">
        <v>18046</v>
      </c>
      <c r="F4692" t="s">
        <v>18047</v>
      </c>
      <c r="H4692">
        <v>50.179066200000001</v>
      </c>
      <c r="I4692">
        <v>-87.319165999999996</v>
      </c>
      <c r="J4692" s="1" t="str">
        <f t="shared" si="784"/>
        <v>Fluid (lake)</v>
      </c>
      <c r="K4692" s="1" t="str">
        <f t="shared" si="785"/>
        <v>Untreated Water</v>
      </c>
      <c r="L4692">
        <v>60</v>
      </c>
      <c r="M4692" t="s">
        <v>98</v>
      </c>
      <c r="N4692">
        <v>1125</v>
      </c>
      <c r="O4692">
        <v>20</v>
      </c>
      <c r="P4692">
        <v>7</v>
      </c>
      <c r="Q4692">
        <v>2.5000000000000001E-2</v>
      </c>
      <c r="R4692">
        <v>33</v>
      </c>
      <c r="S4692">
        <v>6</v>
      </c>
      <c r="T4692">
        <v>101</v>
      </c>
    </row>
    <row r="4693" spans="1:20" hidden="1" x14ac:dyDescent="0.3">
      <c r="A4693" t="s">
        <v>18048</v>
      </c>
      <c r="B4693" t="s">
        <v>18049</v>
      </c>
      <c r="C4693" s="1" t="str">
        <f t="shared" si="782"/>
        <v>21:0779</v>
      </c>
      <c r="D4693" s="1" t="str">
        <f t="shared" si="783"/>
        <v>21:0221</v>
      </c>
      <c r="E4693" t="s">
        <v>18050</v>
      </c>
      <c r="F4693" t="s">
        <v>18051</v>
      </c>
      <c r="H4693">
        <v>50.185563399999999</v>
      </c>
      <c r="I4693">
        <v>-87.279358400000007</v>
      </c>
      <c r="J4693" s="1" t="str">
        <f t="shared" si="784"/>
        <v>Fluid (lake)</v>
      </c>
      <c r="K4693" s="1" t="str">
        <f t="shared" si="785"/>
        <v>Untreated Water</v>
      </c>
      <c r="L4693">
        <v>60</v>
      </c>
      <c r="M4693" t="s">
        <v>103</v>
      </c>
      <c r="N4693">
        <v>1126</v>
      </c>
      <c r="O4693">
        <v>30</v>
      </c>
      <c r="P4693">
        <v>7.3</v>
      </c>
      <c r="Q4693">
        <v>7.0000000000000007E-2</v>
      </c>
      <c r="R4693">
        <v>40</v>
      </c>
      <c r="S4693">
        <v>6</v>
      </c>
      <c r="T4693">
        <v>121</v>
      </c>
    </row>
    <row r="4694" spans="1:20" hidden="1" x14ac:dyDescent="0.3">
      <c r="A4694" t="s">
        <v>18052</v>
      </c>
      <c r="B4694" t="s">
        <v>18053</v>
      </c>
      <c r="C4694" s="1" t="str">
        <f t="shared" si="782"/>
        <v>21:0779</v>
      </c>
      <c r="D4694" s="1" t="str">
        <f t="shared" si="783"/>
        <v>21:0221</v>
      </c>
      <c r="E4694" t="s">
        <v>18054</v>
      </c>
      <c r="F4694" t="s">
        <v>18055</v>
      </c>
      <c r="H4694">
        <v>50.157295900000001</v>
      </c>
      <c r="I4694">
        <v>-87.300934499999997</v>
      </c>
      <c r="J4694" s="1" t="str">
        <f t="shared" si="784"/>
        <v>Fluid (lake)</v>
      </c>
      <c r="K4694" s="1" t="str">
        <f t="shared" si="785"/>
        <v>Untreated Water</v>
      </c>
      <c r="L4694">
        <v>60</v>
      </c>
      <c r="M4694" t="s">
        <v>108</v>
      </c>
      <c r="N4694">
        <v>1127</v>
      </c>
      <c r="O4694">
        <v>20</v>
      </c>
      <c r="P4694">
        <v>6.4</v>
      </c>
      <c r="Q4694">
        <v>2.5000000000000001E-2</v>
      </c>
      <c r="R4694">
        <v>11.6</v>
      </c>
      <c r="S4694">
        <v>2.6</v>
      </c>
      <c r="T4694">
        <v>31</v>
      </c>
    </row>
    <row r="4695" spans="1:20" hidden="1" x14ac:dyDescent="0.3">
      <c r="A4695" t="s">
        <v>18056</v>
      </c>
      <c r="B4695" t="s">
        <v>18057</v>
      </c>
      <c r="C4695" s="1" t="str">
        <f t="shared" si="782"/>
        <v>21:0779</v>
      </c>
      <c r="D4695" s="1" t="str">
        <f t="shared" si="783"/>
        <v>21:0221</v>
      </c>
      <c r="E4695" t="s">
        <v>18058</v>
      </c>
      <c r="F4695" t="s">
        <v>18059</v>
      </c>
      <c r="H4695">
        <v>50.122987899999998</v>
      </c>
      <c r="I4695">
        <v>-87.329453400000006</v>
      </c>
      <c r="J4695" s="1" t="str">
        <f t="shared" si="784"/>
        <v>Fluid (lake)</v>
      </c>
      <c r="K4695" s="1" t="str">
        <f t="shared" si="785"/>
        <v>Untreated Water</v>
      </c>
      <c r="L4695">
        <v>60</v>
      </c>
      <c r="M4695" t="s">
        <v>113</v>
      </c>
      <c r="N4695">
        <v>1128</v>
      </c>
      <c r="O4695">
        <v>20</v>
      </c>
      <c r="P4695">
        <v>6.4</v>
      </c>
      <c r="Q4695">
        <v>2.5000000000000001E-2</v>
      </c>
      <c r="R4695">
        <v>12.6</v>
      </c>
      <c r="S4695">
        <v>2.8</v>
      </c>
      <c r="T4695">
        <v>36</v>
      </c>
    </row>
    <row r="4696" spans="1:20" hidden="1" x14ac:dyDescent="0.3">
      <c r="A4696" t="s">
        <v>18060</v>
      </c>
      <c r="B4696" t="s">
        <v>18061</v>
      </c>
      <c r="C4696" s="1" t="str">
        <f t="shared" si="782"/>
        <v>21:0779</v>
      </c>
      <c r="D4696" s="1" t="str">
        <f>HYPERLINK("https://geochem.nrcan.gc.ca/cdogs/content/svy/svy_e.htm", "")</f>
        <v/>
      </c>
      <c r="G4696" s="1" t="str">
        <f>HYPERLINK("https://geochem.nrcan.gc.ca/cdogs/content/cr_/cr_00087_e.htm", "87")</f>
        <v>87</v>
      </c>
      <c r="J4696" t="s">
        <v>46</v>
      </c>
      <c r="K4696" t="s">
        <v>47</v>
      </c>
      <c r="L4696">
        <v>60</v>
      </c>
      <c r="M4696" t="s">
        <v>48</v>
      </c>
      <c r="N4696">
        <v>1129</v>
      </c>
      <c r="O4696">
        <v>30</v>
      </c>
      <c r="P4696">
        <v>6.4</v>
      </c>
      <c r="Q4696">
        <v>0.43</v>
      </c>
      <c r="R4696">
        <v>14.8</v>
      </c>
      <c r="S4696">
        <v>2.6</v>
      </c>
      <c r="T4696">
        <v>40</v>
      </c>
    </row>
    <row r="4697" spans="1:20" hidden="1" x14ac:dyDescent="0.3">
      <c r="A4697" t="s">
        <v>18062</v>
      </c>
      <c r="B4697" t="s">
        <v>18063</v>
      </c>
      <c r="C4697" s="1" t="str">
        <f t="shared" si="782"/>
        <v>21:0779</v>
      </c>
      <c r="D4697" s="1" t="str">
        <f t="shared" ref="D4697:D4703" si="786">HYPERLINK("https://geochem.nrcan.gc.ca/cdogs/content/svy/svy210221_e.htm", "21:0221")</f>
        <v>21:0221</v>
      </c>
      <c r="E4697" t="s">
        <v>18064</v>
      </c>
      <c r="F4697" t="s">
        <v>18065</v>
      </c>
      <c r="H4697">
        <v>50.102371699999999</v>
      </c>
      <c r="I4697">
        <v>-87.380084299999993</v>
      </c>
      <c r="J4697" s="1" t="str">
        <f t="shared" ref="J4697:J4703" si="787">HYPERLINK("https://geochem.nrcan.gc.ca/cdogs/content/kwd/kwd020016_e.htm", "Fluid (lake)")</f>
        <v>Fluid (lake)</v>
      </c>
      <c r="K4697" s="1" t="str">
        <f t="shared" ref="K4697:K4703" si="788">HYPERLINK("https://geochem.nrcan.gc.ca/cdogs/content/kwd/kwd080007_e.htm", "Untreated Water")</f>
        <v>Untreated Water</v>
      </c>
      <c r="L4697">
        <v>61</v>
      </c>
      <c r="M4697" t="s">
        <v>33</v>
      </c>
      <c r="N4697">
        <v>1130</v>
      </c>
      <c r="O4697">
        <v>60</v>
      </c>
      <c r="P4697">
        <v>6.3</v>
      </c>
      <c r="Q4697">
        <v>2.5000000000000001E-2</v>
      </c>
      <c r="R4697">
        <v>8.1999999999999993</v>
      </c>
      <c r="S4697">
        <v>1.7</v>
      </c>
      <c r="T4697">
        <v>22</v>
      </c>
    </row>
    <row r="4698" spans="1:20" hidden="1" x14ac:dyDescent="0.3">
      <c r="A4698" t="s">
        <v>18066</v>
      </c>
      <c r="B4698" t="s">
        <v>18067</v>
      </c>
      <c r="C4698" s="1" t="str">
        <f t="shared" si="782"/>
        <v>21:0779</v>
      </c>
      <c r="D4698" s="1" t="str">
        <f t="shared" si="786"/>
        <v>21:0221</v>
      </c>
      <c r="E4698" t="s">
        <v>18068</v>
      </c>
      <c r="F4698" t="s">
        <v>18069</v>
      </c>
      <c r="H4698">
        <v>50.0898872</v>
      </c>
      <c r="I4698">
        <v>-87.3177077</v>
      </c>
      <c r="J4698" s="1" t="str">
        <f t="shared" si="787"/>
        <v>Fluid (lake)</v>
      </c>
      <c r="K4698" s="1" t="str">
        <f t="shared" si="788"/>
        <v>Untreated Water</v>
      </c>
      <c r="L4698">
        <v>61</v>
      </c>
      <c r="M4698" t="s">
        <v>24</v>
      </c>
      <c r="N4698">
        <v>1131</v>
      </c>
      <c r="O4698">
        <v>50</v>
      </c>
      <c r="P4698">
        <v>6.6</v>
      </c>
      <c r="Q4698">
        <v>2.5000000000000001E-2</v>
      </c>
      <c r="R4698">
        <v>17.8</v>
      </c>
      <c r="S4698">
        <v>4.2</v>
      </c>
      <c r="T4698">
        <v>58</v>
      </c>
    </row>
    <row r="4699" spans="1:20" hidden="1" x14ac:dyDescent="0.3">
      <c r="A4699" t="s">
        <v>18070</v>
      </c>
      <c r="B4699" t="s">
        <v>18071</v>
      </c>
      <c r="C4699" s="1" t="str">
        <f t="shared" si="782"/>
        <v>21:0779</v>
      </c>
      <c r="D4699" s="1" t="str">
        <f t="shared" si="786"/>
        <v>21:0221</v>
      </c>
      <c r="E4699" t="s">
        <v>18068</v>
      </c>
      <c r="F4699" t="s">
        <v>18072</v>
      </c>
      <c r="H4699">
        <v>50.0898872</v>
      </c>
      <c r="I4699">
        <v>-87.3177077</v>
      </c>
      <c r="J4699" s="1" t="str">
        <f t="shared" si="787"/>
        <v>Fluid (lake)</v>
      </c>
      <c r="K4699" s="1" t="str">
        <f t="shared" si="788"/>
        <v>Untreated Water</v>
      </c>
      <c r="L4699">
        <v>61</v>
      </c>
      <c r="M4699" t="s">
        <v>28</v>
      </c>
      <c r="N4699">
        <v>1132</v>
      </c>
      <c r="O4699">
        <v>50</v>
      </c>
      <c r="P4699">
        <v>6.7</v>
      </c>
      <c r="Q4699">
        <v>2.5000000000000001E-2</v>
      </c>
      <c r="R4699">
        <v>18.2</v>
      </c>
      <c r="S4699">
        <v>4.2</v>
      </c>
      <c r="T4699">
        <v>58</v>
      </c>
    </row>
    <row r="4700" spans="1:20" hidden="1" x14ac:dyDescent="0.3">
      <c r="A4700" t="s">
        <v>18073</v>
      </c>
      <c r="B4700" t="s">
        <v>18074</v>
      </c>
      <c r="C4700" s="1" t="str">
        <f t="shared" si="782"/>
        <v>21:0779</v>
      </c>
      <c r="D4700" s="1" t="str">
        <f t="shared" si="786"/>
        <v>21:0221</v>
      </c>
      <c r="E4700" t="s">
        <v>18075</v>
      </c>
      <c r="F4700" t="s">
        <v>18076</v>
      </c>
      <c r="H4700">
        <v>50.059072200000003</v>
      </c>
      <c r="I4700">
        <v>-87.324810999999997</v>
      </c>
      <c r="J4700" s="1" t="str">
        <f t="shared" si="787"/>
        <v>Fluid (lake)</v>
      </c>
      <c r="K4700" s="1" t="str">
        <f t="shared" si="788"/>
        <v>Untreated Water</v>
      </c>
      <c r="L4700">
        <v>61</v>
      </c>
      <c r="M4700" t="s">
        <v>38</v>
      </c>
      <c r="N4700">
        <v>1133</v>
      </c>
      <c r="O4700">
        <v>40</v>
      </c>
      <c r="P4700">
        <v>6.3</v>
      </c>
      <c r="Q4700">
        <v>2.5000000000000001E-2</v>
      </c>
      <c r="R4700">
        <v>12.2</v>
      </c>
      <c r="S4700">
        <v>2.2000000000000002</v>
      </c>
      <c r="T4700">
        <v>33</v>
      </c>
    </row>
    <row r="4701" spans="1:20" hidden="1" x14ac:dyDescent="0.3">
      <c r="A4701" t="s">
        <v>18077</v>
      </c>
      <c r="B4701" t="s">
        <v>18078</v>
      </c>
      <c r="C4701" s="1" t="str">
        <f t="shared" si="782"/>
        <v>21:0779</v>
      </c>
      <c r="D4701" s="1" t="str">
        <f t="shared" si="786"/>
        <v>21:0221</v>
      </c>
      <c r="E4701" t="s">
        <v>18079</v>
      </c>
      <c r="F4701" t="s">
        <v>18080</v>
      </c>
      <c r="H4701">
        <v>50.032691300000003</v>
      </c>
      <c r="I4701">
        <v>-87.322091900000004</v>
      </c>
      <c r="J4701" s="1" t="str">
        <f t="shared" si="787"/>
        <v>Fluid (lake)</v>
      </c>
      <c r="K4701" s="1" t="str">
        <f t="shared" si="788"/>
        <v>Untreated Water</v>
      </c>
      <c r="L4701">
        <v>61</v>
      </c>
      <c r="M4701" t="s">
        <v>43</v>
      </c>
      <c r="N4701">
        <v>1134</v>
      </c>
      <c r="O4701">
        <v>30</v>
      </c>
      <c r="P4701">
        <v>6.4</v>
      </c>
      <c r="Q4701">
        <v>2.5000000000000001E-2</v>
      </c>
      <c r="R4701">
        <v>15.8</v>
      </c>
      <c r="S4701">
        <v>3.2</v>
      </c>
      <c r="T4701">
        <v>45</v>
      </c>
    </row>
    <row r="4702" spans="1:20" hidden="1" x14ac:dyDescent="0.3">
      <c r="A4702" t="s">
        <v>18081</v>
      </c>
      <c r="B4702" t="s">
        <v>18082</v>
      </c>
      <c r="C4702" s="1" t="str">
        <f t="shared" si="782"/>
        <v>21:0779</v>
      </c>
      <c r="D4702" s="1" t="str">
        <f t="shared" si="786"/>
        <v>21:0221</v>
      </c>
      <c r="E4702" t="s">
        <v>18083</v>
      </c>
      <c r="F4702" t="s">
        <v>18084</v>
      </c>
      <c r="H4702">
        <v>50.007455899999997</v>
      </c>
      <c r="I4702">
        <v>-87.372442300000003</v>
      </c>
      <c r="J4702" s="1" t="str">
        <f t="shared" si="787"/>
        <v>Fluid (lake)</v>
      </c>
      <c r="K4702" s="1" t="str">
        <f t="shared" si="788"/>
        <v>Untreated Water</v>
      </c>
      <c r="L4702">
        <v>61</v>
      </c>
      <c r="M4702" t="s">
        <v>53</v>
      </c>
      <c r="N4702">
        <v>1135</v>
      </c>
      <c r="O4702">
        <v>30</v>
      </c>
      <c r="P4702">
        <v>6.4</v>
      </c>
      <c r="Q4702">
        <v>2.5000000000000001E-2</v>
      </c>
      <c r="R4702">
        <v>15.4</v>
      </c>
      <c r="S4702">
        <v>3.6</v>
      </c>
      <c r="T4702">
        <v>41</v>
      </c>
    </row>
    <row r="4703" spans="1:20" hidden="1" x14ac:dyDescent="0.3">
      <c r="A4703" t="s">
        <v>18085</v>
      </c>
      <c r="B4703" t="s">
        <v>18086</v>
      </c>
      <c r="C4703" s="1" t="str">
        <f t="shared" si="782"/>
        <v>21:0779</v>
      </c>
      <c r="D4703" s="1" t="str">
        <f t="shared" si="786"/>
        <v>21:0221</v>
      </c>
      <c r="E4703" t="s">
        <v>18087</v>
      </c>
      <c r="F4703" t="s">
        <v>18088</v>
      </c>
      <c r="H4703">
        <v>50.002470500000001</v>
      </c>
      <c r="I4703">
        <v>-87.312484999999995</v>
      </c>
      <c r="J4703" s="1" t="str">
        <f t="shared" si="787"/>
        <v>Fluid (lake)</v>
      </c>
      <c r="K4703" s="1" t="str">
        <f t="shared" si="788"/>
        <v>Untreated Water</v>
      </c>
      <c r="L4703">
        <v>61</v>
      </c>
      <c r="M4703" t="s">
        <v>58</v>
      </c>
      <c r="N4703">
        <v>1136</v>
      </c>
      <c r="O4703">
        <v>40</v>
      </c>
      <c r="P4703">
        <v>6.5</v>
      </c>
      <c r="Q4703">
        <v>2.5000000000000001E-2</v>
      </c>
      <c r="R4703">
        <v>18.399999999999999</v>
      </c>
      <c r="S4703">
        <v>3.5</v>
      </c>
      <c r="T4703">
        <v>48</v>
      </c>
    </row>
    <row r="4704" spans="1:20" hidden="1" x14ac:dyDescent="0.3">
      <c r="A4704" t="s">
        <v>18089</v>
      </c>
      <c r="B4704" t="s">
        <v>18090</v>
      </c>
      <c r="C4704" s="1" t="str">
        <f t="shared" si="782"/>
        <v>21:0779</v>
      </c>
      <c r="D4704" s="1" t="str">
        <f>HYPERLINK("https://geochem.nrcan.gc.ca/cdogs/content/svy/svy_e.htm", "")</f>
        <v/>
      </c>
      <c r="G4704" s="1" t="str">
        <f>HYPERLINK("https://geochem.nrcan.gc.ca/cdogs/content/cr_/cr_00089_e.htm", "89")</f>
        <v>89</v>
      </c>
      <c r="J4704" t="s">
        <v>46</v>
      </c>
      <c r="K4704" t="s">
        <v>47</v>
      </c>
      <c r="L4704">
        <v>61</v>
      </c>
      <c r="M4704" t="s">
        <v>48</v>
      </c>
      <c r="N4704">
        <v>1137</v>
      </c>
      <c r="O4704">
        <v>240</v>
      </c>
      <c r="P4704">
        <v>7.1</v>
      </c>
      <c r="Q4704">
        <v>4.1100000000000003</v>
      </c>
      <c r="R4704">
        <v>47</v>
      </c>
      <c r="S4704">
        <v>6</v>
      </c>
      <c r="T4704">
        <v>101</v>
      </c>
    </row>
    <row r="4705" spans="1:20" hidden="1" x14ac:dyDescent="0.3">
      <c r="A4705" t="s">
        <v>18091</v>
      </c>
      <c r="B4705" t="s">
        <v>18092</v>
      </c>
      <c r="C4705" s="1" t="str">
        <f t="shared" si="782"/>
        <v>21:0779</v>
      </c>
      <c r="D4705" s="1" t="str">
        <f>HYPERLINK("https://geochem.nrcan.gc.ca/cdogs/content/svy/svy210221_e.htm", "21:0221")</f>
        <v>21:0221</v>
      </c>
      <c r="E4705" t="s">
        <v>18093</v>
      </c>
      <c r="F4705" t="s">
        <v>18094</v>
      </c>
      <c r="H4705">
        <v>49.616120799999997</v>
      </c>
      <c r="I4705">
        <v>-88.005149799999998</v>
      </c>
      <c r="J4705" s="1" t="str">
        <f>HYPERLINK("https://geochem.nrcan.gc.ca/cdogs/content/kwd/kwd020016_e.htm", "Fluid (lake)")</f>
        <v>Fluid (lake)</v>
      </c>
      <c r="K4705" s="1" t="str">
        <f>HYPERLINK("https://geochem.nrcan.gc.ca/cdogs/content/kwd/kwd080007_e.htm", "Untreated Water")</f>
        <v>Untreated Water</v>
      </c>
      <c r="L4705">
        <v>62</v>
      </c>
      <c r="M4705" t="s">
        <v>24</v>
      </c>
      <c r="N4705">
        <v>1138</v>
      </c>
      <c r="O4705">
        <v>50</v>
      </c>
      <c r="P4705">
        <v>6.3</v>
      </c>
      <c r="Q4705">
        <v>2.5000000000000001E-2</v>
      </c>
      <c r="R4705">
        <v>8.1999999999999993</v>
      </c>
      <c r="S4705">
        <v>1.6</v>
      </c>
      <c r="T4705">
        <v>23</v>
      </c>
    </row>
    <row r="4706" spans="1:20" hidden="1" x14ac:dyDescent="0.3">
      <c r="A4706" t="s">
        <v>18095</v>
      </c>
      <c r="B4706" t="s">
        <v>18096</v>
      </c>
      <c r="C4706" s="1" t="str">
        <f t="shared" si="782"/>
        <v>21:0779</v>
      </c>
      <c r="D4706" s="1" t="str">
        <f>HYPERLINK("https://geochem.nrcan.gc.ca/cdogs/content/svy/svy_e.htm", "")</f>
        <v/>
      </c>
      <c r="G4706" s="1" t="str">
        <f>HYPERLINK("https://geochem.nrcan.gc.ca/cdogs/content/cr_/cr_00087_e.htm", "87")</f>
        <v>87</v>
      </c>
      <c r="J4706" t="s">
        <v>46</v>
      </c>
      <c r="K4706" t="s">
        <v>47</v>
      </c>
      <c r="L4706">
        <v>62</v>
      </c>
      <c r="M4706" t="s">
        <v>48</v>
      </c>
      <c r="N4706">
        <v>1139</v>
      </c>
      <c r="O4706">
        <v>50</v>
      </c>
      <c r="P4706">
        <v>6.4</v>
      </c>
      <c r="Q4706">
        <v>0.47</v>
      </c>
      <c r="R4706">
        <v>16.2</v>
      </c>
      <c r="S4706">
        <v>2.4</v>
      </c>
      <c r="T4706">
        <v>40</v>
      </c>
    </row>
    <row r="4707" spans="1:20" hidden="1" x14ac:dyDescent="0.3">
      <c r="A4707" t="s">
        <v>18097</v>
      </c>
      <c r="B4707" t="s">
        <v>18098</v>
      </c>
      <c r="C4707" s="1" t="str">
        <f t="shared" si="782"/>
        <v>21:0779</v>
      </c>
      <c r="D4707" s="1" t="str">
        <f t="shared" ref="D4707:D4733" si="789">HYPERLINK("https://geochem.nrcan.gc.ca/cdogs/content/svy/svy210221_e.htm", "21:0221")</f>
        <v>21:0221</v>
      </c>
      <c r="E4707" t="s">
        <v>18093</v>
      </c>
      <c r="F4707" t="s">
        <v>18099</v>
      </c>
      <c r="H4707">
        <v>49.616120799999997</v>
      </c>
      <c r="I4707">
        <v>-88.005149799999998</v>
      </c>
      <c r="J4707" s="1" t="str">
        <f t="shared" ref="J4707:J4733" si="790">HYPERLINK("https://geochem.nrcan.gc.ca/cdogs/content/kwd/kwd020016_e.htm", "Fluid (lake)")</f>
        <v>Fluid (lake)</v>
      </c>
      <c r="K4707" s="1" t="str">
        <f t="shared" ref="K4707:K4733" si="791">HYPERLINK("https://geochem.nrcan.gc.ca/cdogs/content/kwd/kwd080007_e.htm", "Untreated Water")</f>
        <v>Untreated Water</v>
      </c>
      <c r="L4707">
        <v>62</v>
      </c>
      <c r="M4707" t="s">
        <v>28</v>
      </c>
      <c r="N4707">
        <v>1140</v>
      </c>
      <c r="O4707">
        <v>40</v>
      </c>
      <c r="P4707">
        <v>6.3</v>
      </c>
      <c r="Q4707">
        <v>2.5000000000000001E-2</v>
      </c>
      <c r="R4707">
        <v>9.4</v>
      </c>
      <c r="S4707">
        <v>1.7</v>
      </c>
      <c r="T4707">
        <v>23</v>
      </c>
    </row>
    <row r="4708" spans="1:20" hidden="1" x14ac:dyDescent="0.3">
      <c r="A4708" t="s">
        <v>18100</v>
      </c>
      <c r="B4708" t="s">
        <v>18101</v>
      </c>
      <c r="C4708" s="1" t="str">
        <f t="shared" si="782"/>
        <v>21:0779</v>
      </c>
      <c r="D4708" s="1" t="str">
        <f t="shared" si="789"/>
        <v>21:0221</v>
      </c>
      <c r="E4708" t="s">
        <v>18102</v>
      </c>
      <c r="F4708" t="s">
        <v>18103</v>
      </c>
      <c r="H4708">
        <v>49.599534499999997</v>
      </c>
      <c r="I4708">
        <v>-88.011313400000006</v>
      </c>
      <c r="J4708" s="1" t="str">
        <f t="shared" si="790"/>
        <v>Fluid (lake)</v>
      </c>
      <c r="K4708" s="1" t="str">
        <f t="shared" si="791"/>
        <v>Untreated Water</v>
      </c>
      <c r="L4708">
        <v>62</v>
      </c>
      <c r="M4708" t="s">
        <v>33</v>
      </c>
      <c r="N4708">
        <v>1141</v>
      </c>
      <c r="O4708">
        <v>30</v>
      </c>
      <c r="P4708">
        <v>6.5</v>
      </c>
      <c r="Q4708">
        <v>2.5000000000000001E-2</v>
      </c>
      <c r="R4708">
        <v>19</v>
      </c>
      <c r="S4708">
        <v>2.5</v>
      </c>
      <c r="T4708">
        <v>50</v>
      </c>
    </row>
    <row r="4709" spans="1:20" hidden="1" x14ac:dyDescent="0.3">
      <c r="A4709" t="s">
        <v>18104</v>
      </c>
      <c r="B4709" t="s">
        <v>18105</v>
      </c>
      <c r="C4709" s="1" t="str">
        <f t="shared" si="782"/>
        <v>21:0779</v>
      </c>
      <c r="D4709" s="1" t="str">
        <f t="shared" si="789"/>
        <v>21:0221</v>
      </c>
      <c r="E4709" t="s">
        <v>18106</v>
      </c>
      <c r="F4709" t="s">
        <v>18107</v>
      </c>
      <c r="H4709">
        <v>49.598087900000003</v>
      </c>
      <c r="I4709">
        <v>-88.021385899999999</v>
      </c>
      <c r="J4709" s="1" t="str">
        <f t="shared" si="790"/>
        <v>Fluid (lake)</v>
      </c>
      <c r="K4709" s="1" t="str">
        <f t="shared" si="791"/>
        <v>Untreated Water</v>
      </c>
      <c r="L4709">
        <v>62</v>
      </c>
      <c r="M4709" t="s">
        <v>38</v>
      </c>
      <c r="N4709">
        <v>1142</v>
      </c>
      <c r="O4709">
        <v>40</v>
      </c>
      <c r="P4709">
        <v>6.3</v>
      </c>
      <c r="Q4709">
        <v>2.5000000000000001E-2</v>
      </c>
      <c r="R4709">
        <v>10.199999999999999</v>
      </c>
      <c r="S4709">
        <v>1.4</v>
      </c>
      <c r="T4709">
        <v>25</v>
      </c>
    </row>
    <row r="4710" spans="1:20" hidden="1" x14ac:dyDescent="0.3">
      <c r="A4710" t="s">
        <v>18108</v>
      </c>
      <c r="B4710" t="s">
        <v>18109</v>
      </c>
      <c r="C4710" s="1" t="str">
        <f t="shared" si="782"/>
        <v>21:0779</v>
      </c>
      <c r="D4710" s="1" t="str">
        <f t="shared" si="789"/>
        <v>21:0221</v>
      </c>
      <c r="E4710" t="s">
        <v>18110</v>
      </c>
      <c r="F4710" t="s">
        <v>18111</v>
      </c>
      <c r="H4710">
        <v>49.593891200000002</v>
      </c>
      <c r="I4710">
        <v>-88.039148999999995</v>
      </c>
      <c r="J4710" s="1" t="str">
        <f t="shared" si="790"/>
        <v>Fluid (lake)</v>
      </c>
      <c r="K4710" s="1" t="str">
        <f t="shared" si="791"/>
        <v>Untreated Water</v>
      </c>
      <c r="L4710">
        <v>62</v>
      </c>
      <c r="M4710" t="s">
        <v>43</v>
      </c>
      <c r="N4710">
        <v>1143</v>
      </c>
      <c r="O4710">
        <v>40</v>
      </c>
      <c r="P4710">
        <v>6.6</v>
      </c>
      <c r="Q4710">
        <v>2.5000000000000001E-2</v>
      </c>
      <c r="R4710">
        <v>20</v>
      </c>
      <c r="S4710">
        <v>2.8</v>
      </c>
      <c r="T4710">
        <v>60</v>
      </c>
    </row>
    <row r="4711" spans="1:20" hidden="1" x14ac:dyDescent="0.3">
      <c r="A4711" t="s">
        <v>18112</v>
      </c>
      <c r="B4711" t="s">
        <v>18113</v>
      </c>
      <c r="C4711" s="1" t="str">
        <f t="shared" si="782"/>
        <v>21:0779</v>
      </c>
      <c r="D4711" s="1" t="str">
        <f t="shared" si="789"/>
        <v>21:0221</v>
      </c>
      <c r="E4711" t="s">
        <v>18114</v>
      </c>
      <c r="F4711" t="s">
        <v>18115</v>
      </c>
      <c r="H4711">
        <v>49.6080556</v>
      </c>
      <c r="I4711">
        <v>-88.049415999999994</v>
      </c>
      <c r="J4711" s="1" t="str">
        <f t="shared" si="790"/>
        <v>Fluid (lake)</v>
      </c>
      <c r="K4711" s="1" t="str">
        <f t="shared" si="791"/>
        <v>Untreated Water</v>
      </c>
      <c r="L4711">
        <v>62</v>
      </c>
      <c r="M4711" t="s">
        <v>53</v>
      </c>
      <c r="N4711">
        <v>1144</v>
      </c>
      <c r="O4711">
        <v>30</v>
      </c>
      <c r="P4711">
        <v>6.6</v>
      </c>
      <c r="Q4711">
        <v>2.5000000000000001E-2</v>
      </c>
      <c r="R4711">
        <v>17.8</v>
      </c>
      <c r="S4711">
        <v>3.7</v>
      </c>
      <c r="T4711">
        <v>58</v>
      </c>
    </row>
    <row r="4712" spans="1:20" hidden="1" x14ac:dyDescent="0.3">
      <c r="A4712" t="s">
        <v>18116</v>
      </c>
      <c r="B4712" t="s">
        <v>18117</v>
      </c>
      <c r="C4712" s="1" t="str">
        <f t="shared" si="782"/>
        <v>21:0779</v>
      </c>
      <c r="D4712" s="1" t="str">
        <f t="shared" si="789"/>
        <v>21:0221</v>
      </c>
      <c r="E4712" t="s">
        <v>18118</v>
      </c>
      <c r="F4712" t="s">
        <v>18119</v>
      </c>
      <c r="H4712">
        <v>49.5811919</v>
      </c>
      <c r="I4712">
        <v>-88.138485900000006</v>
      </c>
      <c r="J4712" s="1" t="str">
        <f t="shared" si="790"/>
        <v>Fluid (lake)</v>
      </c>
      <c r="K4712" s="1" t="str">
        <f t="shared" si="791"/>
        <v>Untreated Water</v>
      </c>
      <c r="L4712">
        <v>62</v>
      </c>
      <c r="M4712" t="s">
        <v>58</v>
      </c>
      <c r="N4712">
        <v>1145</v>
      </c>
      <c r="O4712">
        <v>20</v>
      </c>
      <c r="P4712">
        <v>6.3</v>
      </c>
      <c r="Q4712">
        <v>2.5000000000000001E-2</v>
      </c>
      <c r="R4712">
        <v>4.5999999999999996</v>
      </c>
      <c r="S4712">
        <v>4.4000000000000004</v>
      </c>
      <c r="T4712">
        <v>19</v>
      </c>
    </row>
    <row r="4713" spans="1:20" hidden="1" x14ac:dyDescent="0.3">
      <c r="A4713" t="s">
        <v>18120</v>
      </c>
      <c r="B4713" t="s">
        <v>18121</v>
      </c>
      <c r="C4713" s="1" t="str">
        <f t="shared" si="782"/>
        <v>21:0779</v>
      </c>
      <c r="D4713" s="1" t="str">
        <f t="shared" si="789"/>
        <v>21:0221</v>
      </c>
      <c r="E4713" t="s">
        <v>18122</v>
      </c>
      <c r="F4713" t="s">
        <v>18123</v>
      </c>
      <c r="H4713">
        <v>49.571095700000001</v>
      </c>
      <c r="I4713">
        <v>-88.117642399999994</v>
      </c>
      <c r="J4713" s="1" t="str">
        <f t="shared" si="790"/>
        <v>Fluid (lake)</v>
      </c>
      <c r="K4713" s="1" t="str">
        <f t="shared" si="791"/>
        <v>Untreated Water</v>
      </c>
      <c r="L4713">
        <v>62</v>
      </c>
      <c r="M4713" t="s">
        <v>63</v>
      </c>
      <c r="N4713">
        <v>1146</v>
      </c>
      <c r="O4713">
        <v>20</v>
      </c>
      <c r="P4713">
        <v>6.9</v>
      </c>
      <c r="Q4713">
        <v>2.5000000000000001E-2</v>
      </c>
      <c r="R4713">
        <v>14.4</v>
      </c>
      <c r="S4713">
        <v>15.4</v>
      </c>
      <c r="T4713">
        <v>92</v>
      </c>
    </row>
    <row r="4714" spans="1:20" hidden="1" x14ac:dyDescent="0.3">
      <c r="A4714" t="s">
        <v>18124</v>
      </c>
      <c r="B4714" t="s">
        <v>18125</v>
      </c>
      <c r="C4714" s="1" t="str">
        <f t="shared" si="782"/>
        <v>21:0779</v>
      </c>
      <c r="D4714" s="1" t="str">
        <f t="shared" si="789"/>
        <v>21:0221</v>
      </c>
      <c r="E4714" t="s">
        <v>18126</v>
      </c>
      <c r="F4714" t="s">
        <v>18127</v>
      </c>
      <c r="H4714">
        <v>49.577355500000003</v>
      </c>
      <c r="I4714">
        <v>-88.102707100000003</v>
      </c>
      <c r="J4714" s="1" t="str">
        <f t="shared" si="790"/>
        <v>Fluid (lake)</v>
      </c>
      <c r="K4714" s="1" t="str">
        <f t="shared" si="791"/>
        <v>Untreated Water</v>
      </c>
      <c r="L4714">
        <v>62</v>
      </c>
      <c r="M4714" t="s">
        <v>68</v>
      </c>
      <c r="N4714">
        <v>1147</v>
      </c>
      <c r="O4714">
        <v>30</v>
      </c>
      <c r="P4714">
        <v>6.6</v>
      </c>
      <c r="Q4714">
        <v>2.5000000000000001E-2</v>
      </c>
      <c r="R4714">
        <v>24</v>
      </c>
      <c r="S4714">
        <v>3.1</v>
      </c>
      <c r="T4714">
        <v>67</v>
      </c>
    </row>
    <row r="4715" spans="1:20" hidden="1" x14ac:dyDescent="0.3">
      <c r="A4715" t="s">
        <v>18128</v>
      </c>
      <c r="B4715" t="s">
        <v>18129</v>
      </c>
      <c r="C4715" s="1" t="str">
        <f t="shared" si="782"/>
        <v>21:0779</v>
      </c>
      <c r="D4715" s="1" t="str">
        <f t="shared" si="789"/>
        <v>21:0221</v>
      </c>
      <c r="E4715" t="s">
        <v>18130</v>
      </c>
      <c r="F4715" t="s">
        <v>18131</v>
      </c>
      <c r="H4715">
        <v>49.580494600000002</v>
      </c>
      <c r="I4715">
        <v>-88.075939700000006</v>
      </c>
      <c r="J4715" s="1" t="str">
        <f t="shared" si="790"/>
        <v>Fluid (lake)</v>
      </c>
      <c r="K4715" s="1" t="str">
        <f t="shared" si="791"/>
        <v>Untreated Water</v>
      </c>
      <c r="L4715">
        <v>62</v>
      </c>
      <c r="M4715" t="s">
        <v>73</v>
      </c>
      <c r="N4715">
        <v>1148</v>
      </c>
      <c r="O4715">
        <v>20</v>
      </c>
      <c r="P4715">
        <v>7</v>
      </c>
      <c r="Q4715">
        <v>2.5000000000000001E-2</v>
      </c>
      <c r="R4715">
        <v>28</v>
      </c>
      <c r="S4715">
        <v>5</v>
      </c>
      <c r="T4715">
        <v>86</v>
      </c>
    </row>
    <row r="4716" spans="1:20" hidden="1" x14ac:dyDescent="0.3">
      <c r="A4716" t="s">
        <v>18132</v>
      </c>
      <c r="B4716" t="s">
        <v>18133</v>
      </c>
      <c r="C4716" s="1" t="str">
        <f t="shared" si="782"/>
        <v>21:0779</v>
      </c>
      <c r="D4716" s="1" t="str">
        <f t="shared" si="789"/>
        <v>21:0221</v>
      </c>
      <c r="E4716" t="s">
        <v>18134</v>
      </c>
      <c r="F4716" t="s">
        <v>18135</v>
      </c>
      <c r="H4716">
        <v>49.576372200000002</v>
      </c>
      <c r="I4716">
        <v>-88.060633100000004</v>
      </c>
      <c r="J4716" s="1" t="str">
        <f t="shared" si="790"/>
        <v>Fluid (lake)</v>
      </c>
      <c r="K4716" s="1" t="str">
        <f t="shared" si="791"/>
        <v>Untreated Water</v>
      </c>
      <c r="L4716">
        <v>62</v>
      </c>
      <c r="M4716" t="s">
        <v>78</v>
      </c>
      <c r="N4716">
        <v>1149</v>
      </c>
      <c r="O4716">
        <v>30</v>
      </c>
      <c r="P4716">
        <v>6.8</v>
      </c>
      <c r="Q4716">
        <v>2.5000000000000001E-2</v>
      </c>
      <c r="R4716">
        <v>24</v>
      </c>
      <c r="S4716">
        <v>4.4000000000000004</v>
      </c>
      <c r="T4716">
        <v>76</v>
      </c>
    </row>
    <row r="4717" spans="1:20" hidden="1" x14ac:dyDescent="0.3">
      <c r="A4717" t="s">
        <v>18136</v>
      </c>
      <c r="B4717" t="s">
        <v>18137</v>
      </c>
      <c r="C4717" s="1" t="str">
        <f t="shared" si="782"/>
        <v>21:0779</v>
      </c>
      <c r="D4717" s="1" t="str">
        <f t="shared" si="789"/>
        <v>21:0221</v>
      </c>
      <c r="E4717" t="s">
        <v>18138</v>
      </c>
      <c r="F4717" t="s">
        <v>18139</v>
      </c>
      <c r="H4717">
        <v>49.576289099999997</v>
      </c>
      <c r="I4717">
        <v>-88.031997500000003</v>
      </c>
      <c r="J4717" s="1" t="str">
        <f t="shared" si="790"/>
        <v>Fluid (lake)</v>
      </c>
      <c r="K4717" s="1" t="str">
        <f t="shared" si="791"/>
        <v>Untreated Water</v>
      </c>
      <c r="L4717">
        <v>62</v>
      </c>
      <c r="M4717" t="s">
        <v>83</v>
      </c>
      <c r="N4717">
        <v>1150</v>
      </c>
      <c r="O4717">
        <v>20</v>
      </c>
      <c r="P4717">
        <v>6.9</v>
      </c>
      <c r="Q4717">
        <v>2.5000000000000001E-2</v>
      </c>
      <c r="R4717">
        <v>30</v>
      </c>
      <c r="S4717">
        <v>3.3</v>
      </c>
      <c r="T4717">
        <v>81</v>
      </c>
    </row>
    <row r="4718" spans="1:20" hidden="1" x14ac:dyDescent="0.3">
      <c r="A4718" t="s">
        <v>18140</v>
      </c>
      <c r="B4718" t="s">
        <v>18141</v>
      </c>
      <c r="C4718" s="1" t="str">
        <f t="shared" si="782"/>
        <v>21:0779</v>
      </c>
      <c r="D4718" s="1" t="str">
        <f t="shared" si="789"/>
        <v>21:0221</v>
      </c>
      <c r="E4718" t="s">
        <v>18142</v>
      </c>
      <c r="F4718" t="s">
        <v>18143</v>
      </c>
      <c r="H4718">
        <v>49.547986199999997</v>
      </c>
      <c r="I4718">
        <v>-88.031540100000001</v>
      </c>
      <c r="J4718" s="1" t="str">
        <f t="shared" si="790"/>
        <v>Fluid (lake)</v>
      </c>
      <c r="K4718" s="1" t="str">
        <f t="shared" si="791"/>
        <v>Untreated Water</v>
      </c>
      <c r="L4718">
        <v>62</v>
      </c>
      <c r="M4718" t="s">
        <v>88</v>
      </c>
      <c r="N4718">
        <v>1151</v>
      </c>
      <c r="O4718">
        <v>20</v>
      </c>
      <c r="P4718">
        <v>6.4</v>
      </c>
      <c r="Q4718">
        <v>2.5000000000000001E-2</v>
      </c>
      <c r="R4718">
        <v>10</v>
      </c>
      <c r="S4718">
        <v>2.4</v>
      </c>
      <c r="T4718">
        <v>33</v>
      </c>
    </row>
    <row r="4719" spans="1:20" hidden="1" x14ac:dyDescent="0.3">
      <c r="A4719" t="s">
        <v>18144</v>
      </c>
      <c r="B4719" t="s">
        <v>18145</v>
      </c>
      <c r="C4719" s="1" t="str">
        <f t="shared" si="782"/>
        <v>21:0779</v>
      </c>
      <c r="D4719" s="1" t="str">
        <f t="shared" si="789"/>
        <v>21:0221</v>
      </c>
      <c r="E4719" t="s">
        <v>18146</v>
      </c>
      <c r="F4719" t="s">
        <v>18147</v>
      </c>
      <c r="H4719">
        <v>49.565085400000001</v>
      </c>
      <c r="I4719">
        <v>-88.069239699999997</v>
      </c>
      <c r="J4719" s="1" t="str">
        <f t="shared" si="790"/>
        <v>Fluid (lake)</v>
      </c>
      <c r="K4719" s="1" t="str">
        <f t="shared" si="791"/>
        <v>Untreated Water</v>
      </c>
      <c r="L4719">
        <v>62</v>
      </c>
      <c r="M4719" t="s">
        <v>93</v>
      </c>
      <c r="N4719">
        <v>1152</v>
      </c>
      <c r="O4719">
        <v>40</v>
      </c>
      <c r="P4719">
        <v>7.4</v>
      </c>
      <c r="Q4719">
        <v>0.06</v>
      </c>
      <c r="R4719">
        <v>41</v>
      </c>
      <c r="S4719">
        <v>8.8000000000000007</v>
      </c>
      <c r="T4719">
        <v>128</v>
      </c>
    </row>
    <row r="4720" spans="1:20" hidden="1" x14ac:dyDescent="0.3">
      <c r="A4720" t="s">
        <v>18148</v>
      </c>
      <c r="B4720" t="s">
        <v>18149</v>
      </c>
      <c r="C4720" s="1" t="str">
        <f t="shared" ref="C4720:C4755" si="792">HYPERLINK("https://geochem.nrcan.gc.ca/cdogs/content/bdl/bdl210779_e.htm", "21:0779")</f>
        <v>21:0779</v>
      </c>
      <c r="D4720" s="1" t="str">
        <f t="shared" si="789"/>
        <v>21:0221</v>
      </c>
      <c r="E4720" t="s">
        <v>18150</v>
      </c>
      <c r="F4720" t="s">
        <v>18151</v>
      </c>
      <c r="H4720">
        <v>49.553513299999999</v>
      </c>
      <c r="I4720">
        <v>-88.088067600000002</v>
      </c>
      <c r="J4720" s="1" t="str">
        <f t="shared" si="790"/>
        <v>Fluid (lake)</v>
      </c>
      <c r="K4720" s="1" t="str">
        <f t="shared" si="791"/>
        <v>Untreated Water</v>
      </c>
      <c r="L4720">
        <v>62</v>
      </c>
      <c r="M4720" t="s">
        <v>98</v>
      </c>
      <c r="N4720">
        <v>1153</v>
      </c>
      <c r="O4720">
        <v>30</v>
      </c>
      <c r="P4720">
        <v>6.5</v>
      </c>
      <c r="Q4720">
        <v>2.5000000000000001E-2</v>
      </c>
      <c r="R4720">
        <v>10.8</v>
      </c>
      <c r="S4720">
        <v>7.2</v>
      </c>
      <c r="T4720">
        <v>51</v>
      </c>
    </row>
    <row r="4721" spans="1:20" hidden="1" x14ac:dyDescent="0.3">
      <c r="A4721" t="s">
        <v>18152</v>
      </c>
      <c r="B4721" t="s">
        <v>18153</v>
      </c>
      <c r="C4721" s="1" t="str">
        <f t="shared" si="792"/>
        <v>21:0779</v>
      </c>
      <c r="D4721" s="1" t="str">
        <f t="shared" si="789"/>
        <v>21:0221</v>
      </c>
      <c r="E4721" t="s">
        <v>18154</v>
      </c>
      <c r="F4721" t="s">
        <v>18155</v>
      </c>
      <c r="H4721">
        <v>49.553792399999999</v>
      </c>
      <c r="I4721">
        <v>-88.111717100000007</v>
      </c>
      <c r="J4721" s="1" t="str">
        <f t="shared" si="790"/>
        <v>Fluid (lake)</v>
      </c>
      <c r="K4721" s="1" t="str">
        <f t="shared" si="791"/>
        <v>Untreated Water</v>
      </c>
      <c r="L4721">
        <v>62</v>
      </c>
      <c r="M4721" t="s">
        <v>103</v>
      </c>
      <c r="N4721">
        <v>1154</v>
      </c>
      <c r="O4721">
        <v>30</v>
      </c>
      <c r="P4721">
        <v>6.7</v>
      </c>
      <c r="Q4721">
        <v>2.5000000000000001E-2</v>
      </c>
      <c r="R4721">
        <v>26</v>
      </c>
      <c r="S4721">
        <v>6.6</v>
      </c>
      <c r="T4721">
        <v>85</v>
      </c>
    </row>
    <row r="4722" spans="1:20" hidden="1" x14ac:dyDescent="0.3">
      <c r="A4722" t="s">
        <v>18156</v>
      </c>
      <c r="B4722" t="s">
        <v>18157</v>
      </c>
      <c r="C4722" s="1" t="str">
        <f t="shared" si="792"/>
        <v>21:0779</v>
      </c>
      <c r="D4722" s="1" t="str">
        <f t="shared" si="789"/>
        <v>21:0221</v>
      </c>
      <c r="E4722" t="s">
        <v>18158</v>
      </c>
      <c r="F4722" t="s">
        <v>18159</v>
      </c>
      <c r="H4722">
        <v>49.5460724</v>
      </c>
      <c r="I4722">
        <v>-88.119421900000006</v>
      </c>
      <c r="J4722" s="1" t="str">
        <f t="shared" si="790"/>
        <v>Fluid (lake)</v>
      </c>
      <c r="K4722" s="1" t="str">
        <f t="shared" si="791"/>
        <v>Untreated Water</v>
      </c>
      <c r="L4722">
        <v>62</v>
      </c>
      <c r="M4722" t="s">
        <v>108</v>
      </c>
      <c r="N4722">
        <v>1155</v>
      </c>
      <c r="O4722">
        <v>30</v>
      </c>
      <c r="P4722">
        <v>6.6</v>
      </c>
      <c r="Q4722">
        <v>2.5000000000000001E-2</v>
      </c>
      <c r="R4722">
        <v>18.399999999999999</v>
      </c>
      <c r="S4722">
        <v>5.6</v>
      </c>
      <c r="T4722">
        <v>66</v>
      </c>
    </row>
    <row r="4723" spans="1:20" hidden="1" x14ac:dyDescent="0.3">
      <c r="A4723" t="s">
        <v>18160</v>
      </c>
      <c r="B4723" t="s">
        <v>18161</v>
      </c>
      <c r="C4723" s="1" t="str">
        <f t="shared" si="792"/>
        <v>21:0779</v>
      </c>
      <c r="D4723" s="1" t="str">
        <f t="shared" si="789"/>
        <v>21:0221</v>
      </c>
      <c r="E4723" t="s">
        <v>18162</v>
      </c>
      <c r="F4723" t="s">
        <v>18163</v>
      </c>
      <c r="H4723">
        <v>49.535083499999999</v>
      </c>
      <c r="I4723">
        <v>-88.120967699999994</v>
      </c>
      <c r="J4723" s="1" t="str">
        <f t="shared" si="790"/>
        <v>Fluid (lake)</v>
      </c>
      <c r="K4723" s="1" t="str">
        <f t="shared" si="791"/>
        <v>Untreated Water</v>
      </c>
      <c r="L4723">
        <v>62</v>
      </c>
      <c r="M4723" t="s">
        <v>113</v>
      </c>
      <c r="N4723">
        <v>1156</v>
      </c>
      <c r="O4723">
        <v>30</v>
      </c>
      <c r="P4723">
        <v>7.1</v>
      </c>
      <c r="Q4723">
        <v>2.5000000000000001E-2</v>
      </c>
      <c r="R4723">
        <v>10.199999999999999</v>
      </c>
      <c r="S4723">
        <v>20</v>
      </c>
      <c r="T4723">
        <v>113</v>
      </c>
    </row>
    <row r="4724" spans="1:20" hidden="1" x14ac:dyDescent="0.3">
      <c r="A4724" t="s">
        <v>18164</v>
      </c>
      <c r="B4724" t="s">
        <v>18165</v>
      </c>
      <c r="C4724" s="1" t="str">
        <f t="shared" si="792"/>
        <v>21:0779</v>
      </c>
      <c r="D4724" s="1" t="str">
        <f t="shared" si="789"/>
        <v>21:0221</v>
      </c>
      <c r="E4724" t="s">
        <v>18166</v>
      </c>
      <c r="F4724" t="s">
        <v>18167</v>
      </c>
      <c r="H4724">
        <v>49.5030553</v>
      </c>
      <c r="I4724">
        <v>-88.146341199999995</v>
      </c>
      <c r="J4724" s="1" t="str">
        <f t="shared" si="790"/>
        <v>Fluid (lake)</v>
      </c>
      <c r="K4724" s="1" t="str">
        <f t="shared" si="791"/>
        <v>Untreated Water</v>
      </c>
      <c r="L4724">
        <v>63</v>
      </c>
      <c r="M4724" t="s">
        <v>24</v>
      </c>
      <c r="N4724">
        <v>1157</v>
      </c>
      <c r="O4724">
        <v>20</v>
      </c>
      <c r="P4724">
        <v>6.4</v>
      </c>
      <c r="Q4724">
        <v>2.5000000000000001E-2</v>
      </c>
      <c r="R4724">
        <v>9.6</v>
      </c>
      <c r="S4724">
        <v>2.9</v>
      </c>
      <c r="T4724">
        <v>31</v>
      </c>
    </row>
    <row r="4725" spans="1:20" hidden="1" x14ac:dyDescent="0.3">
      <c r="A4725" t="s">
        <v>18168</v>
      </c>
      <c r="B4725" t="s">
        <v>18169</v>
      </c>
      <c r="C4725" s="1" t="str">
        <f t="shared" si="792"/>
        <v>21:0779</v>
      </c>
      <c r="D4725" s="1" t="str">
        <f t="shared" si="789"/>
        <v>21:0221</v>
      </c>
      <c r="E4725" t="s">
        <v>18166</v>
      </c>
      <c r="F4725" t="s">
        <v>18170</v>
      </c>
      <c r="H4725">
        <v>49.5030553</v>
      </c>
      <c r="I4725">
        <v>-88.146341199999995</v>
      </c>
      <c r="J4725" s="1" t="str">
        <f t="shared" si="790"/>
        <v>Fluid (lake)</v>
      </c>
      <c r="K4725" s="1" t="str">
        <f t="shared" si="791"/>
        <v>Untreated Water</v>
      </c>
      <c r="L4725">
        <v>63</v>
      </c>
      <c r="M4725" t="s">
        <v>28</v>
      </c>
      <c r="N4725">
        <v>1158</v>
      </c>
      <c r="O4725">
        <v>30</v>
      </c>
      <c r="P4725">
        <v>6.3</v>
      </c>
      <c r="Q4725">
        <v>2.5000000000000001E-2</v>
      </c>
      <c r="R4725">
        <v>9.1999999999999993</v>
      </c>
      <c r="S4725">
        <v>2.8</v>
      </c>
      <c r="T4725">
        <v>31</v>
      </c>
    </row>
    <row r="4726" spans="1:20" hidden="1" x14ac:dyDescent="0.3">
      <c r="A4726" t="s">
        <v>18171</v>
      </c>
      <c r="B4726" t="s">
        <v>18172</v>
      </c>
      <c r="C4726" s="1" t="str">
        <f t="shared" si="792"/>
        <v>21:0779</v>
      </c>
      <c r="D4726" s="1" t="str">
        <f t="shared" si="789"/>
        <v>21:0221</v>
      </c>
      <c r="E4726" t="s">
        <v>18173</v>
      </c>
      <c r="F4726" t="s">
        <v>18174</v>
      </c>
      <c r="H4726">
        <v>49.511153999999998</v>
      </c>
      <c r="I4726">
        <v>-88.054250499999995</v>
      </c>
      <c r="J4726" s="1" t="str">
        <f t="shared" si="790"/>
        <v>Fluid (lake)</v>
      </c>
      <c r="K4726" s="1" t="str">
        <f t="shared" si="791"/>
        <v>Untreated Water</v>
      </c>
      <c r="L4726">
        <v>63</v>
      </c>
      <c r="M4726" t="s">
        <v>33</v>
      </c>
      <c r="N4726">
        <v>1159</v>
      </c>
      <c r="O4726">
        <v>20</v>
      </c>
      <c r="P4726">
        <v>6.5</v>
      </c>
      <c r="Q4726">
        <v>2.5000000000000001E-2</v>
      </c>
      <c r="R4726">
        <v>14</v>
      </c>
      <c r="S4726">
        <v>3.2</v>
      </c>
      <c r="T4726">
        <v>43</v>
      </c>
    </row>
    <row r="4727" spans="1:20" hidden="1" x14ac:dyDescent="0.3">
      <c r="A4727" t="s">
        <v>18175</v>
      </c>
      <c r="B4727" t="s">
        <v>18176</v>
      </c>
      <c r="C4727" s="1" t="str">
        <f t="shared" si="792"/>
        <v>21:0779</v>
      </c>
      <c r="D4727" s="1" t="str">
        <f t="shared" si="789"/>
        <v>21:0221</v>
      </c>
      <c r="E4727" t="s">
        <v>18177</v>
      </c>
      <c r="F4727" t="s">
        <v>18178</v>
      </c>
      <c r="H4727">
        <v>49.509251399999997</v>
      </c>
      <c r="I4727">
        <v>-88.0083482</v>
      </c>
      <c r="J4727" s="1" t="str">
        <f t="shared" si="790"/>
        <v>Fluid (lake)</v>
      </c>
      <c r="K4727" s="1" t="str">
        <f t="shared" si="791"/>
        <v>Untreated Water</v>
      </c>
      <c r="L4727">
        <v>63</v>
      </c>
      <c r="M4727" t="s">
        <v>38</v>
      </c>
      <c r="N4727">
        <v>1160</v>
      </c>
      <c r="O4727">
        <v>20</v>
      </c>
      <c r="P4727">
        <v>6.1</v>
      </c>
      <c r="Q4727">
        <v>2.5000000000000001E-2</v>
      </c>
      <c r="R4727">
        <v>6.2</v>
      </c>
      <c r="S4727">
        <v>1</v>
      </c>
      <c r="T4727">
        <v>14</v>
      </c>
    </row>
    <row r="4728" spans="1:20" hidden="1" x14ac:dyDescent="0.3">
      <c r="A4728" t="s">
        <v>18179</v>
      </c>
      <c r="B4728" t="s">
        <v>18180</v>
      </c>
      <c r="C4728" s="1" t="str">
        <f t="shared" si="792"/>
        <v>21:0779</v>
      </c>
      <c r="D4728" s="1" t="str">
        <f t="shared" si="789"/>
        <v>21:0221</v>
      </c>
      <c r="E4728" t="s">
        <v>18181</v>
      </c>
      <c r="F4728" t="s">
        <v>18182</v>
      </c>
      <c r="H4728">
        <v>49.640203900000003</v>
      </c>
      <c r="I4728">
        <v>-88.037363600000006</v>
      </c>
      <c r="J4728" s="1" t="str">
        <f t="shared" si="790"/>
        <v>Fluid (lake)</v>
      </c>
      <c r="K4728" s="1" t="str">
        <f t="shared" si="791"/>
        <v>Untreated Water</v>
      </c>
      <c r="L4728">
        <v>63</v>
      </c>
      <c r="M4728" t="s">
        <v>43</v>
      </c>
      <c r="N4728">
        <v>1161</v>
      </c>
      <c r="O4728">
        <v>30</v>
      </c>
      <c r="P4728">
        <v>7</v>
      </c>
      <c r="Q4728">
        <v>0.06</v>
      </c>
      <c r="R4728">
        <v>35</v>
      </c>
      <c r="S4728">
        <v>5.8</v>
      </c>
      <c r="T4728">
        <v>102</v>
      </c>
    </row>
    <row r="4729" spans="1:20" hidden="1" x14ac:dyDescent="0.3">
      <c r="A4729" t="s">
        <v>18183</v>
      </c>
      <c r="B4729" t="s">
        <v>18184</v>
      </c>
      <c r="C4729" s="1" t="str">
        <f t="shared" si="792"/>
        <v>21:0779</v>
      </c>
      <c r="D4729" s="1" t="str">
        <f t="shared" si="789"/>
        <v>21:0221</v>
      </c>
      <c r="E4729" t="s">
        <v>18185</v>
      </c>
      <c r="F4729" t="s">
        <v>18186</v>
      </c>
      <c r="H4729">
        <v>49.630876399999998</v>
      </c>
      <c r="I4729">
        <v>-88.071924499999994</v>
      </c>
      <c r="J4729" s="1" t="str">
        <f t="shared" si="790"/>
        <v>Fluid (lake)</v>
      </c>
      <c r="K4729" s="1" t="str">
        <f t="shared" si="791"/>
        <v>Untreated Water</v>
      </c>
      <c r="L4729">
        <v>63</v>
      </c>
      <c r="M4729" t="s">
        <v>53</v>
      </c>
      <c r="N4729">
        <v>1162</v>
      </c>
      <c r="O4729">
        <v>30</v>
      </c>
      <c r="P4729">
        <v>7</v>
      </c>
      <c r="Q4729">
        <v>2.5000000000000001E-2</v>
      </c>
      <c r="R4729">
        <v>33</v>
      </c>
      <c r="S4729">
        <v>6</v>
      </c>
      <c r="T4729">
        <v>99</v>
      </c>
    </row>
    <row r="4730" spans="1:20" hidden="1" x14ac:dyDescent="0.3">
      <c r="A4730" t="s">
        <v>18187</v>
      </c>
      <c r="B4730" t="s">
        <v>18188</v>
      </c>
      <c r="C4730" s="1" t="str">
        <f t="shared" si="792"/>
        <v>21:0779</v>
      </c>
      <c r="D4730" s="1" t="str">
        <f t="shared" si="789"/>
        <v>21:0221</v>
      </c>
      <c r="E4730" t="s">
        <v>18189</v>
      </c>
      <c r="F4730" t="s">
        <v>18190</v>
      </c>
      <c r="H4730">
        <v>49.653768599999999</v>
      </c>
      <c r="I4730">
        <v>-88.039314200000007</v>
      </c>
      <c r="J4730" s="1" t="str">
        <f t="shared" si="790"/>
        <v>Fluid (lake)</v>
      </c>
      <c r="K4730" s="1" t="str">
        <f t="shared" si="791"/>
        <v>Untreated Water</v>
      </c>
      <c r="L4730">
        <v>63</v>
      </c>
      <c r="M4730" t="s">
        <v>58</v>
      </c>
      <c r="N4730">
        <v>1163</v>
      </c>
      <c r="O4730">
        <v>30</v>
      </c>
      <c r="P4730">
        <v>6.7</v>
      </c>
      <c r="Q4730">
        <v>2.5000000000000001E-2</v>
      </c>
      <c r="R4730">
        <v>27</v>
      </c>
      <c r="S4730">
        <v>3.5</v>
      </c>
      <c r="T4730">
        <v>78</v>
      </c>
    </row>
    <row r="4731" spans="1:20" hidden="1" x14ac:dyDescent="0.3">
      <c r="A4731" t="s">
        <v>18191</v>
      </c>
      <c r="B4731" t="s">
        <v>18192</v>
      </c>
      <c r="C4731" s="1" t="str">
        <f t="shared" si="792"/>
        <v>21:0779</v>
      </c>
      <c r="D4731" s="1" t="str">
        <f t="shared" si="789"/>
        <v>21:0221</v>
      </c>
      <c r="E4731" t="s">
        <v>18193</v>
      </c>
      <c r="F4731" t="s">
        <v>18194</v>
      </c>
      <c r="H4731">
        <v>49.657764</v>
      </c>
      <c r="I4731">
        <v>-88.024989300000001</v>
      </c>
      <c r="J4731" s="1" t="str">
        <f t="shared" si="790"/>
        <v>Fluid (lake)</v>
      </c>
      <c r="K4731" s="1" t="str">
        <f t="shared" si="791"/>
        <v>Untreated Water</v>
      </c>
      <c r="L4731">
        <v>63</v>
      </c>
      <c r="M4731" t="s">
        <v>63</v>
      </c>
      <c r="N4731">
        <v>1164</v>
      </c>
      <c r="O4731">
        <v>20</v>
      </c>
      <c r="P4731">
        <v>6.5</v>
      </c>
      <c r="Q4731">
        <v>2.5000000000000001E-2</v>
      </c>
      <c r="R4731">
        <v>19</v>
      </c>
      <c r="S4731">
        <v>2.7</v>
      </c>
      <c r="T4731">
        <v>50</v>
      </c>
    </row>
    <row r="4732" spans="1:20" hidden="1" x14ac:dyDescent="0.3">
      <c r="A4732" t="s">
        <v>18195</v>
      </c>
      <c r="B4732" t="s">
        <v>18196</v>
      </c>
      <c r="C4732" s="1" t="str">
        <f t="shared" si="792"/>
        <v>21:0779</v>
      </c>
      <c r="D4732" s="1" t="str">
        <f t="shared" si="789"/>
        <v>21:0221</v>
      </c>
      <c r="E4732" t="s">
        <v>18197</v>
      </c>
      <c r="F4732" t="s">
        <v>18198</v>
      </c>
      <c r="H4732">
        <v>49.664597399999998</v>
      </c>
      <c r="I4732">
        <v>-88.004761999999999</v>
      </c>
      <c r="J4732" s="1" t="str">
        <f t="shared" si="790"/>
        <v>Fluid (lake)</v>
      </c>
      <c r="K4732" s="1" t="str">
        <f t="shared" si="791"/>
        <v>Untreated Water</v>
      </c>
      <c r="L4732">
        <v>63</v>
      </c>
      <c r="M4732" t="s">
        <v>68</v>
      </c>
      <c r="N4732">
        <v>1165</v>
      </c>
      <c r="O4732">
        <v>20</v>
      </c>
      <c r="P4732">
        <v>6.9</v>
      </c>
      <c r="Q4732">
        <v>2.5000000000000001E-2</v>
      </c>
      <c r="R4732">
        <v>34</v>
      </c>
      <c r="S4732">
        <v>5.2</v>
      </c>
      <c r="T4732">
        <v>97</v>
      </c>
    </row>
    <row r="4733" spans="1:20" hidden="1" x14ac:dyDescent="0.3">
      <c r="A4733" t="s">
        <v>18199</v>
      </c>
      <c r="B4733" t="s">
        <v>18200</v>
      </c>
      <c r="C4733" s="1" t="str">
        <f t="shared" si="792"/>
        <v>21:0779</v>
      </c>
      <c r="D4733" s="1" t="str">
        <f t="shared" si="789"/>
        <v>21:0221</v>
      </c>
      <c r="E4733" t="s">
        <v>18201</v>
      </c>
      <c r="F4733" t="s">
        <v>18202</v>
      </c>
      <c r="H4733">
        <v>49.670083400000003</v>
      </c>
      <c r="I4733">
        <v>-88.035503899999995</v>
      </c>
      <c r="J4733" s="1" t="str">
        <f t="shared" si="790"/>
        <v>Fluid (lake)</v>
      </c>
      <c r="K4733" s="1" t="str">
        <f t="shared" si="791"/>
        <v>Untreated Water</v>
      </c>
      <c r="L4733">
        <v>63</v>
      </c>
      <c r="M4733" t="s">
        <v>73</v>
      </c>
      <c r="N4733">
        <v>1166</v>
      </c>
      <c r="O4733">
        <v>30</v>
      </c>
      <c r="P4733">
        <v>6.9</v>
      </c>
      <c r="Q4733">
        <v>2.5000000000000001E-2</v>
      </c>
      <c r="R4733">
        <v>27</v>
      </c>
      <c r="S4733">
        <v>6.2</v>
      </c>
      <c r="T4733">
        <v>89</v>
      </c>
    </row>
    <row r="4734" spans="1:20" hidden="1" x14ac:dyDescent="0.3">
      <c r="A4734" t="s">
        <v>18203</v>
      </c>
      <c r="B4734" t="s">
        <v>18204</v>
      </c>
      <c r="C4734" s="1" t="str">
        <f t="shared" si="792"/>
        <v>21:0779</v>
      </c>
      <c r="D4734" s="1" t="str">
        <f>HYPERLINK("https://geochem.nrcan.gc.ca/cdogs/content/svy/svy_e.htm", "")</f>
        <v/>
      </c>
      <c r="G4734" s="1" t="str">
        <f>HYPERLINK("https://geochem.nrcan.gc.ca/cdogs/content/cr_/cr_00089_e.htm", "89")</f>
        <v>89</v>
      </c>
      <c r="J4734" t="s">
        <v>46</v>
      </c>
      <c r="K4734" t="s">
        <v>47</v>
      </c>
      <c r="L4734">
        <v>63</v>
      </c>
      <c r="M4734" t="s">
        <v>48</v>
      </c>
      <c r="N4734">
        <v>1167</v>
      </c>
      <c r="O4734">
        <v>200</v>
      </c>
      <c r="P4734">
        <v>7</v>
      </c>
      <c r="Q4734">
        <v>3.75</v>
      </c>
      <c r="R4734">
        <v>43</v>
      </c>
      <c r="S4734">
        <v>6.2</v>
      </c>
      <c r="T4734">
        <v>101</v>
      </c>
    </row>
    <row r="4735" spans="1:20" hidden="1" x14ac:dyDescent="0.3">
      <c r="A4735" t="s">
        <v>18205</v>
      </c>
      <c r="B4735" t="s">
        <v>18206</v>
      </c>
      <c r="C4735" s="1" t="str">
        <f t="shared" si="792"/>
        <v>21:0779</v>
      </c>
      <c r="D4735" s="1" t="str">
        <f t="shared" ref="D4735:D4748" si="793">HYPERLINK("https://geochem.nrcan.gc.ca/cdogs/content/svy/svy210221_e.htm", "21:0221")</f>
        <v>21:0221</v>
      </c>
      <c r="E4735" t="s">
        <v>18207</v>
      </c>
      <c r="F4735" t="s">
        <v>18208</v>
      </c>
      <c r="H4735">
        <v>49.666801100000001</v>
      </c>
      <c r="I4735">
        <v>-88.050401199999996</v>
      </c>
      <c r="J4735" s="1" t="str">
        <f t="shared" ref="J4735:J4748" si="794">HYPERLINK("https://geochem.nrcan.gc.ca/cdogs/content/kwd/kwd020016_e.htm", "Fluid (lake)")</f>
        <v>Fluid (lake)</v>
      </c>
      <c r="K4735" s="1" t="str">
        <f t="shared" ref="K4735:K4748" si="795">HYPERLINK("https://geochem.nrcan.gc.ca/cdogs/content/kwd/kwd080007_e.htm", "Untreated Water")</f>
        <v>Untreated Water</v>
      </c>
      <c r="L4735">
        <v>63</v>
      </c>
      <c r="M4735" t="s">
        <v>78</v>
      </c>
      <c r="N4735">
        <v>1168</v>
      </c>
      <c r="O4735">
        <v>60</v>
      </c>
      <c r="P4735">
        <v>6.9</v>
      </c>
      <c r="Q4735">
        <v>2.5000000000000001E-2</v>
      </c>
      <c r="R4735">
        <v>30</v>
      </c>
      <c r="S4735">
        <v>5.8</v>
      </c>
      <c r="T4735">
        <v>89</v>
      </c>
    </row>
    <row r="4736" spans="1:20" hidden="1" x14ac:dyDescent="0.3">
      <c r="A4736" t="s">
        <v>18209</v>
      </c>
      <c r="B4736" t="s">
        <v>18210</v>
      </c>
      <c r="C4736" s="1" t="str">
        <f t="shared" si="792"/>
        <v>21:0779</v>
      </c>
      <c r="D4736" s="1" t="str">
        <f t="shared" si="793"/>
        <v>21:0221</v>
      </c>
      <c r="E4736" t="s">
        <v>18211</v>
      </c>
      <c r="F4736" t="s">
        <v>18212</v>
      </c>
      <c r="H4736">
        <v>49.6912485</v>
      </c>
      <c r="I4736">
        <v>-88.052453099999994</v>
      </c>
      <c r="J4736" s="1" t="str">
        <f t="shared" si="794"/>
        <v>Fluid (lake)</v>
      </c>
      <c r="K4736" s="1" t="str">
        <f t="shared" si="795"/>
        <v>Untreated Water</v>
      </c>
      <c r="L4736">
        <v>63</v>
      </c>
      <c r="M4736" t="s">
        <v>83</v>
      </c>
      <c r="N4736">
        <v>1169</v>
      </c>
      <c r="O4736">
        <v>40</v>
      </c>
      <c r="P4736">
        <v>6.2</v>
      </c>
      <c r="Q4736">
        <v>2.5000000000000001E-2</v>
      </c>
      <c r="R4736">
        <v>7.2</v>
      </c>
      <c r="S4736">
        <v>1.3</v>
      </c>
      <c r="T4736">
        <v>18</v>
      </c>
    </row>
    <row r="4737" spans="1:20" hidden="1" x14ac:dyDescent="0.3">
      <c r="A4737" t="s">
        <v>18213</v>
      </c>
      <c r="B4737" t="s">
        <v>18214</v>
      </c>
      <c r="C4737" s="1" t="str">
        <f t="shared" si="792"/>
        <v>21:0779</v>
      </c>
      <c r="D4737" s="1" t="str">
        <f t="shared" si="793"/>
        <v>21:0221</v>
      </c>
      <c r="E4737" t="s">
        <v>18215</v>
      </c>
      <c r="F4737" t="s">
        <v>18216</v>
      </c>
      <c r="H4737">
        <v>49.727707899999999</v>
      </c>
      <c r="I4737">
        <v>-88.008561499999999</v>
      </c>
      <c r="J4737" s="1" t="str">
        <f t="shared" si="794"/>
        <v>Fluid (lake)</v>
      </c>
      <c r="K4737" s="1" t="str">
        <f t="shared" si="795"/>
        <v>Untreated Water</v>
      </c>
      <c r="L4737">
        <v>63</v>
      </c>
      <c r="M4737" t="s">
        <v>88</v>
      </c>
      <c r="N4737">
        <v>1170</v>
      </c>
      <c r="O4737">
        <v>50</v>
      </c>
      <c r="P4737">
        <v>6.4</v>
      </c>
      <c r="Q4737">
        <v>2.5000000000000001E-2</v>
      </c>
      <c r="R4737">
        <v>13</v>
      </c>
      <c r="S4737">
        <v>2.5</v>
      </c>
      <c r="T4737">
        <v>41</v>
      </c>
    </row>
    <row r="4738" spans="1:20" hidden="1" x14ac:dyDescent="0.3">
      <c r="A4738" t="s">
        <v>18217</v>
      </c>
      <c r="B4738" t="s">
        <v>18218</v>
      </c>
      <c r="C4738" s="1" t="str">
        <f t="shared" si="792"/>
        <v>21:0779</v>
      </c>
      <c r="D4738" s="1" t="str">
        <f t="shared" si="793"/>
        <v>21:0221</v>
      </c>
      <c r="E4738" t="s">
        <v>18219</v>
      </c>
      <c r="F4738" t="s">
        <v>18220</v>
      </c>
      <c r="H4738">
        <v>49.748145200000003</v>
      </c>
      <c r="I4738">
        <v>-88.006347700000006</v>
      </c>
      <c r="J4738" s="1" t="str">
        <f t="shared" si="794"/>
        <v>Fluid (lake)</v>
      </c>
      <c r="K4738" s="1" t="str">
        <f t="shared" si="795"/>
        <v>Untreated Water</v>
      </c>
      <c r="L4738">
        <v>63</v>
      </c>
      <c r="M4738" t="s">
        <v>93</v>
      </c>
      <c r="N4738">
        <v>1171</v>
      </c>
      <c r="O4738">
        <v>30</v>
      </c>
      <c r="P4738">
        <v>6.1</v>
      </c>
      <c r="Q4738">
        <v>2.5000000000000001E-2</v>
      </c>
      <c r="R4738">
        <v>4.8</v>
      </c>
      <c r="S4738">
        <v>1.2</v>
      </c>
      <c r="T4738">
        <v>12</v>
      </c>
    </row>
    <row r="4739" spans="1:20" hidden="1" x14ac:dyDescent="0.3">
      <c r="A4739" t="s">
        <v>18221</v>
      </c>
      <c r="B4739" t="s">
        <v>18222</v>
      </c>
      <c r="C4739" s="1" t="str">
        <f t="shared" si="792"/>
        <v>21:0779</v>
      </c>
      <c r="D4739" s="1" t="str">
        <f t="shared" si="793"/>
        <v>21:0221</v>
      </c>
      <c r="E4739" t="s">
        <v>18223</v>
      </c>
      <c r="F4739" t="s">
        <v>18224</v>
      </c>
      <c r="H4739">
        <v>49.765627600000002</v>
      </c>
      <c r="I4739">
        <v>-88.055312700000002</v>
      </c>
      <c r="J4739" s="1" t="str">
        <f t="shared" si="794"/>
        <v>Fluid (lake)</v>
      </c>
      <c r="K4739" s="1" t="str">
        <f t="shared" si="795"/>
        <v>Untreated Water</v>
      </c>
      <c r="L4739">
        <v>63</v>
      </c>
      <c r="M4739" t="s">
        <v>98</v>
      </c>
      <c r="N4739">
        <v>1172</v>
      </c>
      <c r="O4739">
        <v>40</v>
      </c>
      <c r="P4739">
        <v>6.4</v>
      </c>
      <c r="Q4739">
        <v>2.5000000000000001E-2</v>
      </c>
      <c r="R4739">
        <v>10.6</v>
      </c>
      <c r="S4739">
        <v>2.4</v>
      </c>
      <c r="T4739">
        <v>35</v>
      </c>
    </row>
    <row r="4740" spans="1:20" hidden="1" x14ac:dyDescent="0.3">
      <c r="A4740" t="s">
        <v>18225</v>
      </c>
      <c r="B4740" t="s">
        <v>18226</v>
      </c>
      <c r="C4740" s="1" t="str">
        <f t="shared" si="792"/>
        <v>21:0779</v>
      </c>
      <c r="D4740" s="1" t="str">
        <f t="shared" si="793"/>
        <v>21:0221</v>
      </c>
      <c r="E4740" t="s">
        <v>18227</v>
      </c>
      <c r="F4740" t="s">
        <v>18228</v>
      </c>
      <c r="H4740">
        <v>49.7667894</v>
      </c>
      <c r="I4740">
        <v>-88.087277700000001</v>
      </c>
      <c r="J4740" s="1" t="str">
        <f t="shared" si="794"/>
        <v>Fluid (lake)</v>
      </c>
      <c r="K4740" s="1" t="str">
        <f t="shared" si="795"/>
        <v>Untreated Water</v>
      </c>
      <c r="L4740">
        <v>63</v>
      </c>
      <c r="M4740" t="s">
        <v>103</v>
      </c>
      <c r="N4740">
        <v>1173</v>
      </c>
      <c r="O4740">
        <v>40</v>
      </c>
      <c r="P4740">
        <v>6.4</v>
      </c>
      <c r="Q4740">
        <v>2.5000000000000001E-2</v>
      </c>
      <c r="R4740">
        <v>10.4</v>
      </c>
      <c r="S4740">
        <v>2.2000000000000002</v>
      </c>
      <c r="T4740">
        <v>33</v>
      </c>
    </row>
    <row r="4741" spans="1:20" hidden="1" x14ac:dyDescent="0.3">
      <c r="A4741" t="s">
        <v>18229</v>
      </c>
      <c r="B4741" t="s">
        <v>18230</v>
      </c>
      <c r="C4741" s="1" t="str">
        <f t="shared" si="792"/>
        <v>21:0779</v>
      </c>
      <c r="D4741" s="1" t="str">
        <f t="shared" si="793"/>
        <v>21:0221</v>
      </c>
      <c r="E4741" t="s">
        <v>18231</v>
      </c>
      <c r="F4741" t="s">
        <v>18232</v>
      </c>
      <c r="H4741">
        <v>49.767103400000003</v>
      </c>
      <c r="I4741">
        <v>-88.108254000000002</v>
      </c>
      <c r="J4741" s="1" t="str">
        <f t="shared" si="794"/>
        <v>Fluid (lake)</v>
      </c>
      <c r="K4741" s="1" t="str">
        <f t="shared" si="795"/>
        <v>Untreated Water</v>
      </c>
      <c r="L4741">
        <v>63</v>
      </c>
      <c r="M4741" t="s">
        <v>108</v>
      </c>
      <c r="N4741">
        <v>1174</v>
      </c>
      <c r="O4741">
        <v>30</v>
      </c>
      <c r="P4741">
        <v>6</v>
      </c>
      <c r="Q4741">
        <v>2.5000000000000001E-2</v>
      </c>
      <c r="R4741">
        <v>3.8</v>
      </c>
      <c r="S4741">
        <v>1.1000000000000001</v>
      </c>
      <c r="T4741">
        <v>9</v>
      </c>
    </row>
    <row r="4742" spans="1:20" hidden="1" x14ac:dyDescent="0.3">
      <c r="A4742" t="s">
        <v>18233</v>
      </c>
      <c r="B4742" t="s">
        <v>18234</v>
      </c>
      <c r="C4742" s="1" t="str">
        <f t="shared" si="792"/>
        <v>21:0779</v>
      </c>
      <c r="D4742" s="1" t="str">
        <f t="shared" si="793"/>
        <v>21:0221</v>
      </c>
      <c r="E4742" t="s">
        <v>18235</v>
      </c>
      <c r="F4742" t="s">
        <v>18236</v>
      </c>
      <c r="H4742">
        <v>49.778617300000001</v>
      </c>
      <c r="I4742">
        <v>-88.107266699999997</v>
      </c>
      <c r="J4742" s="1" t="str">
        <f t="shared" si="794"/>
        <v>Fluid (lake)</v>
      </c>
      <c r="K4742" s="1" t="str">
        <f t="shared" si="795"/>
        <v>Untreated Water</v>
      </c>
      <c r="L4742">
        <v>63</v>
      </c>
      <c r="M4742" t="s">
        <v>113</v>
      </c>
      <c r="N4742">
        <v>1175</v>
      </c>
      <c r="O4742">
        <v>30</v>
      </c>
      <c r="P4742">
        <v>6.3</v>
      </c>
      <c r="Q4742">
        <v>2.5000000000000001E-2</v>
      </c>
      <c r="R4742">
        <v>7.4</v>
      </c>
      <c r="S4742">
        <v>1.8</v>
      </c>
      <c r="T4742">
        <v>21</v>
      </c>
    </row>
    <row r="4743" spans="1:20" hidden="1" x14ac:dyDescent="0.3">
      <c r="A4743" t="s">
        <v>18237</v>
      </c>
      <c r="B4743" t="s">
        <v>18238</v>
      </c>
      <c r="C4743" s="1" t="str">
        <f t="shared" si="792"/>
        <v>21:0779</v>
      </c>
      <c r="D4743" s="1" t="str">
        <f t="shared" si="793"/>
        <v>21:0221</v>
      </c>
      <c r="E4743" t="s">
        <v>18239</v>
      </c>
      <c r="F4743" t="s">
        <v>18240</v>
      </c>
      <c r="H4743">
        <v>49.775326800000002</v>
      </c>
      <c r="I4743">
        <v>-88.083302099999997</v>
      </c>
      <c r="J4743" s="1" t="str">
        <f t="shared" si="794"/>
        <v>Fluid (lake)</v>
      </c>
      <c r="K4743" s="1" t="str">
        <f t="shared" si="795"/>
        <v>Untreated Water</v>
      </c>
      <c r="L4743">
        <v>64</v>
      </c>
      <c r="M4743" t="s">
        <v>33</v>
      </c>
      <c r="N4743">
        <v>1176</v>
      </c>
      <c r="O4743">
        <v>30</v>
      </c>
      <c r="P4743">
        <v>6.3</v>
      </c>
      <c r="Q4743">
        <v>2.5000000000000001E-2</v>
      </c>
      <c r="R4743">
        <v>7</v>
      </c>
      <c r="S4743">
        <v>1.8</v>
      </c>
      <c r="T4743">
        <v>22</v>
      </c>
    </row>
    <row r="4744" spans="1:20" hidden="1" x14ac:dyDescent="0.3">
      <c r="A4744" t="s">
        <v>18241</v>
      </c>
      <c r="B4744" t="s">
        <v>18242</v>
      </c>
      <c r="C4744" s="1" t="str">
        <f t="shared" si="792"/>
        <v>21:0779</v>
      </c>
      <c r="D4744" s="1" t="str">
        <f t="shared" si="793"/>
        <v>21:0221</v>
      </c>
      <c r="E4744" t="s">
        <v>18243</v>
      </c>
      <c r="F4744" t="s">
        <v>18244</v>
      </c>
      <c r="H4744">
        <v>49.808382700000003</v>
      </c>
      <c r="I4744">
        <v>-88.0520736</v>
      </c>
      <c r="J4744" s="1" t="str">
        <f t="shared" si="794"/>
        <v>Fluid (lake)</v>
      </c>
      <c r="K4744" s="1" t="str">
        <f t="shared" si="795"/>
        <v>Untreated Water</v>
      </c>
      <c r="L4744">
        <v>64</v>
      </c>
      <c r="M4744" t="s">
        <v>24</v>
      </c>
      <c r="N4744">
        <v>1177</v>
      </c>
      <c r="O4744">
        <v>40</v>
      </c>
      <c r="P4744">
        <v>6.8</v>
      </c>
      <c r="Q4744">
        <v>2.5000000000000001E-2</v>
      </c>
      <c r="R4744">
        <v>26</v>
      </c>
      <c r="S4744">
        <v>5</v>
      </c>
      <c r="T4744">
        <v>76</v>
      </c>
    </row>
    <row r="4745" spans="1:20" hidden="1" x14ac:dyDescent="0.3">
      <c r="A4745" t="s">
        <v>18245</v>
      </c>
      <c r="B4745" t="s">
        <v>18246</v>
      </c>
      <c r="C4745" s="1" t="str">
        <f t="shared" si="792"/>
        <v>21:0779</v>
      </c>
      <c r="D4745" s="1" t="str">
        <f t="shared" si="793"/>
        <v>21:0221</v>
      </c>
      <c r="E4745" t="s">
        <v>18243</v>
      </c>
      <c r="F4745" t="s">
        <v>18247</v>
      </c>
      <c r="H4745">
        <v>49.808382700000003</v>
      </c>
      <c r="I4745">
        <v>-88.0520736</v>
      </c>
      <c r="J4745" s="1" t="str">
        <f t="shared" si="794"/>
        <v>Fluid (lake)</v>
      </c>
      <c r="K4745" s="1" t="str">
        <f t="shared" si="795"/>
        <v>Untreated Water</v>
      </c>
      <c r="L4745">
        <v>64</v>
      </c>
      <c r="M4745" t="s">
        <v>28</v>
      </c>
      <c r="N4745">
        <v>1178</v>
      </c>
      <c r="O4745">
        <v>40</v>
      </c>
      <c r="P4745">
        <v>6.8</v>
      </c>
      <c r="Q4745">
        <v>2.5000000000000001E-2</v>
      </c>
      <c r="R4745">
        <v>25</v>
      </c>
      <c r="S4745">
        <v>5</v>
      </c>
      <c r="T4745">
        <v>75</v>
      </c>
    </row>
    <row r="4746" spans="1:20" hidden="1" x14ac:dyDescent="0.3">
      <c r="A4746" t="s">
        <v>18248</v>
      </c>
      <c r="B4746" t="s">
        <v>18249</v>
      </c>
      <c r="C4746" s="1" t="str">
        <f t="shared" si="792"/>
        <v>21:0779</v>
      </c>
      <c r="D4746" s="1" t="str">
        <f t="shared" si="793"/>
        <v>21:0221</v>
      </c>
      <c r="E4746" t="s">
        <v>18250</v>
      </c>
      <c r="F4746" t="s">
        <v>18251</v>
      </c>
      <c r="H4746">
        <v>49.834015800000003</v>
      </c>
      <c r="I4746">
        <v>-88.047346099999999</v>
      </c>
      <c r="J4746" s="1" t="str">
        <f t="shared" si="794"/>
        <v>Fluid (lake)</v>
      </c>
      <c r="K4746" s="1" t="str">
        <f t="shared" si="795"/>
        <v>Untreated Water</v>
      </c>
      <c r="L4746">
        <v>64</v>
      </c>
      <c r="M4746" t="s">
        <v>38</v>
      </c>
      <c r="N4746">
        <v>1179</v>
      </c>
      <c r="O4746">
        <v>30</v>
      </c>
      <c r="P4746">
        <v>6.3</v>
      </c>
      <c r="Q4746">
        <v>2.5000000000000001E-2</v>
      </c>
      <c r="R4746">
        <v>9.1999999999999993</v>
      </c>
      <c r="S4746">
        <v>2</v>
      </c>
      <c r="T4746">
        <v>27</v>
      </c>
    </row>
    <row r="4747" spans="1:20" hidden="1" x14ac:dyDescent="0.3">
      <c r="A4747" t="s">
        <v>18252</v>
      </c>
      <c r="B4747" t="s">
        <v>18253</v>
      </c>
      <c r="C4747" s="1" t="str">
        <f t="shared" si="792"/>
        <v>21:0779</v>
      </c>
      <c r="D4747" s="1" t="str">
        <f t="shared" si="793"/>
        <v>21:0221</v>
      </c>
      <c r="E4747" t="s">
        <v>18254</v>
      </c>
      <c r="F4747" t="s">
        <v>18255</v>
      </c>
      <c r="H4747">
        <v>49.840777299999999</v>
      </c>
      <c r="I4747">
        <v>-88.048604600000004</v>
      </c>
      <c r="J4747" s="1" t="str">
        <f t="shared" si="794"/>
        <v>Fluid (lake)</v>
      </c>
      <c r="K4747" s="1" t="str">
        <f t="shared" si="795"/>
        <v>Untreated Water</v>
      </c>
      <c r="L4747">
        <v>64</v>
      </c>
      <c r="M4747" t="s">
        <v>43</v>
      </c>
      <c r="N4747">
        <v>1180</v>
      </c>
      <c r="O4747">
        <v>30</v>
      </c>
      <c r="P4747">
        <v>6.6</v>
      </c>
      <c r="Q4747">
        <v>2.5000000000000001E-2</v>
      </c>
      <c r="R4747">
        <v>18</v>
      </c>
      <c r="S4747">
        <v>3.8</v>
      </c>
      <c r="T4747">
        <v>59</v>
      </c>
    </row>
    <row r="4748" spans="1:20" hidden="1" x14ac:dyDescent="0.3">
      <c r="A4748" t="s">
        <v>18256</v>
      </c>
      <c r="B4748" t="s">
        <v>18257</v>
      </c>
      <c r="C4748" s="1" t="str">
        <f t="shared" si="792"/>
        <v>21:0779</v>
      </c>
      <c r="D4748" s="1" t="str">
        <f t="shared" si="793"/>
        <v>21:0221</v>
      </c>
      <c r="E4748" t="s">
        <v>18258</v>
      </c>
      <c r="F4748" t="s">
        <v>18259</v>
      </c>
      <c r="H4748">
        <v>49.842352200000001</v>
      </c>
      <c r="I4748">
        <v>-88.029445199999998</v>
      </c>
      <c r="J4748" s="1" t="str">
        <f t="shared" si="794"/>
        <v>Fluid (lake)</v>
      </c>
      <c r="K4748" s="1" t="str">
        <f t="shared" si="795"/>
        <v>Untreated Water</v>
      </c>
      <c r="L4748">
        <v>64</v>
      </c>
      <c r="M4748" t="s">
        <v>53</v>
      </c>
      <c r="N4748">
        <v>1181</v>
      </c>
      <c r="O4748">
        <v>30</v>
      </c>
      <c r="P4748">
        <v>6.4</v>
      </c>
      <c r="Q4748">
        <v>2.5000000000000001E-2</v>
      </c>
      <c r="R4748">
        <v>10.6</v>
      </c>
      <c r="S4748">
        <v>2.4</v>
      </c>
      <c r="T4748">
        <v>32</v>
      </c>
    </row>
    <row r="4749" spans="1:20" hidden="1" x14ac:dyDescent="0.3">
      <c r="A4749" t="s">
        <v>18260</v>
      </c>
      <c r="B4749" t="s">
        <v>18261</v>
      </c>
      <c r="C4749" s="1" t="str">
        <f t="shared" si="792"/>
        <v>21:0779</v>
      </c>
      <c r="D4749" s="1" t="str">
        <f>HYPERLINK("https://geochem.nrcan.gc.ca/cdogs/content/svy/svy_e.htm", "")</f>
        <v/>
      </c>
      <c r="G4749" s="1" t="str">
        <f>HYPERLINK("https://geochem.nrcan.gc.ca/cdogs/content/cr_/cr_00087_e.htm", "87")</f>
        <v>87</v>
      </c>
      <c r="J4749" t="s">
        <v>46</v>
      </c>
      <c r="K4749" t="s">
        <v>47</v>
      </c>
      <c r="L4749">
        <v>64</v>
      </c>
      <c r="M4749" t="s">
        <v>48</v>
      </c>
      <c r="N4749">
        <v>1182</v>
      </c>
      <c r="O4749">
        <v>40</v>
      </c>
      <c r="P4749">
        <v>6.4</v>
      </c>
      <c r="Q4749">
        <v>0.4</v>
      </c>
      <c r="R4749">
        <v>14.2</v>
      </c>
      <c r="S4749">
        <v>2.4</v>
      </c>
      <c r="T4749">
        <v>43</v>
      </c>
    </row>
    <row r="4750" spans="1:20" hidden="1" x14ac:dyDescent="0.3">
      <c r="A4750" t="s">
        <v>18262</v>
      </c>
      <c r="B4750" t="s">
        <v>18263</v>
      </c>
      <c r="C4750" s="1" t="str">
        <f t="shared" si="792"/>
        <v>21:0779</v>
      </c>
      <c r="D4750" s="1" t="str">
        <f t="shared" ref="D4750:D4755" si="796">HYPERLINK("https://geochem.nrcan.gc.ca/cdogs/content/svy/svy210221_e.htm", "21:0221")</f>
        <v>21:0221</v>
      </c>
      <c r="E4750" t="s">
        <v>18264</v>
      </c>
      <c r="F4750" t="s">
        <v>18265</v>
      </c>
      <c r="H4750">
        <v>49.859391100000003</v>
      </c>
      <c r="I4750">
        <v>-88.000311100000005</v>
      </c>
      <c r="J4750" s="1" t="str">
        <f t="shared" ref="J4750:J4755" si="797">HYPERLINK("https://geochem.nrcan.gc.ca/cdogs/content/kwd/kwd020016_e.htm", "Fluid (lake)")</f>
        <v>Fluid (lake)</v>
      </c>
      <c r="K4750" s="1" t="str">
        <f t="shared" ref="K4750:K4755" si="798">HYPERLINK("https://geochem.nrcan.gc.ca/cdogs/content/kwd/kwd080007_e.htm", "Untreated Water")</f>
        <v>Untreated Water</v>
      </c>
      <c r="L4750">
        <v>64</v>
      </c>
      <c r="M4750" t="s">
        <v>58</v>
      </c>
      <c r="N4750">
        <v>1183</v>
      </c>
      <c r="O4750">
        <v>40</v>
      </c>
      <c r="P4750">
        <v>6.4</v>
      </c>
      <c r="Q4750">
        <v>2.5000000000000001E-2</v>
      </c>
      <c r="R4750">
        <v>8.8000000000000007</v>
      </c>
      <c r="S4750">
        <v>2.2000000000000002</v>
      </c>
      <c r="T4750">
        <v>30</v>
      </c>
    </row>
    <row r="4751" spans="1:20" hidden="1" x14ac:dyDescent="0.3">
      <c r="A4751" t="s">
        <v>18266</v>
      </c>
      <c r="B4751" t="s">
        <v>18267</v>
      </c>
      <c r="C4751" s="1" t="str">
        <f t="shared" si="792"/>
        <v>21:0779</v>
      </c>
      <c r="D4751" s="1" t="str">
        <f t="shared" si="796"/>
        <v>21:0221</v>
      </c>
      <c r="E4751" t="s">
        <v>18268</v>
      </c>
      <c r="F4751" t="s">
        <v>18269</v>
      </c>
      <c r="H4751">
        <v>49.871071999999998</v>
      </c>
      <c r="I4751">
        <v>-88.013076999999996</v>
      </c>
      <c r="J4751" s="1" t="str">
        <f t="shared" si="797"/>
        <v>Fluid (lake)</v>
      </c>
      <c r="K4751" s="1" t="str">
        <f t="shared" si="798"/>
        <v>Untreated Water</v>
      </c>
      <c r="L4751">
        <v>64</v>
      </c>
      <c r="M4751" t="s">
        <v>63</v>
      </c>
      <c r="N4751">
        <v>1184</v>
      </c>
      <c r="O4751">
        <v>30</v>
      </c>
      <c r="P4751">
        <v>6.2</v>
      </c>
      <c r="Q4751">
        <v>2.5000000000000001E-2</v>
      </c>
      <c r="R4751">
        <v>6.4</v>
      </c>
      <c r="S4751">
        <v>1.6</v>
      </c>
      <c r="T4751">
        <v>22</v>
      </c>
    </row>
    <row r="4752" spans="1:20" hidden="1" x14ac:dyDescent="0.3">
      <c r="A4752" t="s">
        <v>18270</v>
      </c>
      <c r="B4752" t="s">
        <v>18271</v>
      </c>
      <c r="C4752" s="1" t="str">
        <f t="shared" si="792"/>
        <v>21:0779</v>
      </c>
      <c r="D4752" s="1" t="str">
        <f t="shared" si="796"/>
        <v>21:0221</v>
      </c>
      <c r="E4752" t="s">
        <v>18272</v>
      </c>
      <c r="F4752" t="s">
        <v>18273</v>
      </c>
      <c r="H4752">
        <v>49.901802199999999</v>
      </c>
      <c r="I4752">
        <v>-88.103119899999996</v>
      </c>
      <c r="J4752" s="1" t="str">
        <f t="shared" si="797"/>
        <v>Fluid (lake)</v>
      </c>
      <c r="K4752" s="1" t="str">
        <f t="shared" si="798"/>
        <v>Untreated Water</v>
      </c>
      <c r="L4752">
        <v>64</v>
      </c>
      <c r="M4752" t="s">
        <v>68</v>
      </c>
      <c r="N4752">
        <v>1185</v>
      </c>
      <c r="O4752">
        <v>30</v>
      </c>
      <c r="P4752">
        <v>6</v>
      </c>
      <c r="Q4752">
        <v>2.5000000000000001E-2</v>
      </c>
      <c r="R4752">
        <v>3</v>
      </c>
      <c r="S4752">
        <v>1.2</v>
      </c>
      <c r="T4752">
        <v>7</v>
      </c>
    </row>
    <row r="4753" spans="1:20" hidden="1" x14ac:dyDescent="0.3">
      <c r="A4753" t="s">
        <v>18274</v>
      </c>
      <c r="B4753" t="s">
        <v>18275</v>
      </c>
      <c r="C4753" s="1" t="str">
        <f t="shared" si="792"/>
        <v>21:0779</v>
      </c>
      <c r="D4753" s="1" t="str">
        <f t="shared" si="796"/>
        <v>21:0221</v>
      </c>
      <c r="E4753" t="s">
        <v>18276</v>
      </c>
      <c r="F4753" t="s">
        <v>18277</v>
      </c>
      <c r="H4753">
        <v>49.905936699999998</v>
      </c>
      <c r="I4753">
        <v>-88.116583599999998</v>
      </c>
      <c r="J4753" s="1" t="str">
        <f t="shared" si="797"/>
        <v>Fluid (lake)</v>
      </c>
      <c r="K4753" s="1" t="str">
        <f t="shared" si="798"/>
        <v>Untreated Water</v>
      </c>
      <c r="L4753">
        <v>64</v>
      </c>
      <c r="M4753" t="s">
        <v>73</v>
      </c>
      <c r="N4753">
        <v>1186</v>
      </c>
      <c r="O4753">
        <v>20</v>
      </c>
      <c r="P4753">
        <v>5.9</v>
      </c>
      <c r="Q4753">
        <v>2.5000000000000001E-2</v>
      </c>
      <c r="R4753">
        <v>2.2000000000000002</v>
      </c>
      <c r="S4753">
        <v>0.8</v>
      </c>
      <c r="T4753">
        <v>6</v>
      </c>
    </row>
    <row r="4754" spans="1:20" hidden="1" x14ac:dyDescent="0.3">
      <c r="A4754" t="s">
        <v>18278</v>
      </c>
      <c r="B4754" t="s">
        <v>18279</v>
      </c>
      <c r="C4754" s="1" t="str">
        <f t="shared" si="792"/>
        <v>21:0779</v>
      </c>
      <c r="D4754" s="1" t="str">
        <f t="shared" si="796"/>
        <v>21:0221</v>
      </c>
      <c r="E4754" t="s">
        <v>18280</v>
      </c>
      <c r="F4754" t="s">
        <v>18281</v>
      </c>
      <c r="H4754">
        <v>49.909480700000003</v>
      </c>
      <c r="I4754">
        <v>-88.128643100000005</v>
      </c>
      <c r="J4754" s="1" t="str">
        <f t="shared" si="797"/>
        <v>Fluid (lake)</v>
      </c>
      <c r="K4754" s="1" t="str">
        <f t="shared" si="798"/>
        <v>Untreated Water</v>
      </c>
      <c r="L4754">
        <v>64</v>
      </c>
      <c r="M4754" t="s">
        <v>78</v>
      </c>
      <c r="N4754">
        <v>1187</v>
      </c>
      <c r="O4754">
        <v>20</v>
      </c>
      <c r="P4754">
        <v>6.3</v>
      </c>
      <c r="Q4754">
        <v>2.5000000000000001E-2</v>
      </c>
      <c r="R4754">
        <v>8</v>
      </c>
      <c r="S4754">
        <v>2.4</v>
      </c>
      <c r="T4754">
        <v>24</v>
      </c>
    </row>
    <row r="4755" spans="1:20" hidden="1" x14ac:dyDescent="0.3">
      <c r="A4755" t="s">
        <v>18282</v>
      </c>
      <c r="B4755" t="s">
        <v>18283</v>
      </c>
      <c r="C4755" s="1" t="str">
        <f t="shared" si="792"/>
        <v>21:0779</v>
      </c>
      <c r="D4755" s="1" t="str">
        <f t="shared" si="796"/>
        <v>21:0221</v>
      </c>
      <c r="E4755" t="s">
        <v>18284</v>
      </c>
      <c r="F4755" t="s">
        <v>18285</v>
      </c>
      <c r="H4755">
        <v>49.916165100000001</v>
      </c>
      <c r="I4755">
        <v>-88.116401499999995</v>
      </c>
      <c r="J4755" s="1" t="str">
        <f t="shared" si="797"/>
        <v>Fluid (lake)</v>
      </c>
      <c r="K4755" s="1" t="str">
        <f t="shared" si="798"/>
        <v>Untreated Water</v>
      </c>
      <c r="L4755">
        <v>64</v>
      </c>
      <c r="M4755" t="s">
        <v>83</v>
      </c>
      <c r="N4755">
        <v>1188</v>
      </c>
      <c r="O4755">
        <v>30</v>
      </c>
      <c r="P4755">
        <v>6.2</v>
      </c>
      <c r="Q4755">
        <v>2.5000000000000001E-2</v>
      </c>
      <c r="R4755">
        <v>5</v>
      </c>
      <c r="S4755">
        <v>1.6</v>
      </c>
      <c r="T4755">
        <v>15</v>
      </c>
    </row>
  </sheetData>
  <autoFilter ref="A1:N4755">
    <filterColumn colId="0" hiddenButton="1"/>
    <filterColumn colId="1" hiddenButton="1"/>
    <filterColumn colId="3">
      <filters>
        <filter val="21:0210"/>
      </filters>
    </filterColumn>
    <filterColumn colId="4" hiddenButton="1"/>
    <filterColumn colId="5" hiddenButton="1"/>
    <filterColumn colId="7" hiddenButton="1"/>
    <filterColumn colId="8" hiddenButton="1"/>
    <filterColumn colId="13" hiddenButton="1"/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svy210210_pkg_0428b.xlsx</vt:lpstr>
      <vt:lpstr>pkg_0428b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adcock</dc:creator>
  <cp:lastModifiedBy>adcock</cp:lastModifiedBy>
  <dcterms:created xsi:type="dcterms:W3CDTF">2025-05-23T11:21:48Z</dcterms:created>
  <dcterms:modified xsi:type="dcterms:W3CDTF">2025-05-30T11:30:15Z</dcterms:modified>
</cp:coreProperties>
</file>